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5.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6.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opkinje/Dropbox/Summer Scholarship 2019/Manuscript/Final submission/"/>
    </mc:Choice>
  </mc:AlternateContent>
  <xr:revisionPtr revIDLastSave="0" documentId="13_ncr:1_{DB31BF19-E359-954A-ABE7-4B6C73224E25}" xr6:coauthVersionLast="36" xr6:coauthVersionMax="36" xr10:uidLastSave="{00000000-0000-0000-0000-000000000000}"/>
  <bookViews>
    <workbookView xWindow="5580" yWindow="2360" windowWidth="27640" windowHeight="16940" xr2:uid="{03594A76-BA14-B84A-B5E2-FF03817CC1B3}"/>
  </bookViews>
  <sheets>
    <sheet name="SM Table 1 - Analytical set up" sheetId="1" r:id="rId1"/>
    <sheet name="SM Table 2 - All data " sheetId="2" r:id="rId2"/>
    <sheet name="SM Table 3 - Major stds" sheetId="3" r:id="rId3"/>
    <sheet name="SM Table 4 - Trace stds" sheetId="4" r:id="rId4"/>
    <sheet name="SM Table 5 - Std Comparison" sheetId="5" r:id="rId5"/>
    <sheet name="SM Table and Figs 6 " sheetId="6" r:id="rId6"/>
  </sheets>
  <definedNames>
    <definedName name="_xlnm.Print_Area" localSheetId="0">'SM Table 1 - Analytical set up'!$A$1:$C$28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5" l="1"/>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B21"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B22"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B37" i="5"/>
  <c r="C37"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B38" i="5"/>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B39" i="5"/>
  <c r="C39"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B52" i="5"/>
  <c r="C52"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B53" i="5"/>
  <c r="C53"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B54" i="5"/>
  <c r="C54"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B74" i="5"/>
  <c r="C74" i="5"/>
  <c r="D74"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B75"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B76"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B6" i="4"/>
  <c r="B8" i="4" s="1"/>
  <c r="C6" i="4"/>
  <c r="C8" i="4" s="1"/>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C8" i="3"/>
  <c r="D8" i="3"/>
  <c r="E8" i="3"/>
  <c r="F8" i="3"/>
  <c r="G8" i="3"/>
  <c r="H8" i="3"/>
  <c r="I8" i="3"/>
  <c r="J8" i="3"/>
  <c r="K8" i="3"/>
  <c r="L8" i="3"/>
  <c r="C9" i="3"/>
  <c r="D9" i="3"/>
  <c r="E9" i="3"/>
  <c r="F9" i="3"/>
  <c r="G9" i="3"/>
  <c r="H9" i="3"/>
  <c r="I9" i="3"/>
  <c r="J9" i="3"/>
  <c r="K9" i="3"/>
  <c r="L9" i="3"/>
  <c r="C10" i="3"/>
  <c r="D10" i="3"/>
  <c r="E10" i="3"/>
  <c r="F10" i="3"/>
  <c r="G10" i="3"/>
  <c r="H10" i="3"/>
  <c r="I10" i="3"/>
  <c r="J10" i="3"/>
  <c r="K10" i="3"/>
  <c r="L10" i="3"/>
  <c r="C14" i="3"/>
  <c r="D14" i="3"/>
  <c r="E14" i="3"/>
  <c r="F14" i="3"/>
  <c r="G14" i="3"/>
  <c r="H14" i="3"/>
  <c r="I14" i="3"/>
  <c r="J14" i="3"/>
  <c r="K14" i="3"/>
  <c r="L14" i="3"/>
  <c r="C15" i="3"/>
  <c r="D15" i="3"/>
  <c r="E15" i="3"/>
  <c r="F15" i="3"/>
  <c r="G15" i="3"/>
  <c r="H15" i="3"/>
  <c r="I15" i="3"/>
  <c r="J15" i="3"/>
  <c r="K15" i="3"/>
  <c r="L15" i="3"/>
  <c r="C16" i="3"/>
  <c r="D16" i="3"/>
  <c r="E16" i="3"/>
  <c r="F16" i="3"/>
  <c r="G16" i="3"/>
  <c r="H16" i="3"/>
  <c r="I16" i="3"/>
  <c r="J16" i="3"/>
  <c r="K16" i="3"/>
  <c r="L16" i="3"/>
  <c r="M6" i="2"/>
  <c r="N6" i="2"/>
  <c r="M7" i="2"/>
  <c r="N7" i="2"/>
  <c r="M8" i="2"/>
  <c r="N8" i="2"/>
  <c r="M9" i="2"/>
  <c r="N9" i="2"/>
  <c r="M10" i="2"/>
  <c r="N10" i="2"/>
  <c r="M11" i="2"/>
  <c r="N11" i="2"/>
  <c r="M12" i="2"/>
  <c r="M30" i="2" s="1"/>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B30" i="2"/>
  <c r="C30" i="2"/>
  <c r="D30" i="2"/>
  <c r="E30" i="2"/>
  <c r="F30" i="2"/>
  <c r="G30" i="2"/>
  <c r="H30" i="2"/>
  <c r="I30" i="2"/>
  <c r="J30" i="2"/>
  <c r="K30" i="2"/>
  <c r="L30" i="2"/>
  <c r="N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B31" i="2"/>
  <c r="C31" i="2"/>
  <c r="D31" i="2"/>
  <c r="E31" i="2"/>
  <c r="F31" i="2"/>
  <c r="G31" i="2"/>
  <c r="H31" i="2"/>
  <c r="I31" i="2"/>
  <c r="J31" i="2"/>
  <c r="K31" i="2"/>
  <c r="L31" i="2"/>
  <c r="M31" i="2"/>
  <c r="N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B65" i="2"/>
  <c r="C65" i="2"/>
  <c r="D65" i="2"/>
  <c r="E65" i="2"/>
  <c r="F65" i="2"/>
  <c r="G65" i="2"/>
  <c r="H65" i="2"/>
  <c r="I65" i="2"/>
  <c r="J65" i="2"/>
  <c r="K65" i="2"/>
  <c r="L65" i="2"/>
  <c r="M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B66" i="2"/>
  <c r="C66" i="2"/>
  <c r="D66" i="2"/>
  <c r="E66" i="2"/>
  <c r="F66" i="2"/>
  <c r="G66" i="2"/>
  <c r="H66" i="2"/>
  <c r="I66" i="2"/>
  <c r="J66" i="2"/>
  <c r="K66" i="2"/>
  <c r="L66" i="2"/>
  <c r="M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B89" i="2"/>
  <c r="C89" i="2"/>
  <c r="D89" i="2"/>
  <c r="E89" i="2"/>
  <c r="F89" i="2"/>
  <c r="G89" i="2"/>
  <c r="H89" i="2"/>
  <c r="I89" i="2"/>
  <c r="J89" i="2"/>
  <c r="K89" i="2"/>
  <c r="L89" i="2"/>
  <c r="M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B90" i="2"/>
  <c r="C90" i="2"/>
  <c r="D90" i="2"/>
  <c r="E90" i="2"/>
  <c r="F90" i="2"/>
  <c r="G90" i="2"/>
  <c r="H90" i="2"/>
  <c r="I90" i="2"/>
  <c r="J90" i="2"/>
  <c r="K90" i="2"/>
  <c r="L90" i="2"/>
  <c r="M90" i="2"/>
  <c r="N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M91" i="2"/>
  <c r="N91" i="2"/>
  <c r="M92" i="2"/>
  <c r="N92" i="2"/>
  <c r="N114" i="2" s="1"/>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B114" i="2"/>
  <c r="C114" i="2"/>
  <c r="D114" i="2"/>
  <c r="E114" i="2"/>
  <c r="F114" i="2"/>
  <c r="G114" i="2"/>
  <c r="H114" i="2"/>
  <c r="I114" i="2"/>
  <c r="J114" i="2"/>
  <c r="K114" i="2"/>
  <c r="L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B115" i="2"/>
  <c r="C115" i="2"/>
  <c r="D115" i="2"/>
  <c r="E115" i="2"/>
  <c r="F115" i="2"/>
  <c r="G115" i="2"/>
  <c r="H115" i="2"/>
  <c r="I115" i="2"/>
  <c r="J115" i="2"/>
  <c r="K115" i="2"/>
  <c r="L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M116" i="2"/>
  <c r="N116" i="2"/>
  <c r="M117" i="2"/>
  <c r="N117" i="2"/>
  <c r="N137" i="2" s="1"/>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B137" i="2"/>
  <c r="C137" i="2"/>
  <c r="D137" i="2"/>
  <c r="E137" i="2"/>
  <c r="F137" i="2"/>
  <c r="G137" i="2"/>
  <c r="H137" i="2"/>
  <c r="I137" i="2"/>
  <c r="J137" i="2"/>
  <c r="K137" i="2"/>
  <c r="L137" i="2"/>
  <c r="B138" i="2"/>
  <c r="C138" i="2"/>
  <c r="D138" i="2"/>
  <c r="E138" i="2"/>
  <c r="F138" i="2"/>
  <c r="G138" i="2"/>
  <c r="H138" i="2"/>
  <c r="I138" i="2"/>
  <c r="J138" i="2"/>
  <c r="K138" i="2"/>
  <c r="L138" i="2"/>
  <c r="M139" i="2"/>
  <c r="N139" i="2"/>
  <c r="N163" i="2" s="1"/>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B163" i="2"/>
  <c r="C163" i="2"/>
  <c r="D163" i="2"/>
  <c r="E163" i="2"/>
  <c r="F163" i="2"/>
  <c r="G163" i="2"/>
  <c r="H163" i="2"/>
  <c r="I163" i="2"/>
  <c r="J163" i="2"/>
  <c r="K163" i="2"/>
  <c r="L163" i="2"/>
  <c r="M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B164" i="2"/>
  <c r="C164" i="2"/>
  <c r="D164" i="2"/>
  <c r="E164" i="2"/>
  <c r="F164" i="2"/>
  <c r="G164" i="2"/>
  <c r="H164" i="2"/>
  <c r="I164" i="2"/>
  <c r="J164" i="2"/>
  <c r="K164" i="2"/>
  <c r="L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B184" i="2"/>
  <c r="C184" i="2"/>
  <c r="D184" i="2"/>
  <c r="E184" i="2"/>
  <c r="F184" i="2"/>
  <c r="G184" i="2"/>
  <c r="H184" i="2"/>
  <c r="I184" i="2"/>
  <c r="J184" i="2"/>
  <c r="K184" i="2"/>
  <c r="L184" i="2"/>
  <c r="M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B185" i="2"/>
  <c r="C185" i="2"/>
  <c r="D185" i="2"/>
  <c r="E185" i="2"/>
  <c r="F185" i="2"/>
  <c r="G185" i="2"/>
  <c r="H185" i="2"/>
  <c r="I185" i="2"/>
  <c r="J185" i="2"/>
  <c r="K185" i="2"/>
  <c r="L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B209" i="2"/>
  <c r="C209" i="2"/>
  <c r="D209" i="2"/>
  <c r="E209" i="2"/>
  <c r="F209" i="2"/>
  <c r="G209" i="2"/>
  <c r="H209" i="2"/>
  <c r="I209" i="2"/>
  <c r="J209" i="2"/>
  <c r="K209" i="2"/>
  <c r="L209" i="2"/>
  <c r="M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B210" i="2"/>
  <c r="C210" i="2"/>
  <c r="D210" i="2"/>
  <c r="E210" i="2"/>
  <c r="F210" i="2"/>
  <c r="G210" i="2"/>
  <c r="H210" i="2"/>
  <c r="I210" i="2"/>
  <c r="J210" i="2"/>
  <c r="K210" i="2"/>
  <c r="L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B235" i="2"/>
  <c r="C235" i="2"/>
  <c r="D235" i="2"/>
  <c r="E235" i="2"/>
  <c r="F235" i="2"/>
  <c r="G235" i="2"/>
  <c r="H235" i="2"/>
  <c r="I235" i="2"/>
  <c r="J235" i="2"/>
  <c r="K235" i="2"/>
  <c r="L235" i="2"/>
  <c r="N235" i="2"/>
  <c r="B236" i="2"/>
  <c r="C236" i="2"/>
  <c r="D236" i="2"/>
  <c r="E236" i="2"/>
  <c r="F236" i="2"/>
  <c r="G236" i="2"/>
  <c r="H236" i="2"/>
  <c r="I236" i="2"/>
  <c r="J236" i="2"/>
  <c r="K236" i="2"/>
  <c r="L236" i="2"/>
  <c r="N236" i="2"/>
  <c r="M237" i="2"/>
  <c r="N237" i="2"/>
  <c r="M238" i="2"/>
  <c r="N238" i="2"/>
  <c r="N260" i="2" s="1"/>
  <c r="M239" i="2"/>
  <c r="N239" i="2"/>
  <c r="M240" i="2"/>
  <c r="N240" i="2"/>
  <c r="M241" i="2"/>
  <c r="N241" i="2"/>
  <c r="M242" i="2"/>
  <c r="N242" i="2"/>
  <c r="M243" i="2"/>
  <c r="N243" i="2"/>
  <c r="M244" i="2"/>
  <c r="N244" i="2"/>
  <c r="M245" i="2"/>
  <c r="N245" i="2"/>
  <c r="M246" i="2"/>
  <c r="N246" i="2"/>
  <c r="M247" i="2"/>
  <c r="N247" i="2"/>
  <c r="M248" i="2"/>
  <c r="N248" i="2"/>
  <c r="M249" i="2"/>
  <c r="N249" i="2"/>
  <c r="M250" i="2"/>
  <c r="N250" i="2"/>
  <c r="M251" i="2"/>
  <c r="N251" i="2"/>
  <c r="M252" i="2"/>
  <c r="N252" i="2"/>
  <c r="M253" i="2"/>
  <c r="N253" i="2"/>
  <c r="M254" i="2"/>
  <c r="N254" i="2"/>
  <c r="M255" i="2"/>
  <c r="N255" i="2"/>
  <c r="M256" i="2"/>
  <c r="N256" i="2"/>
  <c r="M257" i="2"/>
  <c r="N257" i="2"/>
  <c r="M258" i="2"/>
  <c r="N258" i="2"/>
  <c r="M259" i="2"/>
  <c r="N259" i="2"/>
  <c r="B260" i="2"/>
  <c r="C260" i="2"/>
  <c r="D260" i="2"/>
  <c r="E260" i="2"/>
  <c r="F260" i="2"/>
  <c r="G260" i="2"/>
  <c r="H260" i="2"/>
  <c r="I260" i="2"/>
  <c r="J260" i="2"/>
  <c r="K260" i="2"/>
  <c r="L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B261" i="2"/>
  <c r="C261" i="2"/>
  <c r="D261" i="2"/>
  <c r="E261" i="2"/>
  <c r="F261" i="2"/>
  <c r="G261" i="2"/>
  <c r="H261" i="2"/>
  <c r="I261" i="2"/>
  <c r="J261" i="2"/>
  <c r="K261" i="2"/>
  <c r="L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M262" i="2"/>
  <c r="N262" i="2"/>
  <c r="M263" i="2"/>
  <c r="N263" i="2"/>
  <c r="N275" i="2" s="1"/>
  <c r="M264" i="2"/>
  <c r="N264" i="2"/>
  <c r="M265" i="2"/>
  <c r="N265" i="2"/>
  <c r="M266" i="2"/>
  <c r="N266" i="2"/>
  <c r="M267" i="2"/>
  <c r="N267" i="2"/>
  <c r="M268" i="2"/>
  <c r="N268" i="2"/>
  <c r="M269" i="2"/>
  <c r="N269" i="2"/>
  <c r="M270" i="2"/>
  <c r="N270" i="2"/>
  <c r="M271" i="2"/>
  <c r="N271" i="2"/>
  <c r="M272" i="2"/>
  <c r="N272" i="2"/>
  <c r="M273" i="2"/>
  <c r="N273" i="2"/>
  <c r="M274" i="2"/>
  <c r="N274" i="2"/>
  <c r="B275" i="2"/>
  <c r="C275" i="2"/>
  <c r="D275" i="2"/>
  <c r="E275" i="2"/>
  <c r="F275" i="2"/>
  <c r="G275" i="2"/>
  <c r="H275" i="2"/>
  <c r="I275" i="2"/>
  <c r="J275" i="2"/>
  <c r="K275" i="2"/>
  <c r="L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B276" i="2"/>
  <c r="C276" i="2"/>
  <c r="D276" i="2"/>
  <c r="E276" i="2"/>
  <c r="F276" i="2"/>
  <c r="G276" i="2"/>
  <c r="H276" i="2"/>
  <c r="I276" i="2"/>
  <c r="J276" i="2"/>
  <c r="K276" i="2"/>
  <c r="L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M277" i="2"/>
  <c r="N277" i="2"/>
  <c r="N295" i="2" s="1"/>
  <c r="M278" i="2"/>
  <c r="N278" i="2"/>
  <c r="M279" i="2"/>
  <c r="N279" i="2"/>
  <c r="M280" i="2"/>
  <c r="N280" i="2"/>
  <c r="M281" i="2"/>
  <c r="N281" i="2"/>
  <c r="M282" i="2"/>
  <c r="N282" i="2"/>
  <c r="M283" i="2"/>
  <c r="N283" i="2"/>
  <c r="M284" i="2"/>
  <c r="N284" i="2"/>
  <c r="M285" i="2"/>
  <c r="N285" i="2"/>
  <c r="M286" i="2"/>
  <c r="N286" i="2"/>
  <c r="M287" i="2"/>
  <c r="N287" i="2"/>
  <c r="M288" i="2"/>
  <c r="N288" i="2"/>
  <c r="M289" i="2"/>
  <c r="N289" i="2"/>
  <c r="M290" i="2"/>
  <c r="N290" i="2"/>
  <c r="M291" i="2"/>
  <c r="N291" i="2"/>
  <c r="M292" i="2"/>
  <c r="N292" i="2"/>
  <c r="M293" i="2"/>
  <c r="N293" i="2"/>
  <c r="M294" i="2"/>
  <c r="N294" i="2"/>
  <c r="B295" i="2"/>
  <c r="C295" i="2"/>
  <c r="D295" i="2"/>
  <c r="E295" i="2"/>
  <c r="F295" i="2"/>
  <c r="G295" i="2"/>
  <c r="H295" i="2"/>
  <c r="I295" i="2"/>
  <c r="J295" i="2"/>
  <c r="K295" i="2"/>
  <c r="L295" i="2"/>
  <c r="M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B296" i="2"/>
  <c r="C296" i="2"/>
  <c r="D296" i="2"/>
  <c r="E296" i="2"/>
  <c r="F296" i="2"/>
  <c r="G296" i="2"/>
  <c r="H296" i="2"/>
  <c r="I296" i="2"/>
  <c r="J296" i="2"/>
  <c r="K296" i="2"/>
  <c r="L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M297" i="2"/>
  <c r="N297" i="2"/>
  <c r="M298" i="2"/>
  <c r="N298" i="2"/>
  <c r="M299" i="2"/>
  <c r="N299" i="2"/>
  <c r="M300" i="2"/>
  <c r="N300" i="2"/>
  <c r="M301" i="2"/>
  <c r="N301" i="2"/>
  <c r="M302" i="2"/>
  <c r="N302" i="2"/>
  <c r="M303" i="2"/>
  <c r="N303" i="2"/>
  <c r="M304" i="2"/>
  <c r="N304" i="2"/>
  <c r="M305" i="2"/>
  <c r="N305" i="2"/>
  <c r="M306" i="2"/>
  <c r="N306" i="2"/>
  <c r="M307" i="2"/>
  <c r="N307" i="2"/>
  <c r="M308" i="2"/>
  <c r="N308" i="2"/>
  <c r="M309" i="2"/>
  <c r="N309" i="2"/>
  <c r="M310" i="2"/>
  <c r="N310" i="2"/>
  <c r="M311" i="2"/>
  <c r="N311" i="2"/>
  <c r="M312" i="2"/>
  <c r="N312" i="2"/>
  <c r="M313" i="2"/>
  <c r="N313" i="2"/>
  <c r="M314" i="2"/>
  <c r="N314" i="2"/>
  <c r="M315" i="2"/>
  <c r="N315" i="2"/>
  <c r="M316" i="2"/>
  <c r="N316" i="2"/>
  <c r="M317" i="2"/>
  <c r="N317" i="2"/>
  <c r="M318" i="2"/>
  <c r="N318" i="2"/>
  <c r="M319" i="2"/>
  <c r="N319" i="2"/>
  <c r="M320" i="2"/>
  <c r="N320" i="2"/>
  <c r="M321" i="2"/>
  <c r="N321" i="2"/>
  <c r="B322" i="2"/>
  <c r="C322" i="2"/>
  <c r="D322" i="2"/>
  <c r="E322" i="2"/>
  <c r="F322" i="2"/>
  <c r="G322" i="2"/>
  <c r="H322" i="2"/>
  <c r="I322" i="2"/>
  <c r="J322" i="2"/>
  <c r="K322" i="2"/>
  <c r="L322" i="2"/>
  <c r="M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B323" i="2"/>
  <c r="C323" i="2"/>
  <c r="D323" i="2"/>
  <c r="E323" i="2"/>
  <c r="F323" i="2"/>
  <c r="G323" i="2"/>
  <c r="H323" i="2"/>
  <c r="I323" i="2"/>
  <c r="J323" i="2"/>
  <c r="K323" i="2"/>
  <c r="L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M324" i="2"/>
  <c r="M334" i="2" s="1"/>
  <c r="N324" i="2"/>
  <c r="N334" i="2" s="1"/>
  <c r="M325" i="2"/>
  <c r="N325" i="2"/>
  <c r="M326" i="2"/>
  <c r="N326" i="2"/>
  <c r="M327" i="2"/>
  <c r="N327" i="2"/>
  <c r="M328" i="2"/>
  <c r="N328" i="2"/>
  <c r="M329" i="2"/>
  <c r="N329" i="2"/>
  <c r="M330" i="2"/>
  <c r="N330" i="2"/>
  <c r="M331" i="2"/>
  <c r="N331" i="2"/>
  <c r="M332" i="2"/>
  <c r="N332" i="2"/>
  <c r="M333" i="2"/>
  <c r="N333" i="2"/>
  <c r="B334" i="2"/>
  <c r="C334" i="2"/>
  <c r="D334" i="2"/>
  <c r="E334" i="2"/>
  <c r="F334" i="2"/>
  <c r="G334" i="2"/>
  <c r="H334" i="2"/>
  <c r="I334" i="2"/>
  <c r="J334" i="2"/>
  <c r="K334" i="2"/>
  <c r="L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B335" i="2"/>
  <c r="C335" i="2"/>
  <c r="D335" i="2"/>
  <c r="E335" i="2"/>
  <c r="F335" i="2"/>
  <c r="G335" i="2"/>
  <c r="H335" i="2"/>
  <c r="I335" i="2"/>
  <c r="J335" i="2"/>
  <c r="K335" i="2"/>
  <c r="L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M336" i="2"/>
  <c r="N336" i="2"/>
  <c r="M337" i="2"/>
  <c r="N337" i="2"/>
  <c r="N355" i="2" s="1"/>
  <c r="M338" i="2"/>
  <c r="N338" i="2"/>
  <c r="M339" i="2"/>
  <c r="N339" i="2"/>
  <c r="M340" i="2"/>
  <c r="N340" i="2"/>
  <c r="M341" i="2"/>
  <c r="N341" i="2"/>
  <c r="M342" i="2"/>
  <c r="N342" i="2"/>
  <c r="M343" i="2"/>
  <c r="N343" i="2"/>
  <c r="M344" i="2"/>
  <c r="N344" i="2"/>
  <c r="M345" i="2"/>
  <c r="N345" i="2"/>
  <c r="M346" i="2"/>
  <c r="N346" i="2"/>
  <c r="M347" i="2"/>
  <c r="N347" i="2"/>
  <c r="M348" i="2"/>
  <c r="N348" i="2"/>
  <c r="M349" i="2"/>
  <c r="N349" i="2"/>
  <c r="M350" i="2"/>
  <c r="N350" i="2"/>
  <c r="M351" i="2"/>
  <c r="N351" i="2"/>
  <c r="M352" i="2"/>
  <c r="N352" i="2"/>
  <c r="M353" i="2"/>
  <c r="N353" i="2"/>
  <c r="M354" i="2"/>
  <c r="N354" i="2"/>
  <c r="B355" i="2"/>
  <c r="C355" i="2"/>
  <c r="D355" i="2"/>
  <c r="E355" i="2"/>
  <c r="F355" i="2"/>
  <c r="G355" i="2"/>
  <c r="H355" i="2"/>
  <c r="I355" i="2"/>
  <c r="J355" i="2"/>
  <c r="K355" i="2"/>
  <c r="L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B356" i="2"/>
  <c r="C356" i="2"/>
  <c r="D356" i="2"/>
  <c r="E356" i="2"/>
  <c r="F356" i="2"/>
  <c r="G356" i="2"/>
  <c r="H356" i="2"/>
  <c r="I356" i="2"/>
  <c r="J356" i="2"/>
  <c r="K356" i="2"/>
  <c r="L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M357" i="2"/>
  <c r="N357" i="2"/>
  <c r="N367" i="2" s="1"/>
  <c r="M358" i="2"/>
  <c r="N358" i="2"/>
  <c r="M359" i="2"/>
  <c r="N359" i="2"/>
  <c r="M360" i="2"/>
  <c r="N360" i="2"/>
  <c r="M361" i="2"/>
  <c r="N361" i="2"/>
  <c r="M362" i="2"/>
  <c r="N362" i="2"/>
  <c r="M363" i="2"/>
  <c r="N363" i="2"/>
  <c r="M364" i="2"/>
  <c r="N364" i="2"/>
  <c r="M365" i="2"/>
  <c r="N365" i="2"/>
  <c r="M366" i="2"/>
  <c r="N366" i="2"/>
  <c r="B367" i="2"/>
  <c r="C367" i="2"/>
  <c r="D367" i="2"/>
  <c r="E367" i="2"/>
  <c r="F367" i="2"/>
  <c r="G367" i="2"/>
  <c r="H367" i="2"/>
  <c r="I367" i="2"/>
  <c r="J367" i="2"/>
  <c r="K367" i="2"/>
  <c r="L367" i="2"/>
  <c r="M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B368" i="2"/>
  <c r="C368" i="2"/>
  <c r="D368" i="2"/>
  <c r="E368" i="2"/>
  <c r="F368" i="2"/>
  <c r="G368" i="2"/>
  <c r="H368" i="2"/>
  <c r="I368" i="2"/>
  <c r="J368" i="2"/>
  <c r="K368" i="2"/>
  <c r="L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M369" i="2"/>
  <c r="N369" i="2"/>
  <c r="M370" i="2"/>
  <c r="N370" i="2"/>
  <c r="M371" i="2"/>
  <c r="N371" i="2"/>
  <c r="M372" i="2"/>
  <c r="N372" i="2"/>
  <c r="M373" i="2"/>
  <c r="N373" i="2"/>
  <c r="M374" i="2"/>
  <c r="N374" i="2"/>
  <c r="M375" i="2"/>
  <c r="N375" i="2"/>
  <c r="M376" i="2"/>
  <c r="N376" i="2"/>
  <c r="M377" i="2"/>
  <c r="N377" i="2"/>
  <c r="M378" i="2"/>
  <c r="N378" i="2"/>
  <c r="M379" i="2"/>
  <c r="N379" i="2"/>
  <c r="M380" i="2"/>
  <c r="N380" i="2"/>
  <c r="M381" i="2"/>
  <c r="N381" i="2"/>
  <c r="M382" i="2"/>
  <c r="N382" i="2"/>
  <c r="M383" i="2"/>
  <c r="N383" i="2"/>
  <c r="M384" i="2"/>
  <c r="N384" i="2"/>
  <c r="M385" i="2"/>
  <c r="N385" i="2"/>
  <c r="M386" i="2"/>
  <c r="N386" i="2"/>
  <c r="M387" i="2"/>
  <c r="N387" i="2"/>
  <c r="M388" i="2"/>
  <c r="N388" i="2"/>
  <c r="M389" i="2"/>
  <c r="N389" i="2"/>
  <c r="M390" i="2"/>
  <c r="N390" i="2"/>
  <c r="M391" i="2"/>
  <c r="N391" i="2"/>
  <c r="M392" i="2"/>
  <c r="N392" i="2"/>
  <c r="M393" i="2"/>
  <c r="N393" i="2"/>
  <c r="M394" i="2"/>
  <c r="N394" i="2"/>
  <c r="M395" i="2"/>
  <c r="N395" i="2"/>
  <c r="B396" i="2"/>
  <c r="C396" i="2"/>
  <c r="D396" i="2"/>
  <c r="E396" i="2"/>
  <c r="F396" i="2"/>
  <c r="G396" i="2"/>
  <c r="H396" i="2"/>
  <c r="I396" i="2"/>
  <c r="J396" i="2"/>
  <c r="K396" i="2"/>
  <c r="L396" i="2"/>
  <c r="M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B397" i="2"/>
  <c r="C397" i="2"/>
  <c r="D397" i="2"/>
  <c r="E397" i="2"/>
  <c r="F397" i="2"/>
  <c r="G397" i="2"/>
  <c r="H397" i="2"/>
  <c r="I397" i="2"/>
  <c r="J397" i="2"/>
  <c r="K397" i="2"/>
  <c r="L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M398" i="2"/>
  <c r="N398" i="2"/>
  <c r="M399" i="2"/>
  <c r="N399" i="2"/>
  <c r="M400" i="2"/>
  <c r="N400" i="2"/>
  <c r="M401" i="2"/>
  <c r="N401" i="2"/>
  <c r="M402" i="2"/>
  <c r="N402" i="2"/>
  <c r="M403" i="2"/>
  <c r="N403" i="2"/>
  <c r="M404" i="2"/>
  <c r="N404" i="2"/>
  <c r="M405" i="2"/>
  <c r="N405" i="2"/>
  <c r="M406" i="2"/>
  <c r="N406" i="2"/>
  <c r="M407" i="2"/>
  <c r="N407" i="2"/>
  <c r="M408" i="2"/>
  <c r="N408" i="2"/>
  <c r="B409" i="2"/>
  <c r="C409" i="2"/>
  <c r="D409" i="2"/>
  <c r="E409" i="2"/>
  <c r="F409" i="2"/>
  <c r="G409" i="2"/>
  <c r="H409" i="2"/>
  <c r="I409" i="2"/>
  <c r="J409" i="2"/>
  <c r="K409" i="2"/>
  <c r="L409" i="2"/>
  <c r="M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B410" i="2"/>
  <c r="C410" i="2"/>
  <c r="D410" i="2"/>
  <c r="E410" i="2"/>
  <c r="F410" i="2"/>
  <c r="G410" i="2"/>
  <c r="H410" i="2"/>
  <c r="I410" i="2"/>
  <c r="J410" i="2"/>
  <c r="K410" i="2"/>
  <c r="L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M411" i="2"/>
  <c r="N411" i="2"/>
  <c r="M412" i="2"/>
  <c r="N412" i="2"/>
  <c r="M413" i="2"/>
  <c r="N413" i="2"/>
  <c r="M414" i="2"/>
  <c r="N414" i="2"/>
  <c r="M415" i="2"/>
  <c r="N415" i="2"/>
  <c r="M416" i="2"/>
  <c r="N416" i="2"/>
  <c r="M417" i="2"/>
  <c r="N417" i="2"/>
  <c r="M418" i="2"/>
  <c r="N418" i="2"/>
  <c r="M419" i="2"/>
  <c r="N419" i="2"/>
  <c r="M420" i="2"/>
  <c r="N420" i="2"/>
  <c r="M421" i="2"/>
  <c r="N421" i="2"/>
  <c r="M422" i="2"/>
  <c r="N422" i="2"/>
  <c r="M423" i="2"/>
  <c r="N423" i="2"/>
  <c r="M424" i="2"/>
  <c r="N424" i="2"/>
  <c r="M425" i="2"/>
  <c r="N425" i="2"/>
  <c r="M426" i="2"/>
  <c r="N426" i="2"/>
  <c r="M427" i="2"/>
  <c r="N427" i="2"/>
  <c r="M428" i="2"/>
  <c r="N428" i="2"/>
  <c r="M429" i="2"/>
  <c r="N429" i="2"/>
  <c r="M430" i="2"/>
  <c r="N430" i="2"/>
  <c r="B431" i="2"/>
  <c r="C431" i="2"/>
  <c r="D431" i="2"/>
  <c r="E431" i="2"/>
  <c r="F431" i="2"/>
  <c r="G431" i="2"/>
  <c r="H431" i="2"/>
  <c r="I431" i="2"/>
  <c r="J431" i="2"/>
  <c r="K431" i="2"/>
  <c r="L431" i="2"/>
  <c r="N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B432" i="2"/>
  <c r="C432" i="2"/>
  <c r="D432" i="2"/>
  <c r="E432" i="2"/>
  <c r="F432" i="2"/>
  <c r="G432" i="2"/>
  <c r="H432" i="2"/>
  <c r="I432" i="2"/>
  <c r="J432" i="2"/>
  <c r="K432" i="2"/>
  <c r="L432" i="2"/>
  <c r="N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M433" i="2"/>
  <c r="N433" i="2"/>
  <c r="M434" i="2"/>
  <c r="N434" i="2"/>
  <c r="M435" i="2"/>
  <c r="N435" i="2"/>
  <c r="M436" i="2"/>
  <c r="N436" i="2"/>
  <c r="M437" i="2"/>
  <c r="N437" i="2"/>
  <c r="M438" i="2"/>
  <c r="N438" i="2"/>
  <c r="M439" i="2"/>
  <c r="N439" i="2"/>
  <c r="M440" i="2"/>
  <c r="N440" i="2"/>
  <c r="M441" i="2"/>
  <c r="N441" i="2"/>
  <c r="M442" i="2"/>
  <c r="N442" i="2"/>
  <c r="M443" i="2"/>
  <c r="N443" i="2"/>
  <c r="M444" i="2"/>
  <c r="N444" i="2"/>
  <c r="M445" i="2"/>
  <c r="N445" i="2"/>
  <c r="M446" i="2"/>
  <c r="N446" i="2"/>
  <c r="M447" i="2"/>
  <c r="N447" i="2"/>
  <c r="M448" i="2"/>
  <c r="N448" i="2"/>
  <c r="M449" i="2"/>
  <c r="N449" i="2"/>
  <c r="M450" i="2"/>
  <c r="N450" i="2"/>
  <c r="M451" i="2"/>
  <c r="N451" i="2"/>
  <c r="M452" i="2"/>
  <c r="N452" i="2"/>
  <c r="M453" i="2"/>
  <c r="N453" i="2"/>
  <c r="M454" i="2"/>
  <c r="N454" i="2"/>
  <c r="B455" i="2"/>
  <c r="C455" i="2"/>
  <c r="D455" i="2"/>
  <c r="E455" i="2"/>
  <c r="F455" i="2"/>
  <c r="G455" i="2"/>
  <c r="H455" i="2"/>
  <c r="I455" i="2"/>
  <c r="J455" i="2"/>
  <c r="K455" i="2"/>
  <c r="L455" i="2"/>
  <c r="M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B456" i="2"/>
  <c r="C456" i="2"/>
  <c r="D456" i="2"/>
  <c r="E456" i="2"/>
  <c r="F456" i="2"/>
  <c r="G456" i="2"/>
  <c r="H456" i="2"/>
  <c r="I456" i="2"/>
  <c r="J456" i="2"/>
  <c r="K456" i="2"/>
  <c r="L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M457" i="2"/>
  <c r="N457" i="2"/>
  <c r="M458" i="2"/>
  <c r="N458" i="2"/>
  <c r="M459" i="2"/>
  <c r="N459" i="2"/>
  <c r="M460" i="2"/>
  <c r="N460" i="2"/>
  <c r="M461" i="2"/>
  <c r="N461" i="2"/>
  <c r="M462" i="2"/>
  <c r="N462" i="2"/>
  <c r="M463" i="2"/>
  <c r="N463" i="2"/>
  <c r="M464" i="2"/>
  <c r="N464" i="2"/>
  <c r="M465" i="2"/>
  <c r="N465" i="2"/>
  <c r="M466" i="2"/>
  <c r="N466" i="2"/>
  <c r="M467" i="2"/>
  <c r="N467" i="2"/>
  <c r="M468" i="2"/>
  <c r="N468" i="2"/>
  <c r="M469" i="2"/>
  <c r="N469" i="2"/>
  <c r="M470" i="2"/>
  <c r="N470" i="2"/>
  <c r="M471" i="2"/>
  <c r="N471" i="2"/>
  <c r="M472" i="2"/>
  <c r="N472" i="2"/>
  <c r="M473" i="2"/>
  <c r="N473" i="2"/>
  <c r="M474" i="2"/>
  <c r="N474" i="2"/>
  <c r="M475" i="2"/>
  <c r="N475" i="2"/>
  <c r="M476" i="2"/>
  <c r="N476" i="2"/>
  <c r="M477" i="2"/>
  <c r="N477" i="2"/>
  <c r="M478" i="2"/>
  <c r="N478" i="2"/>
  <c r="M479" i="2"/>
  <c r="N479" i="2"/>
  <c r="M480" i="2"/>
  <c r="N480" i="2"/>
  <c r="B481" i="2"/>
  <c r="C481" i="2"/>
  <c r="D481" i="2"/>
  <c r="E481" i="2"/>
  <c r="F481" i="2"/>
  <c r="G481" i="2"/>
  <c r="H481" i="2"/>
  <c r="I481" i="2"/>
  <c r="J481" i="2"/>
  <c r="K481" i="2"/>
  <c r="L481" i="2"/>
  <c r="N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B482" i="2"/>
  <c r="C482" i="2"/>
  <c r="D482" i="2"/>
  <c r="E482" i="2"/>
  <c r="F482" i="2"/>
  <c r="G482" i="2"/>
  <c r="H482" i="2"/>
  <c r="I482" i="2"/>
  <c r="J482" i="2"/>
  <c r="K482" i="2"/>
  <c r="L482" i="2"/>
  <c r="N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M483" i="2"/>
  <c r="N483" i="2"/>
  <c r="M484" i="2"/>
  <c r="N484" i="2"/>
  <c r="M485" i="2"/>
  <c r="N485" i="2"/>
  <c r="M486" i="2"/>
  <c r="N486" i="2"/>
  <c r="M487" i="2"/>
  <c r="N487" i="2"/>
  <c r="M488" i="2"/>
  <c r="N488" i="2"/>
  <c r="M489" i="2"/>
  <c r="N489" i="2"/>
  <c r="M490" i="2"/>
  <c r="N490" i="2"/>
  <c r="M491" i="2"/>
  <c r="N491" i="2"/>
  <c r="M492" i="2"/>
  <c r="N492" i="2"/>
  <c r="M493" i="2"/>
  <c r="N493" i="2"/>
  <c r="M494" i="2"/>
  <c r="N494" i="2"/>
  <c r="M495" i="2"/>
  <c r="N495" i="2"/>
  <c r="M496" i="2"/>
  <c r="N496" i="2"/>
  <c r="M497" i="2"/>
  <c r="N497" i="2"/>
  <c r="M498" i="2"/>
  <c r="N498" i="2"/>
  <c r="M499" i="2"/>
  <c r="N499" i="2"/>
  <c r="M500" i="2"/>
  <c r="N500" i="2"/>
  <c r="M501" i="2"/>
  <c r="N501" i="2"/>
  <c r="M502" i="2"/>
  <c r="N502" i="2"/>
  <c r="M503" i="2"/>
  <c r="N503" i="2"/>
  <c r="M504" i="2"/>
  <c r="N504" i="2"/>
  <c r="M505" i="2"/>
  <c r="N505" i="2"/>
  <c r="M506" i="2"/>
  <c r="N506" i="2"/>
  <c r="B507" i="2"/>
  <c r="C507" i="2"/>
  <c r="D507" i="2"/>
  <c r="E507" i="2"/>
  <c r="F507" i="2"/>
  <c r="G507" i="2"/>
  <c r="H507" i="2"/>
  <c r="I507" i="2"/>
  <c r="J507" i="2"/>
  <c r="K507" i="2"/>
  <c r="L507" i="2"/>
  <c r="M507" i="2"/>
  <c r="P507" i="2"/>
  <c r="Q507" i="2"/>
  <c r="R507" i="2"/>
  <c r="S507" i="2"/>
  <c r="T507" i="2"/>
  <c r="U507" i="2"/>
  <c r="V507" i="2"/>
  <c r="W507" i="2"/>
  <c r="X507" i="2"/>
  <c r="Y507" i="2"/>
  <c r="Z507" i="2"/>
  <c r="AA507" i="2"/>
  <c r="AB507" i="2"/>
  <c r="AC507" i="2"/>
  <c r="AD507" i="2"/>
  <c r="AE507" i="2"/>
  <c r="AF507" i="2"/>
  <c r="AG507" i="2"/>
  <c r="AH507" i="2"/>
  <c r="AI507" i="2"/>
  <c r="AJ507" i="2"/>
  <c r="AK507" i="2"/>
  <c r="AL507" i="2"/>
  <c r="AM507" i="2"/>
  <c r="AN507" i="2"/>
  <c r="AO507" i="2"/>
  <c r="AP507" i="2"/>
  <c r="AQ507" i="2"/>
  <c r="AR507" i="2"/>
  <c r="AS507" i="2"/>
  <c r="AT507" i="2"/>
  <c r="AU507" i="2"/>
  <c r="AV507" i="2"/>
  <c r="AW507" i="2"/>
  <c r="AX507" i="2"/>
  <c r="AY507" i="2"/>
  <c r="B508" i="2"/>
  <c r="C508" i="2"/>
  <c r="D508" i="2"/>
  <c r="E508" i="2"/>
  <c r="F508" i="2"/>
  <c r="G508" i="2"/>
  <c r="H508" i="2"/>
  <c r="I508" i="2"/>
  <c r="J508" i="2"/>
  <c r="K508" i="2"/>
  <c r="L508" i="2"/>
  <c r="P508" i="2"/>
  <c r="Q508" i="2"/>
  <c r="R508" i="2"/>
  <c r="S508" i="2"/>
  <c r="T508" i="2"/>
  <c r="U508" i="2"/>
  <c r="V508" i="2"/>
  <c r="W508" i="2"/>
  <c r="X508" i="2"/>
  <c r="Y508" i="2"/>
  <c r="Z508" i="2"/>
  <c r="AA508" i="2"/>
  <c r="AB508" i="2"/>
  <c r="AC508" i="2"/>
  <c r="AD508" i="2"/>
  <c r="AE508" i="2"/>
  <c r="AF508" i="2"/>
  <c r="AG508" i="2"/>
  <c r="AH508" i="2"/>
  <c r="AI508" i="2"/>
  <c r="AJ508" i="2"/>
  <c r="AK508" i="2"/>
  <c r="AL508" i="2"/>
  <c r="AM508" i="2"/>
  <c r="AN508" i="2"/>
  <c r="AO508" i="2"/>
  <c r="AP508" i="2"/>
  <c r="AQ508" i="2"/>
  <c r="AR508" i="2"/>
  <c r="AS508" i="2"/>
  <c r="AT508" i="2"/>
  <c r="AU508" i="2"/>
  <c r="AV508" i="2"/>
  <c r="AW508" i="2"/>
  <c r="AX508" i="2"/>
  <c r="AY508" i="2"/>
  <c r="M509" i="2"/>
  <c r="N509" i="2"/>
  <c r="M510" i="2"/>
  <c r="N510" i="2"/>
  <c r="M511" i="2"/>
  <c r="N511" i="2"/>
  <c r="M512" i="2"/>
  <c r="N512" i="2"/>
  <c r="M513" i="2"/>
  <c r="N513" i="2"/>
  <c r="M514" i="2"/>
  <c r="N514" i="2"/>
  <c r="M515" i="2"/>
  <c r="N515" i="2"/>
  <c r="M516" i="2"/>
  <c r="N516" i="2"/>
  <c r="M517" i="2"/>
  <c r="N517" i="2"/>
  <c r="M518" i="2"/>
  <c r="N518" i="2"/>
  <c r="M519" i="2"/>
  <c r="N519" i="2"/>
  <c r="M520" i="2"/>
  <c r="N520" i="2"/>
  <c r="M521" i="2"/>
  <c r="N521" i="2"/>
  <c r="M522" i="2"/>
  <c r="N522" i="2"/>
  <c r="M523" i="2"/>
  <c r="N523" i="2"/>
  <c r="M524" i="2"/>
  <c r="N524" i="2"/>
  <c r="M525" i="2"/>
  <c r="N525" i="2"/>
  <c r="M526" i="2"/>
  <c r="N526" i="2"/>
  <c r="M527" i="2"/>
  <c r="N527" i="2"/>
  <c r="B528" i="2"/>
  <c r="C528" i="2"/>
  <c r="D528" i="2"/>
  <c r="E528" i="2"/>
  <c r="F528" i="2"/>
  <c r="G528" i="2"/>
  <c r="H528" i="2"/>
  <c r="I528" i="2"/>
  <c r="J528" i="2"/>
  <c r="K528" i="2"/>
  <c r="L528" i="2"/>
  <c r="P528" i="2"/>
  <c r="Q528" i="2"/>
  <c r="R528" i="2"/>
  <c r="S528" i="2"/>
  <c r="T528" i="2"/>
  <c r="U528" i="2"/>
  <c r="V528" i="2"/>
  <c r="W528" i="2"/>
  <c r="X528" i="2"/>
  <c r="Y528" i="2"/>
  <c r="Z528" i="2"/>
  <c r="AA528" i="2"/>
  <c r="AB528" i="2"/>
  <c r="AC528" i="2"/>
  <c r="AD528" i="2"/>
  <c r="AE528" i="2"/>
  <c r="AF528" i="2"/>
  <c r="AG528" i="2"/>
  <c r="AH528" i="2"/>
  <c r="AI528" i="2"/>
  <c r="AJ528" i="2"/>
  <c r="AK528" i="2"/>
  <c r="AL528" i="2"/>
  <c r="AM528" i="2"/>
  <c r="AN528" i="2"/>
  <c r="AO528" i="2"/>
  <c r="AP528" i="2"/>
  <c r="AQ528" i="2"/>
  <c r="AR528" i="2"/>
  <c r="AS528" i="2"/>
  <c r="AT528" i="2"/>
  <c r="AU528" i="2"/>
  <c r="AV528" i="2"/>
  <c r="AW528" i="2"/>
  <c r="AX528" i="2"/>
  <c r="AY528" i="2"/>
  <c r="B529" i="2"/>
  <c r="C529" i="2"/>
  <c r="D529" i="2"/>
  <c r="E529" i="2"/>
  <c r="F529" i="2"/>
  <c r="G529" i="2"/>
  <c r="H529" i="2"/>
  <c r="I529" i="2"/>
  <c r="J529" i="2"/>
  <c r="K529" i="2"/>
  <c r="L529" i="2"/>
  <c r="P529" i="2"/>
  <c r="Q529" i="2"/>
  <c r="R529" i="2"/>
  <c r="S529" i="2"/>
  <c r="T529" i="2"/>
  <c r="U529" i="2"/>
  <c r="V529" i="2"/>
  <c r="W529" i="2"/>
  <c r="X529" i="2"/>
  <c r="Y529" i="2"/>
  <c r="Z529" i="2"/>
  <c r="AA529" i="2"/>
  <c r="AB529" i="2"/>
  <c r="AC529" i="2"/>
  <c r="AD529" i="2"/>
  <c r="AE529" i="2"/>
  <c r="AF529" i="2"/>
  <c r="AG529" i="2"/>
  <c r="AH529" i="2"/>
  <c r="AI529" i="2"/>
  <c r="AJ529" i="2"/>
  <c r="AK529" i="2"/>
  <c r="AL529" i="2"/>
  <c r="AM529" i="2"/>
  <c r="AN529" i="2"/>
  <c r="AO529" i="2"/>
  <c r="AP529" i="2"/>
  <c r="AQ529" i="2"/>
  <c r="AR529" i="2"/>
  <c r="AS529" i="2"/>
  <c r="AT529" i="2"/>
  <c r="AU529" i="2"/>
  <c r="AV529" i="2"/>
  <c r="AW529" i="2"/>
  <c r="AX529" i="2"/>
  <c r="AY529" i="2"/>
  <c r="M530" i="2"/>
  <c r="N530" i="2"/>
  <c r="M531" i="2"/>
  <c r="N531" i="2"/>
  <c r="M532" i="2"/>
  <c r="N532" i="2"/>
  <c r="M533" i="2"/>
  <c r="N533" i="2"/>
  <c r="M534" i="2"/>
  <c r="N534" i="2"/>
  <c r="M535" i="2"/>
  <c r="N535" i="2"/>
  <c r="M536" i="2"/>
  <c r="N536" i="2"/>
  <c r="M537" i="2"/>
  <c r="N537" i="2"/>
  <c r="M538" i="2"/>
  <c r="N538" i="2"/>
  <c r="M539" i="2"/>
  <c r="N539" i="2"/>
  <c r="M540" i="2"/>
  <c r="N540" i="2"/>
  <c r="M541" i="2"/>
  <c r="N541" i="2"/>
  <c r="M542" i="2"/>
  <c r="N542" i="2"/>
  <c r="M543" i="2"/>
  <c r="N543" i="2"/>
  <c r="M544" i="2"/>
  <c r="N544" i="2"/>
  <c r="M545" i="2"/>
  <c r="N545" i="2"/>
  <c r="M546" i="2"/>
  <c r="N546" i="2"/>
  <c r="M547" i="2"/>
  <c r="N547" i="2"/>
  <c r="M548" i="2"/>
  <c r="N548" i="2"/>
  <c r="M549" i="2"/>
  <c r="N549" i="2"/>
  <c r="M550" i="2"/>
  <c r="N550" i="2"/>
  <c r="B551" i="2"/>
  <c r="C551" i="2"/>
  <c r="D551" i="2"/>
  <c r="E551" i="2"/>
  <c r="F551" i="2"/>
  <c r="G551" i="2"/>
  <c r="H551" i="2"/>
  <c r="I551" i="2"/>
  <c r="J551" i="2"/>
  <c r="K551" i="2"/>
  <c r="L551" i="2"/>
  <c r="M551" i="2"/>
  <c r="P551" i="2"/>
  <c r="Q551" i="2"/>
  <c r="R551" i="2"/>
  <c r="S551" i="2"/>
  <c r="T551" i="2"/>
  <c r="U551" i="2"/>
  <c r="V551" i="2"/>
  <c r="W551" i="2"/>
  <c r="X551" i="2"/>
  <c r="Y551" i="2"/>
  <c r="Z551" i="2"/>
  <c r="AA551" i="2"/>
  <c r="AB551" i="2"/>
  <c r="AC551" i="2"/>
  <c r="AD551" i="2"/>
  <c r="AE551" i="2"/>
  <c r="AF551" i="2"/>
  <c r="AG551" i="2"/>
  <c r="AH551" i="2"/>
  <c r="AI551" i="2"/>
  <c r="AJ551" i="2"/>
  <c r="AK551" i="2"/>
  <c r="AL551" i="2"/>
  <c r="AM551" i="2"/>
  <c r="AN551" i="2"/>
  <c r="AO551" i="2"/>
  <c r="AP551" i="2"/>
  <c r="AQ551" i="2"/>
  <c r="AR551" i="2"/>
  <c r="AS551" i="2"/>
  <c r="AT551" i="2"/>
  <c r="AU551" i="2"/>
  <c r="AV551" i="2"/>
  <c r="AW551" i="2"/>
  <c r="AX551" i="2"/>
  <c r="AY551" i="2"/>
  <c r="B552" i="2"/>
  <c r="C552" i="2"/>
  <c r="D552" i="2"/>
  <c r="E552" i="2"/>
  <c r="F552" i="2"/>
  <c r="G552" i="2"/>
  <c r="H552" i="2"/>
  <c r="I552" i="2"/>
  <c r="J552" i="2"/>
  <c r="K552" i="2"/>
  <c r="L552" i="2"/>
  <c r="P552" i="2"/>
  <c r="Q552" i="2"/>
  <c r="R552" i="2"/>
  <c r="S552" i="2"/>
  <c r="T552" i="2"/>
  <c r="U552" i="2"/>
  <c r="V552" i="2"/>
  <c r="W552" i="2"/>
  <c r="X552" i="2"/>
  <c r="Y552" i="2"/>
  <c r="Z552" i="2"/>
  <c r="AA552" i="2"/>
  <c r="AB552" i="2"/>
  <c r="AC552" i="2"/>
  <c r="AD552" i="2"/>
  <c r="AE552" i="2"/>
  <c r="AF552" i="2"/>
  <c r="AG552" i="2"/>
  <c r="AH552" i="2"/>
  <c r="AI552" i="2"/>
  <c r="AJ552" i="2"/>
  <c r="AK552" i="2"/>
  <c r="AL552" i="2"/>
  <c r="AM552" i="2"/>
  <c r="AN552" i="2"/>
  <c r="AO552" i="2"/>
  <c r="AP552" i="2"/>
  <c r="AQ552" i="2"/>
  <c r="AR552" i="2"/>
  <c r="AS552" i="2"/>
  <c r="AT552" i="2"/>
  <c r="AU552" i="2"/>
  <c r="AV552" i="2"/>
  <c r="AW552" i="2"/>
  <c r="AX552" i="2"/>
  <c r="AY552" i="2"/>
  <c r="M553" i="2"/>
  <c r="N553" i="2"/>
  <c r="N575" i="2" s="1"/>
  <c r="M554" i="2"/>
  <c r="N554" i="2"/>
  <c r="M555" i="2"/>
  <c r="N555" i="2"/>
  <c r="M556" i="2"/>
  <c r="N556" i="2"/>
  <c r="M557" i="2"/>
  <c r="N557" i="2"/>
  <c r="M558" i="2"/>
  <c r="N558" i="2"/>
  <c r="M559" i="2"/>
  <c r="N559" i="2"/>
  <c r="M560" i="2"/>
  <c r="N560" i="2"/>
  <c r="M561" i="2"/>
  <c r="N561" i="2"/>
  <c r="M562" i="2"/>
  <c r="N562" i="2"/>
  <c r="M563" i="2"/>
  <c r="N563" i="2"/>
  <c r="M564" i="2"/>
  <c r="N564" i="2"/>
  <c r="M565" i="2"/>
  <c r="N565" i="2"/>
  <c r="M566" i="2"/>
  <c r="N566" i="2"/>
  <c r="M567" i="2"/>
  <c r="N567" i="2"/>
  <c r="M568" i="2"/>
  <c r="N568" i="2"/>
  <c r="M569" i="2"/>
  <c r="N569" i="2"/>
  <c r="M570" i="2"/>
  <c r="N570" i="2"/>
  <c r="M571" i="2"/>
  <c r="N571" i="2"/>
  <c r="M572" i="2"/>
  <c r="N572" i="2"/>
  <c r="M573" i="2"/>
  <c r="N573" i="2"/>
  <c r="M574" i="2"/>
  <c r="N574" i="2"/>
  <c r="B575" i="2"/>
  <c r="C575" i="2"/>
  <c r="D575" i="2"/>
  <c r="E575" i="2"/>
  <c r="F575" i="2"/>
  <c r="G575" i="2"/>
  <c r="H575" i="2"/>
  <c r="I575" i="2"/>
  <c r="J575" i="2"/>
  <c r="K575" i="2"/>
  <c r="L575" i="2"/>
  <c r="P575" i="2"/>
  <c r="Q575" i="2"/>
  <c r="R575" i="2"/>
  <c r="S575" i="2"/>
  <c r="T575" i="2"/>
  <c r="U575" i="2"/>
  <c r="V575" i="2"/>
  <c r="W575" i="2"/>
  <c r="X575" i="2"/>
  <c r="Y575" i="2"/>
  <c r="Z575" i="2"/>
  <c r="AA575" i="2"/>
  <c r="AB575" i="2"/>
  <c r="AC575" i="2"/>
  <c r="AD575" i="2"/>
  <c r="AE575" i="2"/>
  <c r="AF575" i="2"/>
  <c r="AG575" i="2"/>
  <c r="AH575" i="2"/>
  <c r="AI575" i="2"/>
  <c r="AJ575" i="2"/>
  <c r="AK575" i="2"/>
  <c r="AL575" i="2"/>
  <c r="AM575" i="2"/>
  <c r="AN575" i="2"/>
  <c r="AO575" i="2"/>
  <c r="AP575" i="2"/>
  <c r="AQ575" i="2"/>
  <c r="AR575" i="2"/>
  <c r="AS575" i="2"/>
  <c r="AT575" i="2"/>
  <c r="AU575" i="2"/>
  <c r="AV575" i="2"/>
  <c r="AW575" i="2"/>
  <c r="AX575" i="2"/>
  <c r="AY575" i="2"/>
  <c r="B576" i="2"/>
  <c r="C576" i="2"/>
  <c r="D576" i="2"/>
  <c r="E576" i="2"/>
  <c r="F576" i="2"/>
  <c r="G576" i="2"/>
  <c r="H576" i="2"/>
  <c r="I576" i="2"/>
  <c r="J576" i="2"/>
  <c r="K576" i="2"/>
  <c r="L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P576" i="2"/>
  <c r="AQ576" i="2"/>
  <c r="AR576" i="2"/>
  <c r="AS576" i="2"/>
  <c r="AT576" i="2"/>
  <c r="AU576" i="2"/>
  <c r="AV576" i="2"/>
  <c r="AW576" i="2"/>
  <c r="AX576" i="2"/>
  <c r="AY576" i="2"/>
  <c r="M577" i="2"/>
  <c r="N577" i="2"/>
  <c r="M578" i="2"/>
  <c r="N578" i="2"/>
  <c r="N599" i="2" s="1"/>
  <c r="M579" i="2"/>
  <c r="N579" i="2"/>
  <c r="M580" i="2"/>
  <c r="N580" i="2"/>
  <c r="M581" i="2"/>
  <c r="N581" i="2"/>
  <c r="M582" i="2"/>
  <c r="N582" i="2"/>
  <c r="M583" i="2"/>
  <c r="N583" i="2"/>
  <c r="M584" i="2"/>
  <c r="N584" i="2"/>
  <c r="M585" i="2"/>
  <c r="N585" i="2"/>
  <c r="M586" i="2"/>
  <c r="N586" i="2"/>
  <c r="M587" i="2"/>
  <c r="N587" i="2"/>
  <c r="M588" i="2"/>
  <c r="N588" i="2"/>
  <c r="M589" i="2"/>
  <c r="N589" i="2"/>
  <c r="M590" i="2"/>
  <c r="N590" i="2"/>
  <c r="M591" i="2"/>
  <c r="N591" i="2"/>
  <c r="M592" i="2"/>
  <c r="N592" i="2"/>
  <c r="M593" i="2"/>
  <c r="N593" i="2"/>
  <c r="M594" i="2"/>
  <c r="N594" i="2"/>
  <c r="M595" i="2"/>
  <c r="N595" i="2"/>
  <c r="M596" i="2"/>
  <c r="N596" i="2"/>
  <c r="M597" i="2"/>
  <c r="N597" i="2"/>
  <c r="B598" i="2"/>
  <c r="C598" i="2"/>
  <c r="D598" i="2"/>
  <c r="E598" i="2"/>
  <c r="F598" i="2"/>
  <c r="G598" i="2"/>
  <c r="H598" i="2"/>
  <c r="I598" i="2"/>
  <c r="J598" i="2"/>
  <c r="K598" i="2"/>
  <c r="L598" i="2"/>
  <c r="N598" i="2"/>
  <c r="P598" i="2"/>
  <c r="Q598" i="2"/>
  <c r="R598" i="2"/>
  <c r="S598" i="2"/>
  <c r="T598" i="2"/>
  <c r="U598" i="2"/>
  <c r="V598" i="2"/>
  <c r="W598" i="2"/>
  <c r="X598" i="2"/>
  <c r="Y598" i="2"/>
  <c r="Z598" i="2"/>
  <c r="AA598" i="2"/>
  <c r="AB598" i="2"/>
  <c r="AC598" i="2"/>
  <c r="AD598" i="2"/>
  <c r="AE598" i="2"/>
  <c r="AF598" i="2"/>
  <c r="AG598" i="2"/>
  <c r="AH598" i="2"/>
  <c r="AI598" i="2"/>
  <c r="AJ598" i="2"/>
  <c r="AK598" i="2"/>
  <c r="AL598" i="2"/>
  <c r="AM598" i="2"/>
  <c r="AN598" i="2"/>
  <c r="AO598" i="2"/>
  <c r="AP598" i="2"/>
  <c r="AQ598" i="2"/>
  <c r="AR598" i="2"/>
  <c r="AS598" i="2"/>
  <c r="AT598" i="2"/>
  <c r="AU598" i="2"/>
  <c r="AV598" i="2"/>
  <c r="AW598" i="2"/>
  <c r="AX598" i="2"/>
  <c r="AY598" i="2"/>
  <c r="B599" i="2"/>
  <c r="C599" i="2"/>
  <c r="D599" i="2"/>
  <c r="E599" i="2"/>
  <c r="F599" i="2"/>
  <c r="G599" i="2"/>
  <c r="H599" i="2"/>
  <c r="I599" i="2"/>
  <c r="J599" i="2"/>
  <c r="K599" i="2"/>
  <c r="L599" i="2"/>
  <c r="M599" i="2"/>
  <c r="P599" i="2"/>
  <c r="Q599" i="2"/>
  <c r="R599" i="2"/>
  <c r="S599" i="2"/>
  <c r="T599" i="2"/>
  <c r="U599" i="2"/>
  <c r="V599" i="2"/>
  <c r="W599" i="2"/>
  <c r="X599" i="2"/>
  <c r="Y599" i="2"/>
  <c r="Z599" i="2"/>
  <c r="AA599" i="2"/>
  <c r="AB599" i="2"/>
  <c r="AC599" i="2"/>
  <c r="AD599" i="2"/>
  <c r="AE599" i="2"/>
  <c r="AF599" i="2"/>
  <c r="AG599" i="2"/>
  <c r="AH599" i="2"/>
  <c r="AI599" i="2"/>
  <c r="AJ599" i="2"/>
  <c r="AK599" i="2"/>
  <c r="AL599" i="2"/>
  <c r="AM599" i="2"/>
  <c r="AN599" i="2"/>
  <c r="AO599" i="2"/>
  <c r="AP599" i="2"/>
  <c r="AQ599" i="2"/>
  <c r="AR599" i="2"/>
  <c r="AS599" i="2"/>
  <c r="AT599" i="2"/>
  <c r="AU599" i="2"/>
  <c r="AV599" i="2"/>
  <c r="AW599" i="2"/>
  <c r="AX599" i="2"/>
  <c r="AY599" i="2"/>
  <c r="M600" i="2"/>
  <c r="N600" i="2"/>
  <c r="N624" i="2" s="1"/>
  <c r="M601" i="2"/>
  <c r="N601" i="2"/>
  <c r="M602" i="2"/>
  <c r="N602" i="2"/>
  <c r="M603" i="2"/>
  <c r="N603" i="2"/>
  <c r="M604" i="2"/>
  <c r="N604" i="2"/>
  <c r="M605" i="2"/>
  <c r="N605" i="2"/>
  <c r="M606" i="2"/>
  <c r="N606" i="2"/>
  <c r="M607" i="2"/>
  <c r="N607" i="2"/>
  <c r="M608" i="2"/>
  <c r="N608" i="2"/>
  <c r="M609" i="2"/>
  <c r="N609" i="2"/>
  <c r="M610" i="2"/>
  <c r="N610" i="2"/>
  <c r="M611" i="2"/>
  <c r="N611" i="2"/>
  <c r="M612" i="2"/>
  <c r="N612" i="2"/>
  <c r="M613" i="2"/>
  <c r="N613" i="2"/>
  <c r="M614" i="2"/>
  <c r="N614" i="2"/>
  <c r="M615" i="2"/>
  <c r="N615" i="2"/>
  <c r="M616" i="2"/>
  <c r="N616" i="2"/>
  <c r="M617" i="2"/>
  <c r="N617" i="2"/>
  <c r="M618" i="2"/>
  <c r="N618" i="2"/>
  <c r="M619" i="2"/>
  <c r="N619" i="2"/>
  <c r="M620" i="2"/>
  <c r="N620" i="2"/>
  <c r="M621" i="2"/>
  <c r="N621" i="2"/>
  <c r="M622" i="2"/>
  <c r="N622" i="2"/>
  <c r="M623" i="2"/>
  <c r="N623" i="2"/>
  <c r="B624" i="2"/>
  <c r="C624" i="2"/>
  <c r="D624" i="2"/>
  <c r="E624" i="2"/>
  <c r="F624" i="2"/>
  <c r="G624" i="2"/>
  <c r="H624" i="2"/>
  <c r="I624" i="2"/>
  <c r="J624" i="2"/>
  <c r="K624" i="2"/>
  <c r="L624" i="2"/>
  <c r="P624" i="2"/>
  <c r="Q624" i="2"/>
  <c r="R624" i="2"/>
  <c r="S624" i="2"/>
  <c r="T624" i="2"/>
  <c r="U624" i="2"/>
  <c r="V624" i="2"/>
  <c r="W624" i="2"/>
  <c r="X624" i="2"/>
  <c r="Y624" i="2"/>
  <c r="Z624" i="2"/>
  <c r="AA624" i="2"/>
  <c r="AB624" i="2"/>
  <c r="AC624" i="2"/>
  <c r="AD624" i="2"/>
  <c r="AE624" i="2"/>
  <c r="AF624" i="2"/>
  <c r="AG624" i="2"/>
  <c r="AH624" i="2"/>
  <c r="AI624" i="2"/>
  <c r="AJ624" i="2"/>
  <c r="AK624" i="2"/>
  <c r="AL624" i="2"/>
  <c r="AM624" i="2"/>
  <c r="AN624" i="2"/>
  <c r="AO624" i="2"/>
  <c r="AP624" i="2"/>
  <c r="AQ624" i="2"/>
  <c r="AR624" i="2"/>
  <c r="AS624" i="2"/>
  <c r="AT624" i="2"/>
  <c r="AU624" i="2"/>
  <c r="AV624" i="2"/>
  <c r="AW624" i="2"/>
  <c r="AX624" i="2"/>
  <c r="AY624" i="2"/>
  <c r="B625" i="2"/>
  <c r="C625" i="2"/>
  <c r="D625" i="2"/>
  <c r="E625" i="2"/>
  <c r="F625" i="2"/>
  <c r="G625" i="2"/>
  <c r="H625" i="2"/>
  <c r="I625" i="2"/>
  <c r="J625" i="2"/>
  <c r="K625" i="2"/>
  <c r="L625" i="2"/>
  <c r="P625" i="2"/>
  <c r="Q625" i="2"/>
  <c r="R625" i="2"/>
  <c r="S625" i="2"/>
  <c r="T625" i="2"/>
  <c r="U625" i="2"/>
  <c r="V625" i="2"/>
  <c r="W625" i="2"/>
  <c r="X625" i="2"/>
  <c r="Y625" i="2"/>
  <c r="Z625" i="2"/>
  <c r="AA625" i="2"/>
  <c r="AB625" i="2"/>
  <c r="AC625" i="2"/>
  <c r="AD625" i="2"/>
  <c r="AE625" i="2"/>
  <c r="AF625" i="2"/>
  <c r="AG625" i="2"/>
  <c r="AH625" i="2"/>
  <c r="AI625" i="2"/>
  <c r="AJ625" i="2"/>
  <c r="AK625" i="2"/>
  <c r="AL625" i="2"/>
  <c r="AM625" i="2"/>
  <c r="AN625" i="2"/>
  <c r="AO625" i="2"/>
  <c r="AP625" i="2"/>
  <c r="AQ625" i="2"/>
  <c r="AR625" i="2"/>
  <c r="AS625" i="2"/>
  <c r="AT625" i="2"/>
  <c r="AU625" i="2"/>
  <c r="AV625" i="2"/>
  <c r="AW625" i="2"/>
  <c r="AX625" i="2"/>
  <c r="AY625" i="2"/>
  <c r="M626" i="2"/>
  <c r="N626" i="2"/>
  <c r="M627" i="2"/>
  <c r="N627" i="2"/>
  <c r="M628" i="2"/>
  <c r="N628" i="2"/>
  <c r="M629" i="2"/>
  <c r="N629" i="2"/>
  <c r="M630" i="2"/>
  <c r="N630" i="2"/>
  <c r="M631" i="2"/>
  <c r="N631" i="2"/>
  <c r="M632" i="2"/>
  <c r="N632" i="2"/>
  <c r="M633" i="2"/>
  <c r="N633" i="2"/>
  <c r="M634" i="2"/>
  <c r="M647" i="2" s="1"/>
  <c r="N634" i="2"/>
  <c r="M635" i="2"/>
  <c r="N635" i="2"/>
  <c r="M636" i="2"/>
  <c r="N636" i="2"/>
  <c r="M637" i="2"/>
  <c r="N637" i="2"/>
  <c r="M638" i="2"/>
  <c r="N638" i="2"/>
  <c r="M639" i="2"/>
  <c r="N639" i="2"/>
  <c r="M640" i="2"/>
  <c r="N640" i="2"/>
  <c r="M641" i="2"/>
  <c r="N641" i="2"/>
  <c r="M642" i="2"/>
  <c r="N642" i="2"/>
  <c r="M643" i="2"/>
  <c r="N643" i="2"/>
  <c r="M644" i="2"/>
  <c r="N644" i="2"/>
  <c r="M645" i="2"/>
  <c r="N645" i="2"/>
  <c r="M646" i="2"/>
  <c r="N646" i="2"/>
  <c r="B647" i="2"/>
  <c r="C647" i="2"/>
  <c r="D647" i="2"/>
  <c r="E647" i="2"/>
  <c r="F647" i="2"/>
  <c r="G647" i="2"/>
  <c r="H647" i="2"/>
  <c r="I647" i="2"/>
  <c r="J647" i="2"/>
  <c r="K647" i="2"/>
  <c r="L647" i="2"/>
  <c r="P647" i="2"/>
  <c r="Q647" i="2"/>
  <c r="R647" i="2"/>
  <c r="S647" i="2"/>
  <c r="T647" i="2"/>
  <c r="U647" i="2"/>
  <c r="V647" i="2"/>
  <c r="W647" i="2"/>
  <c r="X647" i="2"/>
  <c r="Y647" i="2"/>
  <c r="Z647" i="2"/>
  <c r="AA647" i="2"/>
  <c r="AB647" i="2"/>
  <c r="AC647" i="2"/>
  <c r="AD647" i="2"/>
  <c r="AE647" i="2"/>
  <c r="AF647" i="2"/>
  <c r="AG647" i="2"/>
  <c r="AH647" i="2"/>
  <c r="AI647" i="2"/>
  <c r="AJ647" i="2"/>
  <c r="AK647" i="2"/>
  <c r="AL647" i="2"/>
  <c r="AM647" i="2"/>
  <c r="AN647" i="2"/>
  <c r="AO647" i="2"/>
  <c r="AP647" i="2"/>
  <c r="AQ647" i="2"/>
  <c r="AR647" i="2"/>
  <c r="AS647" i="2"/>
  <c r="AT647" i="2"/>
  <c r="AU647" i="2"/>
  <c r="AV647" i="2"/>
  <c r="AW647" i="2"/>
  <c r="AX647" i="2"/>
  <c r="AY647" i="2"/>
  <c r="B648" i="2"/>
  <c r="C648" i="2"/>
  <c r="D648" i="2"/>
  <c r="E648" i="2"/>
  <c r="F648" i="2"/>
  <c r="G648" i="2"/>
  <c r="H648" i="2"/>
  <c r="I648" i="2"/>
  <c r="J648" i="2"/>
  <c r="K648" i="2"/>
  <c r="L648" i="2"/>
  <c r="P648" i="2"/>
  <c r="Q648" i="2"/>
  <c r="R648" i="2"/>
  <c r="S648" i="2"/>
  <c r="T648" i="2"/>
  <c r="U648" i="2"/>
  <c r="V648" i="2"/>
  <c r="W648" i="2"/>
  <c r="X648" i="2"/>
  <c r="Y648" i="2"/>
  <c r="Z648" i="2"/>
  <c r="AA648" i="2"/>
  <c r="AB648" i="2"/>
  <c r="AC648" i="2"/>
  <c r="AD648" i="2"/>
  <c r="AE648" i="2"/>
  <c r="AF648" i="2"/>
  <c r="AG648" i="2"/>
  <c r="AH648" i="2"/>
  <c r="AI648" i="2"/>
  <c r="AJ648" i="2"/>
  <c r="AK648" i="2"/>
  <c r="AL648" i="2"/>
  <c r="AM648" i="2"/>
  <c r="AN648" i="2"/>
  <c r="AO648" i="2"/>
  <c r="AP648" i="2"/>
  <c r="AQ648" i="2"/>
  <c r="AR648" i="2"/>
  <c r="AS648" i="2"/>
  <c r="AT648" i="2"/>
  <c r="AU648" i="2"/>
  <c r="AV648" i="2"/>
  <c r="AW648" i="2"/>
  <c r="AX648" i="2"/>
  <c r="AY648" i="2"/>
  <c r="M649" i="2"/>
  <c r="M651" i="2" s="1"/>
  <c r="N649" i="2"/>
  <c r="N651" i="2" s="1"/>
  <c r="M650" i="2"/>
  <c r="N650" i="2"/>
  <c r="B651" i="2"/>
  <c r="C651" i="2"/>
  <c r="D651" i="2"/>
  <c r="E651" i="2"/>
  <c r="F651" i="2"/>
  <c r="G651" i="2"/>
  <c r="H651" i="2"/>
  <c r="I651" i="2"/>
  <c r="J651" i="2"/>
  <c r="K651" i="2"/>
  <c r="L651" i="2"/>
  <c r="B652" i="2"/>
  <c r="C652" i="2"/>
  <c r="D652" i="2"/>
  <c r="E652" i="2"/>
  <c r="F652" i="2"/>
  <c r="G652" i="2"/>
  <c r="H652" i="2"/>
  <c r="I652" i="2"/>
  <c r="J652" i="2"/>
  <c r="K652" i="2"/>
  <c r="L652" i="2"/>
  <c r="M652" i="2"/>
  <c r="M653" i="2"/>
  <c r="N653" i="2"/>
  <c r="M654" i="2"/>
  <c r="N654" i="2"/>
  <c r="M655" i="2"/>
  <c r="N655" i="2"/>
  <c r="M656" i="2"/>
  <c r="N656" i="2"/>
  <c r="M657" i="2"/>
  <c r="N657" i="2"/>
  <c r="M658" i="2"/>
  <c r="N658" i="2"/>
  <c r="M659" i="2"/>
  <c r="N659" i="2"/>
  <c r="M660" i="2"/>
  <c r="N660" i="2"/>
  <c r="M661" i="2"/>
  <c r="N661" i="2"/>
  <c r="M662" i="2"/>
  <c r="N662" i="2"/>
  <c r="M663" i="2"/>
  <c r="N663" i="2"/>
  <c r="M664" i="2"/>
  <c r="N664" i="2"/>
  <c r="M665" i="2"/>
  <c r="N665" i="2"/>
  <c r="M666" i="2"/>
  <c r="N666" i="2"/>
  <c r="M667" i="2"/>
  <c r="N667" i="2"/>
  <c r="M668" i="2"/>
  <c r="N668" i="2"/>
  <c r="M669" i="2"/>
  <c r="N669" i="2"/>
  <c r="M670" i="2"/>
  <c r="N670" i="2"/>
  <c r="M671" i="2"/>
  <c r="N671" i="2"/>
  <c r="M672" i="2"/>
  <c r="N672" i="2"/>
  <c r="M673" i="2"/>
  <c r="N673" i="2"/>
  <c r="M674" i="2"/>
  <c r="N674" i="2"/>
  <c r="M675" i="2"/>
  <c r="N675" i="2"/>
  <c r="B676" i="2"/>
  <c r="C676" i="2"/>
  <c r="D676" i="2"/>
  <c r="E676" i="2"/>
  <c r="F676" i="2"/>
  <c r="G676" i="2"/>
  <c r="H676" i="2"/>
  <c r="I676" i="2"/>
  <c r="J676" i="2"/>
  <c r="K676" i="2"/>
  <c r="L676" i="2"/>
  <c r="N676" i="2"/>
  <c r="P676" i="2"/>
  <c r="Q676" i="2"/>
  <c r="R676" i="2"/>
  <c r="S676" i="2"/>
  <c r="T676" i="2"/>
  <c r="U676" i="2"/>
  <c r="V676" i="2"/>
  <c r="W676" i="2"/>
  <c r="X676" i="2"/>
  <c r="Y676" i="2"/>
  <c r="Z676" i="2"/>
  <c r="AA676" i="2"/>
  <c r="AB676" i="2"/>
  <c r="AC676" i="2"/>
  <c r="AD676" i="2"/>
  <c r="AE676" i="2"/>
  <c r="AF676" i="2"/>
  <c r="AG676" i="2"/>
  <c r="AH676" i="2"/>
  <c r="AI676" i="2"/>
  <c r="AJ676" i="2"/>
  <c r="AK676" i="2"/>
  <c r="AL676" i="2"/>
  <c r="AM676" i="2"/>
  <c r="AN676" i="2"/>
  <c r="AO676" i="2"/>
  <c r="AP676" i="2"/>
  <c r="AQ676" i="2"/>
  <c r="AR676" i="2"/>
  <c r="AS676" i="2"/>
  <c r="AT676" i="2"/>
  <c r="AU676" i="2"/>
  <c r="AV676" i="2"/>
  <c r="AW676" i="2"/>
  <c r="AX676" i="2"/>
  <c r="AY676" i="2"/>
  <c r="B677" i="2"/>
  <c r="C677" i="2"/>
  <c r="D677" i="2"/>
  <c r="E677" i="2"/>
  <c r="F677" i="2"/>
  <c r="G677" i="2"/>
  <c r="H677" i="2"/>
  <c r="I677" i="2"/>
  <c r="J677" i="2"/>
  <c r="K677" i="2"/>
  <c r="L677" i="2"/>
  <c r="M677" i="2"/>
  <c r="N677" i="2"/>
  <c r="P677" i="2"/>
  <c r="Q677" i="2"/>
  <c r="R677" i="2"/>
  <c r="S677" i="2"/>
  <c r="T677" i="2"/>
  <c r="U677" i="2"/>
  <c r="V677" i="2"/>
  <c r="W677" i="2"/>
  <c r="X677" i="2"/>
  <c r="Y677" i="2"/>
  <c r="Z677" i="2"/>
  <c r="AA677" i="2"/>
  <c r="AB677" i="2"/>
  <c r="AC677" i="2"/>
  <c r="AD677" i="2"/>
  <c r="AE677" i="2"/>
  <c r="AF677" i="2"/>
  <c r="AG677" i="2"/>
  <c r="AH677" i="2"/>
  <c r="AI677" i="2"/>
  <c r="AJ677" i="2"/>
  <c r="AK677" i="2"/>
  <c r="AL677" i="2"/>
  <c r="AM677" i="2"/>
  <c r="AN677" i="2"/>
  <c r="AO677" i="2"/>
  <c r="AP677" i="2"/>
  <c r="AQ677" i="2"/>
  <c r="AR677" i="2"/>
  <c r="AS677" i="2"/>
  <c r="AT677" i="2"/>
  <c r="AU677" i="2"/>
  <c r="AV677" i="2"/>
  <c r="AW677" i="2"/>
  <c r="AX677" i="2"/>
  <c r="AY677" i="2"/>
  <c r="M678" i="2"/>
  <c r="N678" i="2"/>
  <c r="N698" i="2" s="1"/>
  <c r="M679" i="2"/>
  <c r="N679" i="2"/>
  <c r="M680" i="2"/>
  <c r="N680" i="2"/>
  <c r="M681" i="2"/>
  <c r="N681" i="2"/>
  <c r="M682" i="2"/>
  <c r="N682" i="2"/>
  <c r="M683" i="2"/>
  <c r="N683" i="2"/>
  <c r="M684" i="2"/>
  <c r="N684" i="2"/>
  <c r="M685" i="2"/>
  <c r="N685" i="2"/>
  <c r="M686" i="2"/>
  <c r="N686" i="2"/>
  <c r="M687" i="2"/>
  <c r="N687" i="2"/>
  <c r="M688" i="2"/>
  <c r="N688" i="2"/>
  <c r="M689" i="2"/>
  <c r="N689" i="2"/>
  <c r="M690" i="2"/>
  <c r="N690" i="2"/>
  <c r="M691" i="2"/>
  <c r="N691" i="2"/>
  <c r="M692" i="2"/>
  <c r="N692" i="2"/>
  <c r="M693" i="2"/>
  <c r="N693" i="2"/>
  <c r="M694" i="2"/>
  <c r="N694" i="2"/>
  <c r="M695" i="2"/>
  <c r="N695" i="2"/>
  <c r="M696" i="2"/>
  <c r="N696" i="2"/>
  <c r="M697" i="2"/>
  <c r="N697" i="2"/>
  <c r="B698" i="2"/>
  <c r="C698" i="2"/>
  <c r="D698" i="2"/>
  <c r="E698" i="2"/>
  <c r="F698" i="2"/>
  <c r="G698" i="2"/>
  <c r="H698" i="2"/>
  <c r="I698" i="2"/>
  <c r="J698" i="2"/>
  <c r="K698" i="2"/>
  <c r="L698" i="2"/>
  <c r="P698" i="2"/>
  <c r="Q698" i="2"/>
  <c r="R698" i="2"/>
  <c r="S698" i="2"/>
  <c r="T698" i="2"/>
  <c r="U698" i="2"/>
  <c r="V698" i="2"/>
  <c r="W698" i="2"/>
  <c r="X698" i="2"/>
  <c r="Y698" i="2"/>
  <c r="Z698" i="2"/>
  <c r="AA698" i="2"/>
  <c r="AB698" i="2"/>
  <c r="AC698" i="2"/>
  <c r="AD698" i="2"/>
  <c r="AE698" i="2"/>
  <c r="AF698" i="2"/>
  <c r="AG698" i="2"/>
  <c r="AH698" i="2"/>
  <c r="AI698" i="2"/>
  <c r="AJ698" i="2"/>
  <c r="AK698" i="2"/>
  <c r="AL698" i="2"/>
  <c r="AM698" i="2"/>
  <c r="AN698" i="2"/>
  <c r="AO698" i="2"/>
  <c r="AP698" i="2"/>
  <c r="AQ698" i="2"/>
  <c r="AR698" i="2"/>
  <c r="AS698" i="2"/>
  <c r="AT698" i="2"/>
  <c r="AU698" i="2"/>
  <c r="AV698" i="2"/>
  <c r="AW698" i="2"/>
  <c r="AX698" i="2"/>
  <c r="AY698" i="2"/>
  <c r="B699" i="2"/>
  <c r="C699" i="2"/>
  <c r="D699" i="2"/>
  <c r="E699" i="2"/>
  <c r="F699" i="2"/>
  <c r="G699" i="2"/>
  <c r="H699" i="2"/>
  <c r="I699" i="2"/>
  <c r="J699" i="2"/>
  <c r="K699" i="2"/>
  <c r="L699" i="2"/>
  <c r="P699" i="2"/>
  <c r="Q699" i="2"/>
  <c r="R699" i="2"/>
  <c r="S699" i="2"/>
  <c r="T699" i="2"/>
  <c r="U699" i="2"/>
  <c r="V699" i="2"/>
  <c r="W699" i="2"/>
  <c r="X699" i="2"/>
  <c r="Y699" i="2"/>
  <c r="Z699" i="2"/>
  <c r="AA699" i="2"/>
  <c r="AB699" i="2"/>
  <c r="AC699" i="2"/>
  <c r="AD699" i="2"/>
  <c r="AE699" i="2"/>
  <c r="AF699" i="2"/>
  <c r="AG699" i="2"/>
  <c r="AH699" i="2"/>
  <c r="AI699" i="2"/>
  <c r="AJ699" i="2"/>
  <c r="AK699" i="2"/>
  <c r="AL699" i="2"/>
  <c r="AM699" i="2"/>
  <c r="AN699" i="2"/>
  <c r="AO699" i="2"/>
  <c r="AP699" i="2"/>
  <c r="AQ699" i="2"/>
  <c r="AR699" i="2"/>
  <c r="AS699" i="2"/>
  <c r="AT699" i="2"/>
  <c r="AU699" i="2"/>
  <c r="AV699" i="2"/>
  <c r="AW699" i="2"/>
  <c r="AX699" i="2"/>
  <c r="AY699" i="2"/>
  <c r="M700" i="2"/>
  <c r="M721" i="2" s="1"/>
  <c r="N700" i="2"/>
  <c r="M701" i="2"/>
  <c r="N701" i="2"/>
  <c r="M702" i="2"/>
  <c r="N702" i="2"/>
  <c r="M703" i="2"/>
  <c r="N703" i="2"/>
  <c r="M704" i="2"/>
  <c r="N704" i="2"/>
  <c r="M705" i="2"/>
  <c r="N705" i="2"/>
  <c r="M706" i="2"/>
  <c r="N706" i="2"/>
  <c r="M707" i="2"/>
  <c r="N707" i="2"/>
  <c r="M708" i="2"/>
  <c r="N708" i="2"/>
  <c r="M709" i="2"/>
  <c r="N709" i="2"/>
  <c r="M710" i="2"/>
  <c r="N710" i="2"/>
  <c r="M711" i="2"/>
  <c r="N711" i="2"/>
  <c r="M712" i="2"/>
  <c r="N712" i="2"/>
  <c r="M713" i="2"/>
  <c r="N713" i="2"/>
  <c r="M714" i="2"/>
  <c r="N714" i="2"/>
  <c r="M715" i="2"/>
  <c r="N715" i="2"/>
  <c r="M716" i="2"/>
  <c r="N716" i="2"/>
  <c r="M717" i="2"/>
  <c r="N717" i="2"/>
  <c r="M718" i="2"/>
  <c r="N718" i="2"/>
  <c r="M719" i="2"/>
  <c r="N719" i="2"/>
  <c r="M720" i="2"/>
  <c r="N720" i="2"/>
  <c r="B721" i="2"/>
  <c r="C721" i="2"/>
  <c r="D721" i="2"/>
  <c r="E721" i="2"/>
  <c r="F721" i="2"/>
  <c r="G721" i="2"/>
  <c r="H721" i="2"/>
  <c r="I721" i="2"/>
  <c r="J721" i="2"/>
  <c r="K721" i="2"/>
  <c r="L721" i="2"/>
  <c r="P721" i="2"/>
  <c r="Q721" i="2"/>
  <c r="R721" i="2"/>
  <c r="S721" i="2"/>
  <c r="T721" i="2"/>
  <c r="U721" i="2"/>
  <c r="V721" i="2"/>
  <c r="W721" i="2"/>
  <c r="X721" i="2"/>
  <c r="Y721" i="2"/>
  <c r="Z721" i="2"/>
  <c r="AA721" i="2"/>
  <c r="AB721" i="2"/>
  <c r="AC721" i="2"/>
  <c r="AD721" i="2"/>
  <c r="AE721" i="2"/>
  <c r="AF721" i="2"/>
  <c r="AG721" i="2"/>
  <c r="AH721" i="2"/>
  <c r="AI721" i="2"/>
  <c r="AJ721" i="2"/>
  <c r="AK721" i="2"/>
  <c r="AL721" i="2"/>
  <c r="AM721" i="2"/>
  <c r="AN721" i="2"/>
  <c r="AO721" i="2"/>
  <c r="AP721" i="2"/>
  <c r="AQ721" i="2"/>
  <c r="AR721" i="2"/>
  <c r="AS721" i="2"/>
  <c r="AT721" i="2"/>
  <c r="AU721" i="2"/>
  <c r="AV721" i="2"/>
  <c r="AW721" i="2"/>
  <c r="AX721" i="2"/>
  <c r="AY721" i="2"/>
  <c r="B722" i="2"/>
  <c r="C722" i="2"/>
  <c r="D722" i="2"/>
  <c r="E722" i="2"/>
  <c r="F722" i="2"/>
  <c r="G722" i="2"/>
  <c r="H722" i="2"/>
  <c r="I722" i="2"/>
  <c r="J722" i="2"/>
  <c r="K722" i="2"/>
  <c r="L722" i="2"/>
  <c r="P722" i="2"/>
  <c r="Q722" i="2"/>
  <c r="R722" i="2"/>
  <c r="S722" i="2"/>
  <c r="T722" i="2"/>
  <c r="U722" i="2"/>
  <c r="V722" i="2"/>
  <c r="W722" i="2"/>
  <c r="X722" i="2"/>
  <c r="Y722" i="2"/>
  <c r="Z722" i="2"/>
  <c r="AA722" i="2"/>
  <c r="AB722" i="2"/>
  <c r="AC722" i="2"/>
  <c r="AD722" i="2"/>
  <c r="AE722" i="2"/>
  <c r="AF722" i="2"/>
  <c r="AG722" i="2"/>
  <c r="AH722" i="2"/>
  <c r="AI722" i="2"/>
  <c r="AJ722" i="2"/>
  <c r="AK722" i="2"/>
  <c r="AL722" i="2"/>
  <c r="AM722" i="2"/>
  <c r="AN722" i="2"/>
  <c r="AO722" i="2"/>
  <c r="AP722" i="2"/>
  <c r="AQ722" i="2"/>
  <c r="AR722" i="2"/>
  <c r="AS722" i="2"/>
  <c r="AT722" i="2"/>
  <c r="AU722" i="2"/>
  <c r="AV722" i="2"/>
  <c r="AW722" i="2"/>
  <c r="AX722" i="2"/>
  <c r="AY722" i="2"/>
  <c r="M723" i="2"/>
  <c r="N723" i="2"/>
  <c r="M724" i="2"/>
  <c r="N724" i="2"/>
  <c r="M725" i="2"/>
  <c r="N725" i="2"/>
  <c r="M726" i="2"/>
  <c r="N726" i="2"/>
  <c r="M727" i="2"/>
  <c r="N727" i="2"/>
  <c r="M728" i="2"/>
  <c r="N728" i="2"/>
  <c r="M729" i="2"/>
  <c r="N729" i="2"/>
  <c r="M730" i="2"/>
  <c r="N730" i="2"/>
  <c r="M731" i="2"/>
  <c r="N731" i="2"/>
  <c r="M732" i="2"/>
  <c r="N732" i="2"/>
  <c r="M733" i="2"/>
  <c r="N733" i="2"/>
  <c r="M734" i="2"/>
  <c r="N734" i="2"/>
  <c r="M735" i="2"/>
  <c r="N735" i="2"/>
  <c r="M736" i="2"/>
  <c r="N736" i="2"/>
  <c r="M737" i="2"/>
  <c r="N737" i="2"/>
  <c r="M738" i="2"/>
  <c r="N738" i="2"/>
  <c r="M739" i="2"/>
  <c r="N739" i="2"/>
  <c r="M740" i="2"/>
  <c r="N740" i="2"/>
  <c r="M741" i="2"/>
  <c r="N741" i="2"/>
  <c r="B742" i="2"/>
  <c r="C742" i="2"/>
  <c r="D742" i="2"/>
  <c r="E742" i="2"/>
  <c r="F742" i="2"/>
  <c r="G742" i="2"/>
  <c r="H742" i="2"/>
  <c r="I742" i="2"/>
  <c r="J742" i="2"/>
  <c r="K742" i="2"/>
  <c r="L742" i="2"/>
  <c r="M742" i="2"/>
  <c r="P742" i="2"/>
  <c r="Q742" i="2"/>
  <c r="R742" i="2"/>
  <c r="S742" i="2"/>
  <c r="T742" i="2"/>
  <c r="U742" i="2"/>
  <c r="V742" i="2"/>
  <c r="W742" i="2"/>
  <c r="X742" i="2"/>
  <c r="Y742" i="2"/>
  <c r="Z742" i="2"/>
  <c r="AA742" i="2"/>
  <c r="AB742" i="2"/>
  <c r="AC742" i="2"/>
  <c r="AD742" i="2"/>
  <c r="AE742" i="2"/>
  <c r="AF742" i="2"/>
  <c r="AG742" i="2"/>
  <c r="AH742" i="2"/>
  <c r="AI742" i="2"/>
  <c r="AJ742" i="2"/>
  <c r="AK742" i="2"/>
  <c r="AL742" i="2"/>
  <c r="AM742" i="2"/>
  <c r="AN742" i="2"/>
  <c r="AO742" i="2"/>
  <c r="AP742" i="2"/>
  <c r="AQ742" i="2"/>
  <c r="AR742" i="2"/>
  <c r="AS742" i="2"/>
  <c r="AT742" i="2"/>
  <c r="AU742" i="2"/>
  <c r="AV742" i="2"/>
  <c r="AW742" i="2"/>
  <c r="AX742" i="2"/>
  <c r="AY742" i="2"/>
  <c r="B743" i="2"/>
  <c r="C743" i="2"/>
  <c r="D743" i="2"/>
  <c r="E743" i="2"/>
  <c r="F743" i="2"/>
  <c r="G743" i="2"/>
  <c r="H743" i="2"/>
  <c r="I743" i="2"/>
  <c r="J743" i="2"/>
  <c r="K743" i="2"/>
  <c r="L743" i="2"/>
  <c r="P743" i="2"/>
  <c r="Q743" i="2"/>
  <c r="R743" i="2"/>
  <c r="S743" i="2"/>
  <c r="T743" i="2"/>
  <c r="U743" i="2"/>
  <c r="V743" i="2"/>
  <c r="W743" i="2"/>
  <c r="X743" i="2"/>
  <c r="Y743" i="2"/>
  <c r="Z743" i="2"/>
  <c r="AA743" i="2"/>
  <c r="AB743" i="2"/>
  <c r="AC743" i="2"/>
  <c r="AD743" i="2"/>
  <c r="AE743" i="2"/>
  <c r="AF743" i="2"/>
  <c r="AG743" i="2"/>
  <c r="AH743" i="2"/>
  <c r="AI743" i="2"/>
  <c r="AJ743" i="2"/>
  <c r="AK743" i="2"/>
  <c r="AL743" i="2"/>
  <c r="AM743" i="2"/>
  <c r="AN743" i="2"/>
  <c r="AO743" i="2"/>
  <c r="AP743" i="2"/>
  <c r="AQ743" i="2"/>
  <c r="AR743" i="2"/>
  <c r="AS743" i="2"/>
  <c r="AT743" i="2"/>
  <c r="AU743" i="2"/>
  <c r="AV743" i="2"/>
  <c r="AW743" i="2"/>
  <c r="AX743" i="2"/>
  <c r="AY743" i="2"/>
  <c r="M744" i="2"/>
  <c r="M769" i="2" s="1"/>
  <c r="N744" i="2"/>
  <c r="N769" i="2" s="1"/>
  <c r="M745" i="2"/>
  <c r="N745" i="2"/>
  <c r="M746" i="2"/>
  <c r="N746" i="2"/>
  <c r="M747" i="2"/>
  <c r="N747" i="2"/>
  <c r="M748" i="2"/>
  <c r="N748" i="2"/>
  <c r="M749" i="2"/>
  <c r="N749" i="2"/>
  <c r="M750" i="2"/>
  <c r="N750" i="2"/>
  <c r="M751" i="2"/>
  <c r="N751" i="2"/>
  <c r="M752" i="2"/>
  <c r="N752" i="2"/>
  <c r="M753" i="2"/>
  <c r="N753" i="2"/>
  <c r="M754" i="2"/>
  <c r="N754" i="2"/>
  <c r="M755" i="2"/>
  <c r="N755" i="2"/>
  <c r="M756" i="2"/>
  <c r="N756" i="2"/>
  <c r="M757" i="2"/>
  <c r="N757" i="2"/>
  <c r="M758" i="2"/>
  <c r="N758" i="2"/>
  <c r="M759" i="2"/>
  <c r="N759" i="2"/>
  <c r="M760" i="2"/>
  <c r="N760" i="2"/>
  <c r="M761" i="2"/>
  <c r="N761" i="2"/>
  <c r="M762" i="2"/>
  <c r="N762" i="2"/>
  <c r="M763" i="2"/>
  <c r="N763" i="2"/>
  <c r="M764" i="2"/>
  <c r="N764" i="2"/>
  <c r="M765" i="2"/>
  <c r="N765" i="2"/>
  <c r="M766" i="2"/>
  <c r="N766" i="2"/>
  <c r="M767" i="2"/>
  <c r="N767" i="2"/>
  <c r="B768" i="2"/>
  <c r="C768" i="2"/>
  <c r="D768" i="2"/>
  <c r="E768" i="2"/>
  <c r="F768" i="2"/>
  <c r="G768" i="2"/>
  <c r="H768" i="2"/>
  <c r="I768" i="2"/>
  <c r="J768" i="2"/>
  <c r="K768" i="2"/>
  <c r="L768" i="2"/>
  <c r="P768" i="2"/>
  <c r="Q768" i="2"/>
  <c r="R768" i="2"/>
  <c r="S768" i="2"/>
  <c r="T768" i="2"/>
  <c r="U768" i="2"/>
  <c r="V768" i="2"/>
  <c r="W768" i="2"/>
  <c r="X768" i="2"/>
  <c r="Y768" i="2"/>
  <c r="Z768" i="2"/>
  <c r="AA768" i="2"/>
  <c r="AB768" i="2"/>
  <c r="AC768" i="2"/>
  <c r="AD768" i="2"/>
  <c r="AE768" i="2"/>
  <c r="AF768" i="2"/>
  <c r="AG768" i="2"/>
  <c r="AH768" i="2"/>
  <c r="AI768" i="2"/>
  <c r="AJ768" i="2"/>
  <c r="AK768" i="2"/>
  <c r="AL768" i="2"/>
  <c r="AM768" i="2"/>
  <c r="AN768" i="2"/>
  <c r="AO768" i="2"/>
  <c r="AP768" i="2"/>
  <c r="AQ768" i="2"/>
  <c r="AR768" i="2"/>
  <c r="AS768" i="2"/>
  <c r="AT768" i="2"/>
  <c r="AU768" i="2"/>
  <c r="AV768" i="2"/>
  <c r="AW768" i="2"/>
  <c r="AX768" i="2"/>
  <c r="AY768" i="2"/>
  <c r="B769" i="2"/>
  <c r="C769" i="2"/>
  <c r="D769" i="2"/>
  <c r="E769" i="2"/>
  <c r="F769" i="2"/>
  <c r="G769" i="2"/>
  <c r="H769" i="2"/>
  <c r="I769" i="2"/>
  <c r="J769" i="2"/>
  <c r="K769" i="2"/>
  <c r="L769" i="2"/>
  <c r="P769" i="2"/>
  <c r="Q769" i="2"/>
  <c r="R769" i="2"/>
  <c r="S769" i="2"/>
  <c r="T769" i="2"/>
  <c r="U769" i="2"/>
  <c r="V769" i="2"/>
  <c r="W769" i="2"/>
  <c r="X769" i="2"/>
  <c r="Y769" i="2"/>
  <c r="Z769" i="2"/>
  <c r="AA769" i="2"/>
  <c r="AB769" i="2"/>
  <c r="AC769" i="2"/>
  <c r="AD769" i="2"/>
  <c r="AE769" i="2"/>
  <c r="AF769" i="2"/>
  <c r="AG769" i="2"/>
  <c r="AH769" i="2"/>
  <c r="AI769" i="2"/>
  <c r="AJ769" i="2"/>
  <c r="AK769" i="2"/>
  <c r="AL769" i="2"/>
  <c r="AM769" i="2"/>
  <c r="AN769" i="2"/>
  <c r="AO769" i="2"/>
  <c r="AP769" i="2"/>
  <c r="AQ769" i="2"/>
  <c r="AR769" i="2"/>
  <c r="AS769" i="2"/>
  <c r="AT769" i="2"/>
  <c r="AU769" i="2"/>
  <c r="AV769" i="2"/>
  <c r="AW769" i="2"/>
  <c r="AX769" i="2"/>
  <c r="AY769" i="2"/>
  <c r="M770" i="2"/>
  <c r="N770" i="2"/>
  <c r="M771" i="2"/>
  <c r="N771" i="2"/>
  <c r="M772" i="2"/>
  <c r="N772" i="2"/>
  <c r="M773" i="2"/>
  <c r="N773" i="2"/>
  <c r="M774" i="2"/>
  <c r="N774" i="2"/>
  <c r="M775" i="2"/>
  <c r="N775" i="2"/>
  <c r="M776" i="2"/>
  <c r="N776" i="2"/>
  <c r="M777" i="2"/>
  <c r="N777" i="2"/>
  <c r="M778" i="2"/>
  <c r="N778" i="2"/>
  <c r="M779" i="2"/>
  <c r="N779" i="2"/>
  <c r="M780" i="2"/>
  <c r="N780" i="2"/>
  <c r="M781" i="2"/>
  <c r="N781" i="2"/>
  <c r="M782" i="2"/>
  <c r="N782" i="2"/>
  <c r="M783" i="2"/>
  <c r="N783" i="2"/>
  <c r="M784" i="2"/>
  <c r="N784" i="2"/>
  <c r="M785" i="2"/>
  <c r="N785" i="2"/>
  <c r="M786" i="2"/>
  <c r="N786" i="2"/>
  <c r="M787" i="2"/>
  <c r="N787" i="2"/>
  <c r="M788" i="2"/>
  <c r="N788" i="2"/>
  <c r="M789" i="2"/>
  <c r="N789" i="2"/>
  <c r="M790" i="2"/>
  <c r="N790" i="2"/>
  <c r="M791" i="2"/>
  <c r="N791" i="2"/>
  <c r="M792" i="2"/>
  <c r="N792" i="2"/>
  <c r="M793" i="2"/>
  <c r="N793" i="2"/>
  <c r="B794" i="2"/>
  <c r="C794" i="2"/>
  <c r="D794" i="2"/>
  <c r="E794" i="2"/>
  <c r="F794" i="2"/>
  <c r="G794" i="2"/>
  <c r="H794" i="2"/>
  <c r="I794" i="2"/>
  <c r="J794" i="2"/>
  <c r="K794" i="2"/>
  <c r="L794" i="2"/>
  <c r="M794" i="2"/>
  <c r="P794" i="2"/>
  <c r="Q794" i="2"/>
  <c r="R794" i="2"/>
  <c r="S794" i="2"/>
  <c r="T794" i="2"/>
  <c r="U794" i="2"/>
  <c r="V794" i="2"/>
  <c r="W794" i="2"/>
  <c r="X794" i="2"/>
  <c r="Y794" i="2"/>
  <c r="Z794" i="2"/>
  <c r="AA794" i="2"/>
  <c r="AB794" i="2"/>
  <c r="AC794" i="2"/>
  <c r="AD794" i="2"/>
  <c r="AE794" i="2"/>
  <c r="AF794" i="2"/>
  <c r="AG794" i="2"/>
  <c r="AH794" i="2"/>
  <c r="AI794" i="2"/>
  <c r="AJ794" i="2"/>
  <c r="AK794" i="2"/>
  <c r="AL794" i="2"/>
  <c r="AM794" i="2"/>
  <c r="AN794" i="2"/>
  <c r="AO794" i="2"/>
  <c r="AP794" i="2"/>
  <c r="AQ794" i="2"/>
  <c r="AR794" i="2"/>
  <c r="AS794" i="2"/>
  <c r="AT794" i="2"/>
  <c r="AU794" i="2"/>
  <c r="AV794" i="2"/>
  <c r="AW794" i="2"/>
  <c r="AX794" i="2"/>
  <c r="AY794" i="2"/>
  <c r="B795" i="2"/>
  <c r="C795" i="2"/>
  <c r="D795" i="2"/>
  <c r="E795" i="2"/>
  <c r="F795" i="2"/>
  <c r="G795" i="2"/>
  <c r="H795" i="2"/>
  <c r="I795" i="2"/>
  <c r="J795" i="2"/>
  <c r="K795" i="2"/>
  <c r="L795" i="2"/>
  <c r="P795" i="2"/>
  <c r="Q795" i="2"/>
  <c r="R795" i="2"/>
  <c r="S795" i="2"/>
  <c r="T795" i="2"/>
  <c r="U795" i="2"/>
  <c r="V795" i="2"/>
  <c r="W795" i="2"/>
  <c r="X795" i="2"/>
  <c r="Y795" i="2"/>
  <c r="Z795" i="2"/>
  <c r="AA795" i="2"/>
  <c r="AB795" i="2"/>
  <c r="AC795" i="2"/>
  <c r="AD795" i="2"/>
  <c r="AE795" i="2"/>
  <c r="AF795" i="2"/>
  <c r="AG795" i="2"/>
  <c r="AH795" i="2"/>
  <c r="AI795" i="2"/>
  <c r="AJ795" i="2"/>
  <c r="AK795" i="2"/>
  <c r="AL795" i="2"/>
  <c r="AM795" i="2"/>
  <c r="AN795" i="2"/>
  <c r="AO795" i="2"/>
  <c r="AP795" i="2"/>
  <c r="AQ795" i="2"/>
  <c r="AR795" i="2"/>
  <c r="AS795" i="2"/>
  <c r="AT795" i="2"/>
  <c r="AU795" i="2"/>
  <c r="AV795" i="2"/>
  <c r="AW795" i="2"/>
  <c r="AX795" i="2"/>
  <c r="AY795" i="2"/>
  <c r="M796" i="2"/>
  <c r="N796" i="2"/>
  <c r="M797" i="2"/>
  <c r="N797" i="2"/>
  <c r="M798" i="2"/>
  <c r="N798" i="2"/>
  <c r="M799" i="2"/>
  <c r="N799" i="2"/>
  <c r="M800" i="2"/>
  <c r="N800" i="2"/>
  <c r="M801" i="2"/>
  <c r="N801" i="2"/>
  <c r="M802" i="2"/>
  <c r="N802" i="2"/>
  <c r="M803" i="2"/>
  <c r="N803" i="2"/>
  <c r="M804" i="2"/>
  <c r="N804" i="2"/>
  <c r="M805" i="2"/>
  <c r="N805" i="2"/>
  <c r="M806" i="2"/>
  <c r="N806" i="2"/>
  <c r="M807" i="2"/>
  <c r="N807" i="2"/>
  <c r="M808" i="2"/>
  <c r="N808" i="2"/>
  <c r="M809" i="2"/>
  <c r="N809" i="2"/>
  <c r="M810" i="2"/>
  <c r="N810" i="2"/>
  <c r="M811" i="2"/>
  <c r="N811" i="2"/>
  <c r="M812" i="2"/>
  <c r="N812" i="2"/>
  <c r="M813" i="2"/>
  <c r="N813" i="2"/>
  <c r="M814" i="2"/>
  <c r="N814" i="2"/>
  <c r="M815" i="2"/>
  <c r="N815" i="2"/>
  <c r="M816" i="2"/>
  <c r="N816" i="2"/>
  <c r="M817" i="2"/>
  <c r="N817" i="2"/>
  <c r="M818" i="2"/>
  <c r="N818" i="2"/>
  <c r="M819" i="2"/>
  <c r="N819" i="2"/>
  <c r="M820" i="2"/>
  <c r="N820" i="2"/>
  <c r="B821" i="2"/>
  <c r="C821" i="2"/>
  <c r="D821" i="2"/>
  <c r="E821" i="2"/>
  <c r="F821" i="2"/>
  <c r="G821" i="2"/>
  <c r="H821" i="2"/>
  <c r="I821" i="2"/>
  <c r="J821" i="2"/>
  <c r="K821" i="2"/>
  <c r="L821" i="2"/>
  <c r="M821" i="2"/>
  <c r="P821" i="2"/>
  <c r="Q821" i="2"/>
  <c r="R821" i="2"/>
  <c r="S821" i="2"/>
  <c r="T821" i="2"/>
  <c r="U821" i="2"/>
  <c r="V821" i="2"/>
  <c r="W821" i="2"/>
  <c r="X821" i="2"/>
  <c r="Y821" i="2"/>
  <c r="Z821" i="2"/>
  <c r="AA821" i="2"/>
  <c r="AB821" i="2"/>
  <c r="AC821" i="2"/>
  <c r="AD821" i="2"/>
  <c r="AE821" i="2"/>
  <c r="AF821" i="2"/>
  <c r="AG821" i="2"/>
  <c r="AH821" i="2"/>
  <c r="AI821" i="2"/>
  <c r="AJ821" i="2"/>
  <c r="AK821" i="2"/>
  <c r="AL821" i="2"/>
  <c r="AM821" i="2"/>
  <c r="AN821" i="2"/>
  <c r="AO821" i="2"/>
  <c r="AP821" i="2"/>
  <c r="AQ821" i="2"/>
  <c r="AR821" i="2"/>
  <c r="AS821" i="2"/>
  <c r="AT821" i="2"/>
  <c r="AU821" i="2"/>
  <c r="AV821" i="2"/>
  <c r="AW821" i="2"/>
  <c r="AX821" i="2"/>
  <c r="AY821" i="2"/>
  <c r="B822" i="2"/>
  <c r="C822" i="2"/>
  <c r="D822" i="2"/>
  <c r="E822" i="2"/>
  <c r="F822" i="2"/>
  <c r="G822" i="2"/>
  <c r="H822" i="2"/>
  <c r="I822" i="2"/>
  <c r="J822" i="2"/>
  <c r="K822" i="2"/>
  <c r="L822" i="2"/>
  <c r="P822" i="2"/>
  <c r="Q822" i="2"/>
  <c r="R822" i="2"/>
  <c r="S822" i="2"/>
  <c r="T822" i="2"/>
  <c r="U822" i="2"/>
  <c r="V822" i="2"/>
  <c r="W822" i="2"/>
  <c r="X822" i="2"/>
  <c r="Y822" i="2"/>
  <c r="Z822" i="2"/>
  <c r="AA822" i="2"/>
  <c r="AB822" i="2"/>
  <c r="AC822" i="2"/>
  <c r="AD822" i="2"/>
  <c r="AE822" i="2"/>
  <c r="AF822" i="2"/>
  <c r="AG822" i="2"/>
  <c r="AH822" i="2"/>
  <c r="AI822" i="2"/>
  <c r="AJ822" i="2"/>
  <c r="AK822" i="2"/>
  <c r="AL822" i="2"/>
  <c r="AM822" i="2"/>
  <c r="AN822" i="2"/>
  <c r="AO822" i="2"/>
  <c r="AP822" i="2"/>
  <c r="AQ822" i="2"/>
  <c r="AR822" i="2"/>
  <c r="AS822" i="2"/>
  <c r="AT822" i="2"/>
  <c r="AU822" i="2"/>
  <c r="AV822" i="2"/>
  <c r="AW822" i="2"/>
  <c r="AX822" i="2"/>
  <c r="AY822" i="2"/>
  <c r="M823" i="2"/>
  <c r="N823" i="2"/>
  <c r="M824" i="2"/>
  <c r="N824" i="2"/>
  <c r="N849" i="2" s="1"/>
  <c r="M825" i="2"/>
  <c r="N825" i="2"/>
  <c r="M826" i="2"/>
  <c r="N826" i="2"/>
  <c r="M827" i="2"/>
  <c r="N827" i="2"/>
  <c r="M828" i="2"/>
  <c r="N828" i="2"/>
  <c r="M829" i="2"/>
  <c r="N829" i="2"/>
  <c r="M830" i="2"/>
  <c r="N830" i="2"/>
  <c r="M831" i="2"/>
  <c r="N831" i="2"/>
  <c r="M832" i="2"/>
  <c r="N832" i="2"/>
  <c r="M833" i="2"/>
  <c r="N833" i="2"/>
  <c r="M834" i="2"/>
  <c r="N834" i="2"/>
  <c r="M835" i="2"/>
  <c r="N835" i="2"/>
  <c r="M836" i="2"/>
  <c r="N836" i="2"/>
  <c r="M837" i="2"/>
  <c r="N837" i="2"/>
  <c r="M838" i="2"/>
  <c r="N838" i="2"/>
  <c r="M839" i="2"/>
  <c r="N839" i="2"/>
  <c r="M840" i="2"/>
  <c r="N840" i="2"/>
  <c r="M841" i="2"/>
  <c r="N841" i="2"/>
  <c r="M842" i="2"/>
  <c r="N842" i="2"/>
  <c r="M843" i="2"/>
  <c r="N843" i="2"/>
  <c r="M844" i="2"/>
  <c r="N844" i="2"/>
  <c r="M845" i="2"/>
  <c r="N845" i="2"/>
  <c r="M846" i="2"/>
  <c r="N846" i="2"/>
  <c r="M847" i="2"/>
  <c r="N847" i="2"/>
  <c r="B848" i="2"/>
  <c r="C848" i="2"/>
  <c r="D848" i="2"/>
  <c r="E848" i="2"/>
  <c r="F848" i="2"/>
  <c r="G848" i="2"/>
  <c r="H848" i="2"/>
  <c r="I848" i="2"/>
  <c r="J848" i="2"/>
  <c r="K848" i="2"/>
  <c r="L848" i="2"/>
  <c r="P848" i="2"/>
  <c r="Q848" i="2"/>
  <c r="R848" i="2"/>
  <c r="S848" i="2"/>
  <c r="T848" i="2"/>
  <c r="U848" i="2"/>
  <c r="V848" i="2"/>
  <c r="W848" i="2"/>
  <c r="X848" i="2"/>
  <c r="Y848" i="2"/>
  <c r="Z848" i="2"/>
  <c r="AA848" i="2"/>
  <c r="AB848" i="2"/>
  <c r="AC848" i="2"/>
  <c r="AD848" i="2"/>
  <c r="AE848" i="2"/>
  <c r="AF848" i="2"/>
  <c r="AG848" i="2"/>
  <c r="AH848" i="2"/>
  <c r="AI848" i="2"/>
  <c r="AJ848" i="2"/>
  <c r="AK848" i="2"/>
  <c r="AL848" i="2"/>
  <c r="AM848" i="2"/>
  <c r="AN848" i="2"/>
  <c r="AO848" i="2"/>
  <c r="AP848" i="2"/>
  <c r="AQ848" i="2"/>
  <c r="AR848" i="2"/>
  <c r="AS848" i="2"/>
  <c r="AT848" i="2"/>
  <c r="AU848" i="2"/>
  <c r="AV848" i="2"/>
  <c r="AW848" i="2"/>
  <c r="AX848" i="2"/>
  <c r="AY848" i="2"/>
  <c r="B849" i="2"/>
  <c r="C849" i="2"/>
  <c r="D849" i="2"/>
  <c r="E849" i="2"/>
  <c r="F849" i="2"/>
  <c r="G849" i="2"/>
  <c r="H849" i="2"/>
  <c r="I849" i="2"/>
  <c r="J849" i="2"/>
  <c r="K849" i="2"/>
  <c r="L849" i="2"/>
  <c r="P849" i="2"/>
  <c r="Q849" i="2"/>
  <c r="R849" i="2"/>
  <c r="S849" i="2"/>
  <c r="T849" i="2"/>
  <c r="U849" i="2"/>
  <c r="V849" i="2"/>
  <c r="W849" i="2"/>
  <c r="X849" i="2"/>
  <c r="Y849" i="2"/>
  <c r="Z849" i="2"/>
  <c r="AA849" i="2"/>
  <c r="AB849" i="2"/>
  <c r="AC849" i="2"/>
  <c r="AD849" i="2"/>
  <c r="AE849" i="2"/>
  <c r="AF849" i="2"/>
  <c r="AG849" i="2"/>
  <c r="AH849" i="2"/>
  <c r="AI849" i="2"/>
  <c r="AJ849" i="2"/>
  <c r="AK849" i="2"/>
  <c r="AL849" i="2"/>
  <c r="AM849" i="2"/>
  <c r="AN849" i="2"/>
  <c r="AO849" i="2"/>
  <c r="AP849" i="2"/>
  <c r="AQ849" i="2"/>
  <c r="AR849" i="2"/>
  <c r="AS849" i="2"/>
  <c r="AT849" i="2"/>
  <c r="AU849" i="2"/>
  <c r="AV849" i="2"/>
  <c r="AW849" i="2"/>
  <c r="AX849" i="2"/>
  <c r="AY849" i="2"/>
  <c r="M850" i="2"/>
  <c r="N850" i="2"/>
  <c r="M851" i="2"/>
  <c r="N851" i="2"/>
  <c r="M852" i="2"/>
  <c r="N852" i="2"/>
  <c r="M853" i="2"/>
  <c r="N853" i="2"/>
  <c r="M854" i="2"/>
  <c r="N854" i="2"/>
  <c r="M855" i="2"/>
  <c r="N855" i="2"/>
  <c r="M856" i="2"/>
  <c r="N856" i="2"/>
  <c r="M857" i="2"/>
  <c r="N857" i="2"/>
  <c r="M858" i="2"/>
  <c r="N858" i="2"/>
  <c r="M859" i="2"/>
  <c r="N859" i="2"/>
  <c r="M860" i="2"/>
  <c r="N860" i="2"/>
  <c r="M861" i="2"/>
  <c r="N861" i="2"/>
  <c r="M862" i="2"/>
  <c r="N862" i="2"/>
  <c r="M863" i="2"/>
  <c r="N863" i="2"/>
  <c r="M864" i="2"/>
  <c r="N864" i="2"/>
  <c r="M865" i="2"/>
  <c r="N865" i="2"/>
  <c r="M866" i="2"/>
  <c r="N866" i="2"/>
  <c r="M867" i="2"/>
  <c r="N867" i="2"/>
  <c r="M868" i="2"/>
  <c r="N868" i="2"/>
  <c r="M869" i="2"/>
  <c r="N869" i="2"/>
  <c r="M870" i="2"/>
  <c r="N870" i="2"/>
  <c r="B871" i="2"/>
  <c r="C871" i="2"/>
  <c r="D871" i="2"/>
  <c r="E871" i="2"/>
  <c r="F871" i="2"/>
  <c r="G871" i="2"/>
  <c r="H871" i="2"/>
  <c r="I871" i="2"/>
  <c r="J871" i="2"/>
  <c r="K871" i="2"/>
  <c r="L871" i="2"/>
  <c r="M871" i="2"/>
  <c r="P871" i="2"/>
  <c r="Q871" i="2"/>
  <c r="R871" i="2"/>
  <c r="S871" i="2"/>
  <c r="T871" i="2"/>
  <c r="U871" i="2"/>
  <c r="V871" i="2"/>
  <c r="W871" i="2"/>
  <c r="X871" i="2"/>
  <c r="Y871" i="2"/>
  <c r="Z871" i="2"/>
  <c r="AA871" i="2"/>
  <c r="AB871" i="2"/>
  <c r="AC871" i="2"/>
  <c r="AD871" i="2"/>
  <c r="AE871" i="2"/>
  <c r="AF871" i="2"/>
  <c r="AG871" i="2"/>
  <c r="AH871" i="2"/>
  <c r="AI871" i="2"/>
  <c r="AJ871" i="2"/>
  <c r="AK871" i="2"/>
  <c r="AL871" i="2"/>
  <c r="AM871" i="2"/>
  <c r="AN871" i="2"/>
  <c r="AO871" i="2"/>
  <c r="AP871" i="2"/>
  <c r="AQ871" i="2"/>
  <c r="AR871" i="2"/>
  <c r="AS871" i="2"/>
  <c r="AT871" i="2"/>
  <c r="AU871" i="2"/>
  <c r="AV871" i="2"/>
  <c r="AW871" i="2"/>
  <c r="AX871" i="2"/>
  <c r="AY871" i="2"/>
  <c r="B872" i="2"/>
  <c r="C872" i="2"/>
  <c r="D872" i="2"/>
  <c r="E872" i="2"/>
  <c r="F872" i="2"/>
  <c r="G872" i="2"/>
  <c r="H872" i="2"/>
  <c r="I872" i="2"/>
  <c r="J872" i="2"/>
  <c r="K872" i="2"/>
  <c r="L872" i="2"/>
  <c r="N872" i="2"/>
  <c r="P872" i="2"/>
  <c r="Q872" i="2"/>
  <c r="R872" i="2"/>
  <c r="S872" i="2"/>
  <c r="T872" i="2"/>
  <c r="U872" i="2"/>
  <c r="V872" i="2"/>
  <c r="W872" i="2"/>
  <c r="X872" i="2"/>
  <c r="Y872" i="2"/>
  <c r="Z872" i="2"/>
  <c r="AA872" i="2"/>
  <c r="AB872" i="2"/>
  <c r="AC872" i="2"/>
  <c r="AD872" i="2"/>
  <c r="AE872" i="2"/>
  <c r="AF872" i="2"/>
  <c r="AG872" i="2"/>
  <c r="AH872" i="2"/>
  <c r="AI872" i="2"/>
  <c r="AJ872" i="2"/>
  <c r="AK872" i="2"/>
  <c r="AL872" i="2"/>
  <c r="AM872" i="2"/>
  <c r="AN872" i="2"/>
  <c r="AO872" i="2"/>
  <c r="AP872" i="2"/>
  <c r="AQ872" i="2"/>
  <c r="AR872" i="2"/>
  <c r="AS872" i="2"/>
  <c r="AT872" i="2"/>
  <c r="AU872" i="2"/>
  <c r="AV872" i="2"/>
  <c r="AW872" i="2"/>
  <c r="AX872" i="2"/>
  <c r="AY872" i="2"/>
  <c r="M873" i="2"/>
  <c r="N873" i="2"/>
  <c r="M874" i="2"/>
  <c r="N874" i="2"/>
  <c r="M875" i="2"/>
  <c r="N875" i="2"/>
  <c r="M876" i="2"/>
  <c r="N876" i="2"/>
  <c r="M877" i="2"/>
  <c r="N877" i="2"/>
  <c r="M878" i="2"/>
  <c r="N878" i="2"/>
  <c r="M879" i="2"/>
  <c r="N879" i="2"/>
  <c r="M880" i="2"/>
  <c r="N880" i="2"/>
  <c r="M881" i="2"/>
  <c r="N881" i="2"/>
  <c r="M882" i="2"/>
  <c r="N882" i="2"/>
  <c r="M883" i="2"/>
  <c r="N883" i="2"/>
  <c r="M884" i="2"/>
  <c r="N884" i="2"/>
  <c r="M885" i="2"/>
  <c r="N885" i="2"/>
  <c r="M886" i="2"/>
  <c r="N886" i="2"/>
  <c r="M887" i="2"/>
  <c r="N887" i="2"/>
  <c r="M888" i="2"/>
  <c r="N888" i="2"/>
  <c r="M889" i="2"/>
  <c r="N889" i="2"/>
  <c r="M890" i="2"/>
  <c r="N890" i="2"/>
  <c r="M891" i="2"/>
  <c r="N891" i="2"/>
  <c r="M892" i="2"/>
  <c r="N892" i="2"/>
  <c r="M893" i="2"/>
  <c r="N893" i="2"/>
  <c r="M894" i="2"/>
  <c r="N894" i="2"/>
  <c r="M895" i="2"/>
  <c r="N895" i="2"/>
  <c r="M896" i="2"/>
  <c r="N896" i="2"/>
  <c r="M897" i="2"/>
  <c r="N897" i="2"/>
  <c r="B898" i="2"/>
  <c r="C898" i="2"/>
  <c r="D898" i="2"/>
  <c r="E898" i="2"/>
  <c r="F898" i="2"/>
  <c r="G898" i="2"/>
  <c r="H898" i="2"/>
  <c r="I898" i="2"/>
  <c r="N898" i="2" s="1"/>
  <c r="J898" i="2"/>
  <c r="K898" i="2"/>
  <c r="L898" i="2"/>
  <c r="M898" i="2"/>
  <c r="P898" i="2"/>
  <c r="Q898" i="2"/>
  <c r="R898" i="2"/>
  <c r="S898" i="2"/>
  <c r="T898" i="2"/>
  <c r="U898" i="2"/>
  <c r="V898" i="2"/>
  <c r="W898" i="2"/>
  <c r="X898" i="2"/>
  <c r="Y898" i="2"/>
  <c r="Z898" i="2"/>
  <c r="AA898" i="2"/>
  <c r="AB898" i="2"/>
  <c r="AC898" i="2"/>
  <c r="AD898" i="2"/>
  <c r="AE898" i="2"/>
  <c r="AF898" i="2"/>
  <c r="AG898" i="2"/>
  <c r="AH898" i="2"/>
  <c r="AI898" i="2"/>
  <c r="AJ898" i="2"/>
  <c r="AK898" i="2"/>
  <c r="AL898" i="2"/>
  <c r="AM898" i="2"/>
  <c r="AN898" i="2"/>
  <c r="AO898" i="2"/>
  <c r="AP898" i="2"/>
  <c r="AQ898" i="2"/>
  <c r="AR898" i="2"/>
  <c r="AS898" i="2"/>
  <c r="AT898" i="2"/>
  <c r="AU898" i="2"/>
  <c r="AV898" i="2"/>
  <c r="AW898" i="2"/>
  <c r="AX898" i="2"/>
  <c r="AY898" i="2"/>
  <c r="B899" i="2"/>
  <c r="C899" i="2"/>
  <c r="D899" i="2"/>
  <c r="E899" i="2"/>
  <c r="F899" i="2"/>
  <c r="G899" i="2"/>
  <c r="H899" i="2"/>
  <c r="I899" i="2"/>
  <c r="J899" i="2"/>
  <c r="N899" i="2" s="1"/>
  <c r="K899" i="2"/>
  <c r="L899" i="2"/>
  <c r="P899" i="2"/>
  <c r="Q899" i="2"/>
  <c r="R899" i="2"/>
  <c r="S899" i="2"/>
  <c r="T899" i="2"/>
  <c r="U899" i="2"/>
  <c r="V899" i="2"/>
  <c r="W899" i="2"/>
  <c r="X899" i="2"/>
  <c r="Y899" i="2"/>
  <c r="Z899" i="2"/>
  <c r="AA899" i="2"/>
  <c r="AB899" i="2"/>
  <c r="AC899" i="2"/>
  <c r="AD899" i="2"/>
  <c r="AE899" i="2"/>
  <c r="AF899" i="2"/>
  <c r="AG899" i="2"/>
  <c r="AH899" i="2"/>
  <c r="AI899" i="2"/>
  <c r="AJ899" i="2"/>
  <c r="AK899" i="2"/>
  <c r="AL899" i="2"/>
  <c r="AM899" i="2"/>
  <c r="AN899" i="2"/>
  <c r="AO899" i="2"/>
  <c r="AP899" i="2"/>
  <c r="AQ899" i="2"/>
  <c r="AR899" i="2"/>
  <c r="AS899" i="2"/>
  <c r="AT899" i="2"/>
  <c r="AU899" i="2"/>
  <c r="AV899" i="2"/>
  <c r="AW899" i="2"/>
  <c r="AX899" i="2"/>
  <c r="AY899" i="2"/>
  <c r="M900" i="2"/>
  <c r="N900" i="2"/>
  <c r="N922" i="2" s="1"/>
  <c r="M901" i="2"/>
  <c r="N901" i="2"/>
  <c r="M902" i="2"/>
  <c r="N902" i="2"/>
  <c r="M903" i="2"/>
  <c r="N903" i="2"/>
  <c r="M904" i="2"/>
  <c r="N904" i="2"/>
  <c r="M905" i="2"/>
  <c r="N905" i="2"/>
  <c r="M906" i="2"/>
  <c r="N906" i="2"/>
  <c r="M907" i="2"/>
  <c r="N907" i="2"/>
  <c r="M908" i="2"/>
  <c r="N908" i="2"/>
  <c r="M909" i="2"/>
  <c r="N909" i="2"/>
  <c r="M910" i="2"/>
  <c r="N910" i="2"/>
  <c r="M911" i="2"/>
  <c r="N911" i="2"/>
  <c r="M912" i="2"/>
  <c r="N912" i="2"/>
  <c r="M913" i="2"/>
  <c r="N913" i="2"/>
  <c r="M914" i="2"/>
  <c r="N914" i="2"/>
  <c r="M915" i="2"/>
  <c r="N915" i="2"/>
  <c r="M916" i="2"/>
  <c r="N916" i="2"/>
  <c r="M917" i="2"/>
  <c r="N917" i="2"/>
  <c r="M918" i="2"/>
  <c r="M922" i="2" s="1"/>
  <c r="N918" i="2"/>
  <c r="M919" i="2"/>
  <c r="N919" i="2"/>
  <c r="M920" i="2"/>
  <c r="N920" i="2"/>
  <c r="M921" i="2"/>
  <c r="N921" i="2"/>
  <c r="B922" i="2"/>
  <c r="C922" i="2"/>
  <c r="D922" i="2"/>
  <c r="E922" i="2"/>
  <c r="F922" i="2"/>
  <c r="G922" i="2"/>
  <c r="H922" i="2"/>
  <c r="I922" i="2"/>
  <c r="J922" i="2"/>
  <c r="K922" i="2"/>
  <c r="L922" i="2"/>
  <c r="P922" i="2"/>
  <c r="Q922" i="2"/>
  <c r="R922" i="2"/>
  <c r="S922" i="2"/>
  <c r="T922" i="2"/>
  <c r="U922" i="2"/>
  <c r="V922" i="2"/>
  <c r="W922" i="2"/>
  <c r="X922" i="2"/>
  <c r="Y922" i="2"/>
  <c r="Z922" i="2"/>
  <c r="AA922" i="2"/>
  <c r="AB922" i="2"/>
  <c r="AC922" i="2"/>
  <c r="AD922" i="2"/>
  <c r="AE922" i="2"/>
  <c r="AF922" i="2"/>
  <c r="AG922" i="2"/>
  <c r="AH922" i="2"/>
  <c r="AI922" i="2"/>
  <c r="AJ922" i="2"/>
  <c r="AK922" i="2"/>
  <c r="AL922" i="2"/>
  <c r="AM922" i="2"/>
  <c r="AN922" i="2"/>
  <c r="AO922" i="2"/>
  <c r="AP922" i="2"/>
  <c r="AQ922" i="2"/>
  <c r="AR922" i="2"/>
  <c r="AS922" i="2"/>
  <c r="AT922" i="2"/>
  <c r="AU922" i="2"/>
  <c r="AV922" i="2"/>
  <c r="AW922" i="2"/>
  <c r="AX922" i="2"/>
  <c r="AY922" i="2"/>
  <c r="B923" i="2"/>
  <c r="C923" i="2"/>
  <c r="D923" i="2"/>
  <c r="E923" i="2"/>
  <c r="F923" i="2"/>
  <c r="G923" i="2"/>
  <c r="H923" i="2"/>
  <c r="I923" i="2"/>
  <c r="J923" i="2"/>
  <c r="K923" i="2"/>
  <c r="L923" i="2"/>
  <c r="M923" i="2"/>
  <c r="N923" i="2"/>
  <c r="P923" i="2"/>
  <c r="Q923" i="2"/>
  <c r="R923" i="2"/>
  <c r="S923" i="2"/>
  <c r="T923" i="2"/>
  <c r="U923" i="2"/>
  <c r="V923" i="2"/>
  <c r="W923" i="2"/>
  <c r="X923" i="2"/>
  <c r="Y923" i="2"/>
  <c r="Z923" i="2"/>
  <c r="AA923" i="2"/>
  <c r="AB923" i="2"/>
  <c r="AC923" i="2"/>
  <c r="AD923" i="2"/>
  <c r="AE923" i="2"/>
  <c r="AF923" i="2"/>
  <c r="AG923" i="2"/>
  <c r="AH923" i="2"/>
  <c r="AI923" i="2"/>
  <c r="AJ923" i="2"/>
  <c r="AK923" i="2"/>
  <c r="AL923" i="2"/>
  <c r="AM923" i="2"/>
  <c r="AN923" i="2"/>
  <c r="AO923" i="2"/>
  <c r="AP923" i="2"/>
  <c r="AQ923" i="2"/>
  <c r="AR923" i="2"/>
  <c r="AS923" i="2"/>
  <c r="AT923" i="2"/>
  <c r="AU923" i="2"/>
  <c r="AV923" i="2"/>
  <c r="AW923" i="2"/>
  <c r="AX923" i="2"/>
  <c r="AY923" i="2"/>
  <c r="M924" i="2"/>
  <c r="N924" i="2"/>
  <c r="M925" i="2"/>
  <c r="N925" i="2"/>
  <c r="N947" i="2" s="1"/>
  <c r="M926" i="2"/>
  <c r="N926" i="2"/>
  <c r="M927" i="2"/>
  <c r="N927" i="2"/>
  <c r="M928" i="2"/>
  <c r="N928" i="2"/>
  <c r="M929" i="2"/>
  <c r="N929" i="2"/>
  <c r="M930" i="2"/>
  <c r="N930" i="2"/>
  <c r="M931" i="2"/>
  <c r="N931" i="2"/>
  <c r="M932" i="2"/>
  <c r="N932" i="2"/>
  <c r="M933" i="2"/>
  <c r="N933" i="2"/>
  <c r="M934" i="2"/>
  <c r="N934" i="2"/>
  <c r="M935" i="2"/>
  <c r="N935" i="2"/>
  <c r="M936" i="2"/>
  <c r="N936" i="2"/>
  <c r="M937" i="2"/>
  <c r="N937" i="2"/>
  <c r="M938" i="2"/>
  <c r="N938" i="2"/>
  <c r="M939" i="2"/>
  <c r="N939" i="2"/>
  <c r="M940" i="2"/>
  <c r="N940" i="2"/>
  <c r="M941" i="2"/>
  <c r="N941" i="2"/>
  <c r="M942" i="2"/>
  <c r="N942" i="2"/>
  <c r="M943" i="2"/>
  <c r="N943" i="2"/>
  <c r="M944" i="2"/>
  <c r="N944" i="2"/>
  <c r="M945" i="2"/>
  <c r="N945" i="2"/>
  <c r="M946" i="2"/>
  <c r="N946" i="2"/>
  <c r="B947" i="2"/>
  <c r="C947" i="2"/>
  <c r="D947" i="2"/>
  <c r="E947" i="2"/>
  <c r="F947" i="2"/>
  <c r="G947" i="2"/>
  <c r="H947" i="2"/>
  <c r="I947" i="2"/>
  <c r="J947" i="2"/>
  <c r="K947" i="2"/>
  <c r="L947" i="2"/>
  <c r="M947" i="2"/>
  <c r="P947" i="2"/>
  <c r="Q947" i="2"/>
  <c r="R947" i="2"/>
  <c r="S947" i="2"/>
  <c r="T947" i="2"/>
  <c r="U947" i="2"/>
  <c r="V947" i="2"/>
  <c r="W947" i="2"/>
  <c r="X947" i="2"/>
  <c r="Y947" i="2"/>
  <c r="Z947" i="2"/>
  <c r="AA947" i="2"/>
  <c r="AB947" i="2"/>
  <c r="AC947" i="2"/>
  <c r="AD947" i="2"/>
  <c r="AE947" i="2"/>
  <c r="AF947" i="2"/>
  <c r="AG947" i="2"/>
  <c r="AH947" i="2"/>
  <c r="AI947" i="2"/>
  <c r="AJ947" i="2"/>
  <c r="AK947" i="2"/>
  <c r="AL947" i="2"/>
  <c r="AM947" i="2"/>
  <c r="AN947" i="2"/>
  <c r="AO947" i="2"/>
  <c r="AP947" i="2"/>
  <c r="AQ947" i="2"/>
  <c r="AR947" i="2"/>
  <c r="AS947" i="2"/>
  <c r="AT947" i="2"/>
  <c r="AU947" i="2"/>
  <c r="AV947" i="2"/>
  <c r="AW947" i="2"/>
  <c r="AX947" i="2"/>
  <c r="AY947" i="2"/>
  <c r="B948" i="2"/>
  <c r="C948" i="2"/>
  <c r="D948" i="2"/>
  <c r="E948" i="2"/>
  <c r="F948" i="2"/>
  <c r="G948" i="2"/>
  <c r="H948" i="2"/>
  <c r="I948" i="2"/>
  <c r="J948" i="2"/>
  <c r="K948" i="2"/>
  <c r="L948" i="2"/>
  <c r="M948" i="2"/>
  <c r="N948" i="2"/>
  <c r="P948" i="2"/>
  <c r="Q948" i="2"/>
  <c r="R948" i="2"/>
  <c r="S948" i="2"/>
  <c r="T948" i="2"/>
  <c r="U948" i="2"/>
  <c r="V948" i="2"/>
  <c r="W948" i="2"/>
  <c r="X948" i="2"/>
  <c r="Y948" i="2"/>
  <c r="Z948" i="2"/>
  <c r="AA948" i="2"/>
  <c r="AB948" i="2"/>
  <c r="AC948" i="2"/>
  <c r="AD948" i="2"/>
  <c r="AE948" i="2"/>
  <c r="AF948" i="2"/>
  <c r="AG948" i="2"/>
  <c r="AH948" i="2"/>
  <c r="AI948" i="2"/>
  <c r="AJ948" i="2"/>
  <c r="AK948" i="2"/>
  <c r="AL948" i="2"/>
  <c r="AM948" i="2"/>
  <c r="AN948" i="2"/>
  <c r="AO948" i="2"/>
  <c r="AP948" i="2"/>
  <c r="AQ948" i="2"/>
  <c r="AR948" i="2"/>
  <c r="AS948" i="2"/>
  <c r="AT948" i="2"/>
  <c r="AU948" i="2"/>
  <c r="AV948" i="2"/>
  <c r="AW948" i="2"/>
  <c r="AX948" i="2"/>
  <c r="AY948" i="2"/>
  <c r="M949" i="2"/>
  <c r="N949" i="2"/>
  <c r="M950" i="2"/>
  <c r="N950" i="2"/>
  <c r="N974" i="2" s="1"/>
  <c r="M951" i="2"/>
  <c r="N951" i="2"/>
  <c r="M952" i="2"/>
  <c r="N952" i="2"/>
  <c r="M953" i="2"/>
  <c r="N953" i="2"/>
  <c r="M954" i="2"/>
  <c r="N954" i="2"/>
  <c r="M955" i="2"/>
  <c r="N955" i="2"/>
  <c r="M956" i="2"/>
  <c r="N956" i="2"/>
  <c r="M957" i="2"/>
  <c r="N957" i="2"/>
  <c r="M958" i="2"/>
  <c r="N958" i="2"/>
  <c r="M959" i="2"/>
  <c r="N959" i="2"/>
  <c r="M960" i="2"/>
  <c r="N960" i="2"/>
  <c r="M961" i="2"/>
  <c r="N961" i="2"/>
  <c r="M962" i="2"/>
  <c r="N962" i="2"/>
  <c r="M963" i="2"/>
  <c r="N963" i="2"/>
  <c r="M964" i="2"/>
  <c r="N964" i="2"/>
  <c r="M965" i="2"/>
  <c r="N965" i="2"/>
  <c r="M966" i="2"/>
  <c r="N966" i="2"/>
  <c r="M967" i="2"/>
  <c r="N967" i="2"/>
  <c r="M968" i="2"/>
  <c r="N968" i="2"/>
  <c r="M969" i="2"/>
  <c r="N969" i="2"/>
  <c r="M970" i="2"/>
  <c r="N970" i="2"/>
  <c r="M971" i="2"/>
  <c r="N971" i="2"/>
  <c r="M972" i="2"/>
  <c r="N972" i="2"/>
  <c r="M973" i="2"/>
  <c r="N973" i="2"/>
  <c r="B974" i="2"/>
  <c r="C974" i="2"/>
  <c r="D974" i="2"/>
  <c r="E974" i="2"/>
  <c r="F974" i="2"/>
  <c r="G974" i="2"/>
  <c r="H974" i="2"/>
  <c r="I974" i="2"/>
  <c r="J974" i="2"/>
  <c r="K974" i="2"/>
  <c r="L974" i="2"/>
  <c r="M974" i="2"/>
  <c r="P974" i="2"/>
  <c r="Q974" i="2"/>
  <c r="R974" i="2"/>
  <c r="S974" i="2"/>
  <c r="T974" i="2"/>
  <c r="U974" i="2"/>
  <c r="V974" i="2"/>
  <c r="W974" i="2"/>
  <c r="X974" i="2"/>
  <c r="Y974" i="2"/>
  <c r="Z974" i="2"/>
  <c r="AA974" i="2"/>
  <c r="AB974" i="2"/>
  <c r="AC974" i="2"/>
  <c r="AD974" i="2"/>
  <c r="AE974" i="2"/>
  <c r="AF974" i="2"/>
  <c r="AG974" i="2"/>
  <c r="AH974" i="2"/>
  <c r="AI974" i="2"/>
  <c r="AJ974" i="2"/>
  <c r="AK974" i="2"/>
  <c r="AL974" i="2"/>
  <c r="AM974" i="2"/>
  <c r="AN974" i="2"/>
  <c r="AO974" i="2"/>
  <c r="AP974" i="2"/>
  <c r="AQ974" i="2"/>
  <c r="AR974" i="2"/>
  <c r="AS974" i="2"/>
  <c r="AT974" i="2"/>
  <c r="AU974" i="2"/>
  <c r="AV974" i="2"/>
  <c r="AW974" i="2"/>
  <c r="AX974" i="2"/>
  <c r="AY974" i="2"/>
  <c r="B975" i="2"/>
  <c r="C975" i="2"/>
  <c r="D975" i="2"/>
  <c r="E975" i="2"/>
  <c r="F975" i="2"/>
  <c r="G975" i="2"/>
  <c r="H975" i="2"/>
  <c r="I975" i="2"/>
  <c r="J975" i="2"/>
  <c r="K975" i="2"/>
  <c r="L975" i="2"/>
  <c r="M975" i="2"/>
  <c r="N975" i="2"/>
  <c r="P975" i="2"/>
  <c r="Q975" i="2"/>
  <c r="R975" i="2"/>
  <c r="S975" i="2"/>
  <c r="T975" i="2"/>
  <c r="U975" i="2"/>
  <c r="V975" i="2"/>
  <c r="W975" i="2"/>
  <c r="X975" i="2"/>
  <c r="Y975" i="2"/>
  <c r="Z975" i="2"/>
  <c r="AA975" i="2"/>
  <c r="AB975" i="2"/>
  <c r="AC975" i="2"/>
  <c r="AD975" i="2"/>
  <c r="AE975" i="2"/>
  <c r="AF975" i="2"/>
  <c r="AG975" i="2"/>
  <c r="AH975" i="2"/>
  <c r="AI975" i="2"/>
  <c r="AJ975" i="2"/>
  <c r="AK975" i="2"/>
  <c r="AL975" i="2"/>
  <c r="AM975" i="2"/>
  <c r="AN975" i="2"/>
  <c r="AO975" i="2"/>
  <c r="AP975" i="2"/>
  <c r="AQ975" i="2"/>
  <c r="AR975" i="2"/>
  <c r="AS975" i="2"/>
  <c r="AT975" i="2"/>
  <c r="AU975" i="2"/>
  <c r="AV975" i="2"/>
  <c r="AW975" i="2"/>
  <c r="AX975" i="2"/>
  <c r="AY975" i="2"/>
  <c r="M976" i="2"/>
  <c r="N976" i="2"/>
  <c r="M977" i="2"/>
  <c r="N977" i="2"/>
  <c r="M978" i="2"/>
  <c r="N978" i="2"/>
  <c r="M979" i="2"/>
  <c r="N979" i="2"/>
  <c r="M980" i="2"/>
  <c r="N980" i="2"/>
  <c r="M981" i="2"/>
  <c r="N981" i="2"/>
  <c r="M982" i="2"/>
  <c r="N982" i="2"/>
  <c r="M983" i="2"/>
  <c r="N983" i="2"/>
  <c r="M984" i="2"/>
  <c r="N984" i="2"/>
  <c r="M985" i="2"/>
  <c r="N985" i="2"/>
  <c r="M986" i="2"/>
  <c r="N986" i="2"/>
  <c r="M987" i="2"/>
  <c r="N987" i="2"/>
  <c r="M988" i="2"/>
  <c r="N988" i="2"/>
  <c r="M989" i="2"/>
  <c r="N989" i="2"/>
  <c r="M990" i="2"/>
  <c r="N990" i="2"/>
  <c r="M991" i="2"/>
  <c r="N991" i="2"/>
  <c r="M992" i="2"/>
  <c r="N992" i="2"/>
  <c r="M993" i="2"/>
  <c r="N993" i="2"/>
  <c r="M994" i="2"/>
  <c r="N994" i="2"/>
  <c r="M995" i="2"/>
  <c r="N995" i="2"/>
  <c r="M996" i="2"/>
  <c r="N996" i="2"/>
  <c r="M997" i="2"/>
  <c r="N997" i="2"/>
  <c r="M998" i="2"/>
  <c r="N998" i="2"/>
  <c r="M999" i="2"/>
  <c r="N999" i="2"/>
  <c r="B1000" i="2"/>
  <c r="C1000" i="2"/>
  <c r="D1000" i="2"/>
  <c r="E1000" i="2"/>
  <c r="F1000" i="2"/>
  <c r="G1000" i="2"/>
  <c r="H1000" i="2"/>
  <c r="I1000" i="2"/>
  <c r="J1000" i="2"/>
  <c r="K1000" i="2"/>
  <c r="L1000" i="2"/>
  <c r="M1000" i="2"/>
  <c r="P1000" i="2"/>
  <c r="Q1000" i="2"/>
  <c r="R1000" i="2"/>
  <c r="S1000" i="2"/>
  <c r="T1000" i="2"/>
  <c r="U1000" i="2"/>
  <c r="V1000" i="2"/>
  <c r="W1000" i="2"/>
  <c r="X1000" i="2"/>
  <c r="Y1000" i="2"/>
  <c r="Z1000" i="2"/>
  <c r="AA1000" i="2"/>
  <c r="AB1000" i="2"/>
  <c r="AC1000" i="2"/>
  <c r="AD1000" i="2"/>
  <c r="AE1000" i="2"/>
  <c r="AF1000" i="2"/>
  <c r="AG1000" i="2"/>
  <c r="AH1000" i="2"/>
  <c r="AI1000" i="2"/>
  <c r="AJ1000" i="2"/>
  <c r="AK1000" i="2"/>
  <c r="AL1000" i="2"/>
  <c r="AM1000" i="2"/>
  <c r="AN1000" i="2"/>
  <c r="AO1000" i="2"/>
  <c r="AP1000" i="2"/>
  <c r="AQ1000" i="2"/>
  <c r="AR1000" i="2"/>
  <c r="AS1000" i="2"/>
  <c r="AT1000" i="2"/>
  <c r="AU1000" i="2"/>
  <c r="AV1000" i="2"/>
  <c r="AW1000" i="2"/>
  <c r="AX1000" i="2"/>
  <c r="AY1000" i="2"/>
  <c r="B1001" i="2"/>
  <c r="C1001" i="2"/>
  <c r="D1001" i="2"/>
  <c r="E1001" i="2"/>
  <c r="F1001" i="2"/>
  <c r="G1001" i="2"/>
  <c r="H1001" i="2"/>
  <c r="I1001" i="2"/>
  <c r="J1001" i="2"/>
  <c r="K1001" i="2"/>
  <c r="L1001" i="2"/>
  <c r="N1001" i="2"/>
  <c r="P1001" i="2"/>
  <c r="Q1001" i="2"/>
  <c r="R1001" i="2"/>
  <c r="S1001" i="2"/>
  <c r="T1001" i="2"/>
  <c r="U1001" i="2"/>
  <c r="V1001" i="2"/>
  <c r="W1001" i="2"/>
  <c r="X1001" i="2"/>
  <c r="Y1001" i="2"/>
  <c r="Z1001" i="2"/>
  <c r="AA1001" i="2"/>
  <c r="AB1001" i="2"/>
  <c r="AC1001" i="2"/>
  <c r="AD1001" i="2"/>
  <c r="AE1001" i="2"/>
  <c r="AF1001" i="2"/>
  <c r="AG1001" i="2"/>
  <c r="AH1001" i="2"/>
  <c r="AI1001" i="2"/>
  <c r="AJ1001" i="2"/>
  <c r="AK1001" i="2"/>
  <c r="AL1001" i="2"/>
  <c r="AM1001" i="2"/>
  <c r="AN1001" i="2"/>
  <c r="AO1001" i="2"/>
  <c r="AP1001" i="2"/>
  <c r="AQ1001" i="2"/>
  <c r="AR1001" i="2"/>
  <c r="AS1001" i="2"/>
  <c r="AT1001" i="2"/>
  <c r="AU1001" i="2"/>
  <c r="AV1001" i="2"/>
  <c r="AW1001" i="2"/>
  <c r="AX1001" i="2"/>
  <c r="AY1001" i="2"/>
  <c r="M1002" i="2"/>
  <c r="M1026" i="2" s="1"/>
  <c r="N1002" i="2"/>
  <c r="M1003" i="2"/>
  <c r="N1003" i="2"/>
  <c r="N1027" i="2" s="1"/>
  <c r="M1004" i="2"/>
  <c r="N1004" i="2"/>
  <c r="M1005" i="2"/>
  <c r="N1005" i="2"/>
  <c r="M1006" i="2"/>
  <c r="N1006" i="2"/>
  <c r="M1007" i="2"/>
  <c r="N1007" i="2"/>
  <c r="M1008" i="2"/>
  <c r="N1008" i="2"/>
  <c r="M1009" i="2"/>
  <c r="N1009" i="2"/>
  <c r="M1010" i="2"/>
  <c r="N1010" i="2"/>
  <c r="M1011" i="2"/>
  <c r="N1011" i="2"/>
  <c r="M1012" i="2"/>
  <c r="N1012" i="2"/>
  <c r="M1013" i="2"/>
  <c r="N1013" i="2"/>
  <c r="M1014" i="2"/>
  <c r="N1014" i="2"/>
  <c r="M1015" i="2"/>
  <c r="N1015" i="2"/>
  <c r="M1016" i="2"/>
  <c r="N1016" i="2"/>
  <c r="M1017" i="2"/>
  <c r="N1017" i="2"/>
  <c r="M1018" i="2"/>
  <c r="N1018" i="2"/>
  <c r="M1019" i="2"/>
  <c r="N1019" i="2"/>
  <c r="M1020" i="2"/>
  <c r="N1020" i="2"/>
  <c r="M1021" i="2"/>
  <c r="N1021" i="2"/>
  <c r="M1022" i="2"/>
  <c r="N1022" i="2"/>
  <c r="M1023" i="2"/>
  <c r="N1023" i="2"/>
  <c r="M1024" i="2"/>
  <c r="N1024" i="2"/>
  <c r="M1025" i="2"/>
  <c r="N1025" i="2"/>
  <c r="B1026" i="2"/>
  <c r="C1026" i="2"/>
  <c r="D1026" i="2"/>
  <c r="E1026" i="2"/>
  <c r="F1026" i="2"/>
  <c r="G1026" i="2"/>
  <c r="H1026" i="2"/>
  <c r="I1026" i="2"/>
  <c r="J1026" i="2"/>
  <c r="K1026" i="2"/>
  <c r="L1026" i="2"/>
  <c r="N1026" i="2"/>
  <c r="P1026" i="2"/>
  <c r="Q1026" i="2"/>
  <c r="R1026" i="2"/>
  <c r="S1026" i="2"/>
  <c r="T1026" i="2"/>
  <c r="U1026" i="2"/>
  <c r="V1026" i="2"/>
  <c r="W1026" i="2"/>
  <c r="X1026" i="2"/>
  <c r="Y1026" i="2"/>
  <c r="Z1026" i="2"/>
  <c r="AA1026" i="2"/>
  <c r="AB1026" i="2"/>
  <c r="AC1026" i="2"/>
  <c r="AD1026" i="2"/>
  <c r="AE1026" i="2"/>
  <c r="AF1026" i="2"/>
  <c r="AG1026" i="2"/>
  <c r="AH1026" i="2"/>
  <c r="AI1026" i="2"/>
  <c r="AJ1026" i="2"/>
  <c r="AK1026" i="2"/>
  <c r="AL1026" i="2"/>
  <c r="AM1026" i="2"/>
  <c r="AN1026" i="2"/>
  <c r="AO1026" i="2"/>
  <c r="AP1026" i="2"/>
  <c r="AQ1026" i="2"/>
  <c r="AR1026" i="2"/>
  <c r="AS1026" i="2"/>
  <c r="AT1026" i="2"/>
  <c r="AU1026" i="2"/>
  <c r="AV1026" i="2"/>
  <c r="AW1026" i="2"/>
  <c r="AX1026" i="2"/>
  <c r="AY1026" i="2"/>
  <c r="B1027" i="2"/>
  <c r="C1027" i="2"/>
  <c r="D1027" i="2"/>
  <c r="E1027" i="2"/>
  <c r="F1027" i="2"/>
  <c r="G1027" i="2"/>
  <c r="H1027" i="2"/>
  <c r="I1027" i="2"/>
  <c r="J1027" i="2"/>
  <c r="K1027" i="2"/>
  <c r="L1027" i="2"/>
  <c r="M1027" i="2"/>
  <c r="P1027" i="2"/>
  <c r="Q1027" i="2"/>
  <c r="R1027" i="2"/>
  <c r="S1027" i="2"/>
  <c r="T1027" i="2"/>
  <c r="U1027" i="2"/>
  <c r="V1027" i="2"/>
  <c r="W1027" i="2"/>
  <c r="X1027" i="2"/>
  <c r="Y1027" i="2"/>
  <c r="Z1027" i="2"/>
  <c r="AA1027" i="2"/>
  <c r="AB1027" i="2"/>
  <c r="AC1027" i="2"/>
  <c r="AD1027" i="2"/>
  <c r="AE1027" i="2"/>
  <c r="AF1027" i="2"/>
  <c r="AG1027" i="2"/>
  <c r="AH1027" i="2"/>
  <c r="AI1027" i="2"/>
  <c r="AJ1027" i="2"/>
  <c r="AK1027" i="2"/>
  <c r="AL1027" i="2"/>
  <c r="AM1027" i="2"/>
  <c r="AN1027" i="2"/>
  <c r="AO1027" i="2"/>
  <c r="AP1027" i="2"/>
  <c r="AQ1027" i="2"/>
  <c r="AR1027" i="2"/>
  <c r="AS1027" i="2"/>
  <c r="AT1027" i="2"/>
  <c r="AU1027" i="2"/>
  <c r="AV1027" i="2"/>
  <c r="AW1027" i="2"/>
  <c r="AX1027" i="2"/>
  <c r="AY1027" i="2"/>
  <c r="M1028" i="2"/>
  <c r="N1028" i="2"/>
  <c r="N1052" i="2" s="1"/>
  <c r="M1029" i="2"/>
  <c r="M1051" i="2" s="1"/>
  <c r="N1029" i="2"/>
  <c r="M1030" i="2"/>
  <c r="N1030" i="2"/>
  <c r="M1031" i="2"/>
  <c r="N1031" i="2"/>
  <c r="M1032" i="2"/>
  <c r="N1032" i="2"/>
  <c r="M1033" i="2"/>
  <c r="N1033" i="2"/>
  <c r="M1034" i="2"/>
  <c r="N1034" i="2"/>
  <c r="M1035" i="2"/>
  <c r="N1035" i="2"/>
  <c r="M1036" i="2"/>
  <c r="N1036" i="2"/>
  <c r="M1037" i="2"/>
  <c r="N1037" i="2"/>
  <c r="M1038" i="2"/>
  <c r="N1038" i="2"/>
  <c r="M1039" i="2"/>
  <c r="N1039" i="2"/>
  <c r="M1040" i="2"/>
  <c r="N1040" i="2"/>
  <c r="M1041" i="2"/>
  <c r="N1041" i="2"/>
  <c r="M1042" i="2"/>
  <c r="N1042" i="2"/>
  <c r="M1043" i="2"/>
  <c r="N1043" i="2"/>
  <c r="M1044" i="2"/>
  <c r="N1044" i="2"/>
  <c r="M1045" i="2"/>
  <c r="N1045" i="2"/>
  <c r="M1046" i="2"/>
  <c r="N1046" i="2"/>
  <c r="M1047" i="2"/>
  <c r="N1047" i="2"/>
  <c r="M1048" i="2"/>
  <c r="N1048" i="2"/>
  <c r="M1049" i="2"/>
  <c r="N1049" i="2"/>
  <c r="M1050" i="2"/>
  <c r="N1050" i="2"/>
  <c r="B1051" i="2"/>
  <c r="C1051" i="2"/>
  <c r="D1051" i="2"/>
  <c r="E1051" i="2"/>
  <c r="F1051" i="2"/>
  <c r="G1051" i="2"/>
  <c r="H1051" i="2"/>
  <c r="I1051" i="2"/>
  <c r="J1051" i="2"/>
  <c r="K1051" i="2"/>
  <c r="L1051" i="2"/>
  <c r="N1051" i="2"/>
  <c r="P1051" i="2"/>
  <c r="Q1051" i="2"/>
  <c r="R1051" i="2"/>
  <c r="S1051" i="2"/>
  <c r="T1051" i="2"/>
  <c r="U1051" i="2"/>
  <c r="V1051" i="2"/>
  <c r="W1051" i="2"/>
  <c r="X1051" i="2"/>
  <c r="Y1051" i="2"/>
  <c r="Z1051" i="2"/>
  <c r="AA1051" i="2"/>
  <c r="AB1051" i="2"/>
  <c r="AC1051" i="2"/>
  <c r="AD1051" i="2"/>
  <c r="AE1051" i="2"/>
  <c r="AF1051" i="2"/>
  <c r="AG1051" i="2"/>
  <c r="AH1051" i="2"/>
  <c r="AI1051" i="2"/>
  <c r="AJ1051" i="2"/>
  <c r="AK1051" i="2"/>
  <c r="AL1051" i="2"/>
  <c r="AM1051" i="2"/>
  <c r="AN1051" i="2"/>
  <c r="AO1051" i="2"/>
  <c r="AP1051" i="2"/>
  <c r="AQ1051" i="2"/>
  <c r="AR1051" i="2"/>
  <c r="AS1051" i="2"/>
  <c r="AT1051" i="2"/>
  <c r="AU1051" i="2"/>
  <c r="AV1051" i="2"/>
  <c r="AW1051" i="2"/>
  <c r="AX1051" i="2"/>
  <c r="AY1051" i="2"/>
  <c r="B1052" i="2"/>
  <c r="C1052" i="2"/>
  <c r="D1052" i="2"/>
  <c r="E1052" i="2"/>
  <c r="F1052" i="2"/>
  <c r="G1052" i="2"/>
  <c r="H1052" i="2"/>
  <c r="I1052" i="2"/>
  <c r="J1052" i="2"/>
  <c r="K1052" i="2"/>
  <c r="L1052" i="2"/>
  <c r="M1052" i="2"/>
  <c r="P1052" i="2"/>
  <c r="Q1052" i="2"/>
  <c r="R1052" i="2"/>
  <c r="S1052" i="2"/>
  <c r="T1052" i="2"/>
  <c r="U1052" i="2"/>
  <c r="V1052" i="2"/>
  <c r="W1052" i="2"/>
  <c r="X1052" i="2"/>
  <c r="Y1052" i="2"/>
  <c r="Z1052" i="2"/>
  <c r="AA1052" i="2"/>
  <c r="AB1052" i="2"/>
  <c r="AC1052" i="2"/>
  <c r="AD1052" i="2"/>
  <c r="AE1052" i="2"/>
  <c r="AF1052" i="2"/>
  <c r="AG1052" i="2"/>
  <c r="AH1052" i="2"/>
  <c r="AI1052" i="2"/>
  <c r="AJ1052" i="2"/>
  <c r="AK1052" i="2"/>
  <c r="AL1052" i="2"/>
  <c r="AM1052" i="2"/>
  <c r="AN1052" i="2"/>
  <c r="AO1052" i="2"/>
  <c r="AP1052" i="2"/>
  <c r="AQ1052" i="2"/>
  <c r="AR1052" i="2"/>
  <c r="AS1052" i="2"/>
  <c r="AT1052" i="2"/>
  <c r="AU1052" i="2"/>
  <c r="AV1052" i="2"/>
  <c r="AW1052" i="2"/>
  <c r="AX1052" i="2"/>
  <c r="AY1052" i="2"/>
  <c r="M1053" i="2"/>
  <c r="N1053" i="2"/>
  <c r="N1079" i="2" s="1"/>
  <c r="M1054" i="2"/>
  <c r="M1078" i="2" s="1"/>
  <c r="N1054" i="2"/>
  <c r="M1055" i="2"/>
  <c r="N1055" i="2"/>
  <c r="M1056" i="2"/>
  <c r="N1056" i="2"/>
  <c r="M1057" i="2"/>
  <c r="N1057" i="2"/>
  <c r="M1058" i="2"/>
  <c r="N1058" i="2"/>
  <c r="M1059" i="2"/>
  <c r="N1059" i="2"/>
  <c r="M1060" i="2"/>
  <c r="N1060" i="2"/>
  <c r="M1061" i="2"/>
  <c r="N1061" i="2"/>
  <c r="M1062" i="2"/>
  <c r="N1062" i="2"/>
  <c r="M1063" i="2"/>
  <c r="N1063" i="2"/>
  <c r="M1064" i="2"/>
  <c r="N1064" i="2"/>
  <c r="M1065" i="2"/>
  <c r="N1065" i="2"/>
  <c r="M1066" i="2"/>
  <c r="N1066" i="2"/>
  <c r="M1067" i="2"/>
  <c r="N1067" i="2"/>
  <c r="M1068" i="2"/>
  <c r="N1068" i="2"/>
  <c r="M1069" i="2"/>
  <c r="N1069" i="2"/>
  <c r="M1070" i="2"/>
  <c r="N1070" i="2"/>
  <c r="M1071" i="2"/>
  <c r="N1071" i="2"/>
  <c r="M1072" i="2"/>
  <c r="N1072" i="2"/>
  <c r="M1073" i="2"/>
  <c r="N1073" i="2"/>
  <c r="M1074" i="2"/>
  <c r="N1074" i="2"/>
  <c r="M1075" i="2"/>
  <c r="N1075" i="2"/>
  <c r="M1076" i="2"/>
  <c r="N1076" i="2"/>
  <c r="M1077" i="2"/>
  <c r="N1077" i="2"/>
  <c r="B1078" i="2"/>
  <c r="C1078" i="2"/>
  <c r="D1078" i="2"/>
  <c r="E1078" i="2"/>
  <c r="F1078" i="2"/>
  <c r="G1078" i="2"/>
  <c r="H1078" i="2"/>
  <c r="I1078" i="2"/>
  <c r="J1078" i="2"/>
  <c r="K1078" i="2"/>
  <c r="L1078" i="2"/>
  <c r="N1078" i="2"/>
  <c r="P1078" i="2"/>
  <c r="Q1078" i="2"/>
  <c r="R1078" i="2"/>
  <c r="S1078" i="2"/>
  <c r="T1078" i="2"/>
  <c r="U1078" i="2"/>
  <c r="V1078" i="2"/>
  <c r="W1078" i="2"/>
  <c r="X1078" i="2"/>
  <c r="Y1078" i="2"/>
  <c r="Z1078" i="2"/>
  <c r="AA1078" i="2"/>
  <c r="AB1078" i="2"/>
  <c r="AC1078" i="2"/>
  <c r="AD1078" i="2"/>
  <c r="AE1078" i="2"/>
  <c r="AF1078" i="2"/>
  <c r="AG1078" i="2"/>
  <c r="AH1078" i="2"/>
  <c r="AI1078" i="2"/>
  <c r="AJ1078" i="2"/>
  <c r="AK1078" i="2"/>
  <c r="AL1078" i="2"/>
  <c r="AM1078" i="2"/>
  <c r="AN1078" i="2"/>
  <c r="AO1078" i="2"/>
  <c r="AP1078" i="2"/>
  <c r="AQ1078" i="2"/>
  <c r="AR1078" i="2"/>
  <c r="AS1078" i="2"/>
  <c r="AT1078" i="2"/>
  <c r="AU1078" i="2"/>
  <c r="AV1078" i="2"/>
  <c r="AW1078" i="2"/>
  <c r="AX1078" i="2"/>
  <c r="AY1078" i="2"/>
  <c r="B1079" i="2"/>
  <c r="C1079" i="2"/>
  <c r="D1079" i="2"/>
  <c r="E1079" i="2"/>
  <c r="F1079" i="2"/>
  <c r="G1079" i="2"/>
  <c r="H1079" i="2"/>
  <c r="I1079" i="2"/>
  <c r="J1079" i="2"/>
  <c r="K1079" i="2"/>
  <c r="L1079" i="2"/>
  <c r="M1079" i="2"/>
  <c r="P1079" i="2"/>
  <c r="Q1079" i="2"/>
  <c r="R1079" i="2"/>
  <c r="S1079" i="2"/>
  <c r="T1079" i="2"/>
  <c r="U1079" i="2"/>
  <c r="V1079" i="2"/>
  <c r="W1079" i="2"/>
  <c r="X1079" i="2"/>
  <c r="Y1079" i="2"/>
  <c r="Z1079" i="2"/>
  <c r="AA1079" i="2"/>
  <c r="AB1079" i="2"/>
  <c r="AC1079" i="2"/>
  <c r="AD1079" i="2"/>
  <c r="AE1079" i="2"/>
  <c r="AF1079" i="2"/>
  <c r="AG1079" i="2"/>
  <c r="AH1079" i="2"/>
  <c r="AI1079" i="2"/>
  <c r="AJ1079" i="2"/>
  <c r="AK1079" i="2"/>
  <c r="AL1079" i="2"/>
  <c r="AM1079" i="2"/>
  <c r="AN1079" i="2"/>
  <c r="AO1079" i="2"/>
  <c r="AP1079" i="2"/>
  <c r="AQ1079" i="2"/>
  <c r="AR1079" i="2"/>
  <c r="AS1079" i="2"/>
  <c r="AT1079" i="2"/>
  <c r="AU1079" i="2"/>
  <c r="AV1079" i="2"/>
  <c r="AW1079" i="2"/>
  <c r="AX1079" i="2"/>
  <c r="AY1079" i="2"/>
  <c r="M1080" i="2"/>
  <c r="N1080" i="2"/>
  <c r="M1081" i="2"/>
  <c r="N1081" i="2"/>
  <c r="M1082" i="2"/>
  <c r="N1082" i="2"/>
  <c r="M1083" i="2"/>
  <c r="N1083" i="2"/>
  <c r="M1084" i="2"/>
  <c r="N1084" i="2"/>
  <c r="M1085" i="2"/>
  <c r="N1085" i="2"/>
  <c r="M1086" i="2"/>
  <c r="N1086" i="2"/>
  <c r="M1087" i="2"/>
  <c r="N1087" i="2"/>
  <c r="M1088" i="2"/>
  <c r="N1088" i="2"/>
  <c r="M1089" i="2"/>
  <c r="N1089" i="2"/>
  <c r="M1090" i="2"/>
  <c r="N1090" i="2"/>
  <c r="M1091" i="2"/>
  <c r="N1091" i="2"/>
  <c r="M1092" i="2"/>
  <c r="N1092" i="2"/>
  <c r="M1093" i="2"/>
  <c r="N1093" i="2"/>
  <c r="M1094" i="2"/>
  <c r="N1094" i="2"/>
  <c r="M1095" i="2"/>
  <c r="N1095" i="2"/>
  <c r="M1096" i="2"/>
  <c r="N1096" i="2"/>
  <c r="M1097" i="2"/>
  <c r="N1097" i="2"/>
  <c r="M1098" i="2"/>
  <c r="N1098" i="2"/>
  <c r="M1099" i="2"/>
  <c r="N1099" i="2"/>
  <c r="M1100" i="2"/>
  <c r="N1100" i="2"/>
  <c r="M1101" i="2"/>
  <c r="N1101" i="2"/>
  <c r="M1102" i="2"/>
  <c r="N1102" i="2"/>
  <c r="M1103" i="2"/>
  <c r="N1103" i="2"/>
  <c r="B1104" i="2"/>
  <c r="C1104" i="2"/>
  <c r="D1104" i="2"/>
  <c r="E1104" i="2"/>
  <c r="F1104" i="2"/>
  <c r="G1104" i="2"/>
  <c r="H1104" i="2"/>
  <c r="I1104" i="2"/>
  <c r="J1104" i="2"/>
  <c r="K1104" i="2"/>
  <c r="L1104" i="2"/>
  <c r="P1104" i="2"/>
  <c r="Q1104" i="2"/>
  <c r="R1104" i="2"/>
  <c r="S1104" i="2"/>
  <c r="T1104" i="2"/>
  <c r="U1104" i="2"/>
  <c r="V1104" i="2"/>
  <c r="W1104" i="2"/>
  <c r="X1104" i="2"/>
  <c r="Y1104" i="2"/>
  <c r="Z1104" i="2"/>
  <c r="AA1104" i="2"/>
  <c r="AB1104" i="2"/>
  <c r="AC1104" i="2"/>
  <c r="AD1104" i="2"/>
  <c r="AE1104" i="2"/>
  <c r="AF1104" i="2"/>
  <c r="AG1104" i="2"/>
  <c r="AH1104" i="2"/>
  <c r="AI1104" i="2"/>
  <c r="AJ1104" i="2"/>
  <c r="AK1104" i="2"/>
  <c r="AL1104" i="2"/>
  <c r="AM1104" i="2"/>
  <c r="AN1104" i="2"/>
  <c r="AO1104" i="2"/>
  <c r="AP1104" i="2"/>
  <c r="AQ1104" i="2"/>
  <c r="AR1104" i="2"/>
  <c r="AS1104" i="2"/>
  <c r="AT1104" i="2"/>
  <c r="AU1104" i="2"/>
  <c r="AV1104" i="2"/>
  <c r="AW1104" i="2"/>
  <c r="AX1104" i="2"/>
  <c r="AY1104" i="2"/>
  <c r="B1105" i="2"/>
  <c r="C1105" i="2"/>
  <c r="D1105" i="2"/>
  <c r="E1105" i="2"/>
  <c r="F1105" i="2"/>
  <c r="G1105" i="2"/>
  <c r="H1105" i="2"/>
  <c r="I1105" i="2"/>
  <c r="J1105" i="2"/>
  <c r="K1105" i="2"/>
  <c r="L1105" i="2"/>
  <c r="P1105" i="2"/>
  <c r="Q1105" i="2"/>
  <c r="R1105" i="2"/>
  <c r="S1105" i="2"/>
  <c r="T1105" i="2"/>
  <c r="U1105" i="2"/>
  <c r="V1105" i="2"/>
  <c r="W1105" i="2"/>
  <c r="X1105" i="2"/>
  <c r="Y1105" i="2"/>
  <c r="Z1105" i="2"/>
  <c r="AA1105" i="2"/>
  <c r="AB1105" i="2"/>
  <c r="AC1105" i="2"/>
  <c r="AD1105" i="2"/>
  <c r="AE1105" i="2"/>
  <c r="AF1105" i="2"/>
  <c r="AG1105" i="2"/>
  <c r="AH1105" i="2"/>
  <c r="AI1105" i="2"/>
  <c r="AJ1105" i="2"/>
  <c r="AK1105" i="2"/>
  <c r="AL1105" i="2"/>
  <c r="AM1105" i="2"/>
  <c r="AN1105" i="2"/>
  <c r="AO1105" i="2"/>
  <c r="AP1105" i="2"/>
  <c r="AQ1105" i="2"/>
  <c r="AR1105" i="2"/>
  <c r="AS1105" i="2"/>
  <c r="AT1105" i="2"/>
  <c r="AU1105" i="2"/>
  <c r="AV1105" i="2"/>
  <c r="AW1105" i="2"/>
  <c r="AX1105" i="2"/>
  <c r="AY1105" i="2"/>
  <c r="M1106" i="2"/>
  <c r="N1106" i="2"/>
  <c r="M1107" i="2"/>
  <c r="N1107" i="2"/>
  <c r="M1108" i="2"/>
  <c r="N1108" i="2"/>
  <c r="M1109" i="2"/>
  <c r="N1109" i="2"/>
  <c r="M1110" i="2"/>
  <c r="N1110" i="2"/>
  <c r="M1111" i="2"/>
  <c r="N1111" i="2"/>
  <c r="M1112" i="2"/>
  <c r="N1112" i="2"/>
  <c r="M1113" i="2"/>
  <c r="N1113" i="2"/>
  <c r="M1114" i="2"/>
  <c r="N1114" i="2"/>
  <c r="M1115" i="2"/>
  <c r="N1115" i="2"/>
  <c r="M1116" i="2"/>
  <c r="N1116" i="2"/>
  <c r="M1117" i="2"/>
  <c r="N1117" i="2"/>
  <c r="M1118" i="2"/>
  <c r="N1118" i="2"/>
  <c r="M1119" i="2"/>
  <c r="N1119" i="2"/>
  <c r="M1120" i="2"/>
  <c r="N1120" i="2"/>
  <c r="M1121" i="2"/>
  <c r="N1121" i="2"/>
  <c r="M1122" i="2"/>
  <c r="N1122" i="2"/>
  <c r="M1123" i="2"/>
  <c r="N1123" i="2"/>
  <c r="M1124" i="2"/>
  <c r="N1124" i="2"/>
  <c r="M1125" i="2"/>
  <c r="N1125" i="2"/>
  <c r="M1126" i="2"/>
  <c r="N1126" i="2"/>
  <c r="M1127" i="2"/>
  <c r="N1127" i="2"/>
  <c r="M1128" i="2"/>
  <c r="N1128" i="2"/>
  <c r="B1129" i="2"/>
  <c r="C1129" i="2"/>
  <c r="D1129" i="2"/>
  <c r="E1129" i="2"/>
  <c r="F1129" i="2"/>
  <c r="G1129" i="2"/>
  <c r="H1129" i="2"/>
  <c r="I1129" i="2"/>
  <c r="J1129" i="2"/>
  <c r="K1129" i="2"/>
  <c r="L1129" i="2"/>
  <c r="M1129" i="2"/>
  <c r="P1129" i="2"/>
  <c r="Q1129" i="2"/>
  <c r="R1129" i="2"/>
  <c r="S1129" i="2"/>
  <c r="T1129" i="2"/>
  <c r="U1129" i="2"/>
  <c r="V1129" i="2"/>
  <c r="W1129" i="2"/>
  <c r="X1129" i="2"/>
  <c r="Y1129" i="2"/>
  <c r="Z1129" i="2"/>
  <c r="AA1129" i="2"/>
  <c r="AB1129" i="2"/>
  <c r="AC1129" i="2"/>
  <c r="AD1129" i="2"/>
  <c r="AE1129" i="2"/>
  <c r="AF1129" i="2"/>
  <c r="AG1129" i="2"/>
  <c r="AH1129" i="2"/>
  <c r="AI1129" i="2"/>
  <c r="AJ1129" i="2"/>
  <c r="AK1129" i="2"/>
  <c r="AL1129" i="2"/>
  <c r="AM1129" i="2"/>
  <c r="AN1129" i="2"/>
  <c r="AO1129" i="2"/>
  <c r="AP1129" i="2"/>
  <c r="AQ1129" i="2"/>
  <c r="AR1129" i="2"/>
  <c r="AS1129" i="2"/>
  <c r="AT1129" i="2"/>
  <c r="AU1129" i="2"/>
  <c r="AV1129" i="2"/>
  <c r="AW1129" i="2"/>
  <c r="AX1129" i="2"/>
  <c r="AY1129" i="2"/>
  <c r="B1130" i="2"/>
  <c r="C1130" i="2"/>
  <c r="D1130" i="2"/>
  <c r="E1130" i="2"/>
  <c r="F1130" i="2"/>
  <c r="G1130" i="2"/>
  <c r="H1130" i="2"/>
  <c r="I1130" i="2"/>
  <c r="J1130" i="2"/>
  <c r="K1130" i="2"/>
  <c r="L1130" i="2"/>
  <c r="N1130" i="2"/>
  <c r="P1130" i="2"/>
  <c r="Q1130" i="2"/>
  <c r="R1130" i="2"/>
  <c r="S1130" i="2"/>
  <c r="T1130" i="2"/>
  <c r="U1130" i="2"/>
  <c r="V1130" i="2"/>
  <c r="W1130" i="2"/>
  <c r="X1130" i="2"/>
  <c r="Y1130" i="2"/>
  <c r="Z1130" i="2"/>
  <c r="AA1130" i="2"/>
  <c r="AB1130" i="2"/>
  <c r="AC1130" i="2"/>
  <c r="AD1130" i="2"/>
  <c r="AE1130" i="2"/>
  <c r="AF1130" i="2"/>
  <c r="AG1130" i="2"/>
  <c r="AH1130" i="2"/>
  <c r="AI1130" i="2"/>
  <c r="AJ1130" i="2"/>
  <c r="AK1130" i="2"/>
  <c r="AL1130" i="2"/>
  <c r="AM1130" i="2"/>
  <c r="AN1130" i="2"/>
  <c r="AO1130" i="2"/>
  <c r="AP1130" i="2"/>
  <c r="AQ1130" i="2"/>
  <c r="AR1130" i="2"/>
  <c r="AS1130" i="2"/>
  <c r="AT1130" i="2"/>
  <c r="AU1130" i="2"/>
  <c r="AV1130" i="2"/>
  <c r="AW1130" i="2"/>
  <c r="AX1130" i="2"/>
  <c r="AY1130" i="2"/>
  <c r="M1131" i="2"/>
  <c r="M1151" i="2" s="1"/>
  <c r="N1131" i="2"/>
  <c r="M1132" i="2"/>
  <c r="N1132" i="2"/>
  <c r="N1152" i="2" s="1"/>
  <c r="M1133" i="2"/>
  <c r="N1133" i="2"/>
  <c r="M1134" i="2"/>
  <c r="N1134" i="2"/>
  <c r="M1135" i="2"/>
  <c r="N1135" i="2"/>
  <c r="M1136" i="2"/>
  <c r="N1136" i="2"/>
  <c r="M1137" i="2"/>
  <c r="N1137" i="2"/>
  <c r="M1138" i="2"/>
  <c r="N1138" i="2"/>
  <c r="M1139" i="2"/>
  <c r="N1139" i="2"/>
  <c r="M1140" i="2"/>
  <c r="N1140" i="2"/>
  <c r="M1141" i="2"/>
  <c r="N1141" i="2"/>
  <c r="M1142" i="2"/>
  <c r="N1142" i="2"/>
  <c r="M1143" i="2"/>
  <c r="N1143" i="2"/>
  <c r="M1144" i="2"/>
  <c r="N1144" i="2"/>
  <c r="M1145" i="2"/>
  <c r="N1145" i="2"/>
  <c r="M1146" i="2"/>
  <c r="N1146" i="2"/>
  <c r="M1147" i="2"/>
  <c r="N1147" i="2"/>
  <c r="M1148" i="2"/>
  <c r="N1148" i="2"/>
  <c r="M1149" i="2"/>
  <c r="N1149" i="2"/>
  <c r="M1150" i="2"/>
  <c r="N1150" i="2"/>
  <c r="B1151" i="2"/>
  <c r="C1151" i="2"/>
  <c r="D1151" i="2"/>
  <c r="E1151" i="2"/>
  <c r="F1151" i="2"/>
  <c r="G1151" i="2"/>
  <c r="H1151" i="2"/>
  <c r="I1151" i="2"/>
  <c r="J1151" i="2"/>
  <c r="K1151" i="2"/>
  <c r="L1151" i="2"/>
  <c r="N1151" i="2"/>
  <c r="P1151" i="2"/>
  <c r="Q1151" i="2"/>
  <c r="R1151" i="2"/>
  <c r="S1151" i="2"/>
  <c r="T1151" i="2"/>
  <c r="U1151" i="2"/>
  <c r="V1151" i="2"/>
  <c r="W1151" i="2"/>
  <c r="X1151" i="2"/>
  <c r="Y1151" i="2"/>
  <c r="Z1151" i="2"/>
  <c r="AA1151" i="2"/>
  <c r="AB1151" i="2"/>
  <c r="AC1151" i="2"/>
  <c r="AD1151" i="2"/>
  <c r="AE1151" i="2"/>
  <c r="AF1151" i="2"/>
  <c r="AG1151" i="2"/>
  <c r="AH1151" i="2"/>
  <c r="AI1151" i="2"/>
  <c r="AJ1151" i="2"/>
  <c r="AK1151" i="2"/>
  <c r="AL1151" i="2"/>
  <c r="AM1151" i="2"/>
  <c r="AN1151" i="2"/>
  <c r="AO1151" i="2"/>
  <c r="AP1151" i="2"/>
  <c r="AQ1151" i="2"/>
  <c r="AR1151" i="2"/>
  <c r="AS1151" i="2"/>
  <c r="AT1151" i="2"/>
  <c r="AU1151" i="2"/>
  <c r="AV1151" i="2"/>
  <c r="AW1151" i="2"/>
  <c r="AX1151" i="2"/>
  <c r="AY1151" i="2"/>
  <c r="B1152" i="2"/>
  <c r="C1152" i="2"/>
  <c r="D1152" i="2"/>
  <c r="E1152" i="2"/>
  <c r="F1152" i="2"/>
  <c r="G1152" i="2"/>
  <c r="H1152" i="2"/>
  <c r="I1152" i="2"/>
  <c r="J1152" i="2"/>
  <c r="K1152" i="2"/>
  <c r="L1152" i="2"/>
  <c r="M1152" i="2"/>
  <c r="P1152" i="2"/>
  <c r="Q1152" i="2"/>
  <c r="R1152" i="2"/>
  <c r="S1152" i="2"/>
  <c r="T1152" i="2"/>
  <c r="U1152" i="2"/>
  <c r="V1152" i="2"/>
  <c r="W1152" i="2"/>
  <c r="X1152" i="2"/>
  <c r="Y1152" i="2"/>
  <c r="Z1152" i="2"/>
  <c r="AA1152" i="2"/>
  <c r="AB1152" i="2"/>
  <c r="AC1152" i="2"/>
  <c r="AD1152" i="2"/>
  <c r="AE1152" i="2"/>
  <c r="AF1152" i="2"/>
  <c r="AG1152" i="2"/>
  <c r="AH1152" i="2"/>
  <c r="AI1152" i="2"/>
  <c r="AJ1152" i="2"/>
  <c r="AK1152" i="2"/>
  <c r="AL1152" i="2"/>
  <c r="AM1152" i="2"/>
  <c r="AN1152" i="2"/>
  <c r="AO1152" i="2"/>
  <c r="AP1152" i="2"/>
  <c r="AQ1152" i="2"/>
  <c r="AR1152" i="2"/>
  <c r="AS1152" i="2"/>
  <c r="AT1152" i="2"/>
  <c r="AU1152" i="2"/>
  <c r="AV1152" i="2"/>
  <c r="AW1152" i="2"/>
  <c r="AX1152" i="2"/>
  <c r="AY1152" i="2"/>
  <c r="M1153" i="2"/>
  <c r="N1153" i="2"/>
  <c r="N1171" i="2" s="1"/>
  <c r="M1154" i="2"/>
  <c r="N1154" i="2"/>
  <c r="M1155" i="2"/>
  <c r="N1155" i="2"/>
  <c r="M1156" i="2"/>
  <c r="N1156" i="2"/>
  <c r="M1157" i="2"/>
  <c r="N1157" i="2"/>
  <c r="M1158" i="2"/>
  <c r="N1158" i="2"/>
  <c r="M1159" i="2"/>
  <c r="N1159" i="2"/>
  <c r="M1160" i="2"/>
  <c r="N1160" i="2"/>
  <c r="M1161" i="2"/>
  <c r="N1161" i="2"/>
  <c r="M1162" i="2"/>
  <c r="N1162" i="2"/>
  <c r="M1163" i="2"/>
  <c r="N1163" i="2"/>
  <c r="M1164" i="2"/>
  <c r="N1164" i="2"/>
  <c r="M1165" i="2"/>
  <c r="N1165" i="2"/>
  <c r="M1166" i="2"/>
  <c r="N1166" i="2"/>
  <c r="M1167" i="2"/>
  <c r="N1167" i="2"/>
  <c r="M1168" i="2"/>
  <c r="N1168" i="2"/>
  <c r="M1169" i="2"/>
  <c r="N1169" i="2"/>
  <c r="M1170" i="2"/>
  <c r="N1170" i="2"/>
  <c r="B1171" i="2"/>
  <c r="C1171" i="2"/>
  <c r="D1171" i="2"/>
  <c r="E1171" i="2"/>
  <c r="F1171" i="2"/>
  <c r="G1171" i="2"/>
  <c r="H1171" i="2"/>
  <c r="I1171" i="2"/>
  <c r="J1171" i="2"/>
  <c r="L1171" i="2"/>
  <c r="M1171" i="2"/>
  <c r="P1171" i="2"/>
  <c r="Q1171" i="2"/>
  <c r="R1171" i="2"/>
  <c r="S1171" i="2"/>
  <c r="U1171" i="2"/>
  <c r="V1171" i="2"/>
  <c r="W1171" i="2"/>
  <c r="X1171" i="2"/>
  <c r="Y1171" i="2"/>
  <c r="Z1171" i="2"/>
  <c r="AA1171" i="2"/>
  <c r="AB1171" i="2"/>
  <c r="AD1171" i="2"/>
  <c r="AE1171" i="2"/>
  <c r="AF1171" i="2"/>
  <c r="AG1171" i="2"/>
  <c r="AH1171" i="2"/>
  <c r="AI1171" i="2"/>
  <c r="AJ1171" i="2"/>
  <c r="AK1171" i="2"/>
  <c r="AL1171" i="2"/>
  <c r="AM1171" i="2"/>
  <c r="AN1171" i="2"/>
  <c r="AO1171" i="2"/>
  <c r="AP1171" i="2"/>
  <c r="AQ1171" i="2"/>
  <c r="AR1171" i="2"/>
  <c r="AS1171" i="2"/>
  <c r="AT1171" i="2"/>
  <c r="AU1171" i="2"/>
  <c r="AV1171" i="2"/>
  <c r="AW1171" i="2"/>
  <c r="AX1171" i="2"/>
  <c r="AY1171" i="2"/>
  <c r="B1172" i="2"/>
  <c r="C1172" i="2"/>
  <c r="D1172" i="2"/>
  <c r="E1172" i="2"/>
  <c r="F1172" i="2"/>
  <c r="G1172" i="2"/>
  <c r="H1172" i="2"/>
  <c r="I1172" i="2"/>
  <c r="J1172" i="2"/>
  <c r="L1172" i="2"/>
  <c r="P1172" i="2"/>
  <c r="Q1172" i="2"/>
  <c r="R1172" i="2"/>
  <c r="S1172" i="2"/>
  <c r="U1172" i="2"/>
  <c r="V1172" i="2"/>
  <c r="W1172" i="2"/>
  <c r="X1172" i="2"/>
  <c r="Y1172" i="2"/>
  <c r="Z1172" i="2"/>
  <c r="AA1172" i="2"/>
  <c r="AB1172" i="2"/>
  <c r="AD1172" i="2"/>
  <c r="AE1172" i="2"/>
  <c r="AF1172" i="2"/>
  <c r="AG1172" i="2"/>
  <c r="AH1172" i="2"/>
  <c r="AI1172" i="2"/>
  <c r="AJ1172" i="2"/>
  <c r="AK1172" i="2"/>
  <c r="AL1172" i="2"/>
  <c r="AM1172" i="2"/>
  <c r="AN1172" i="2"/>
  <c r="AO1172" i="2"/>
  <c r="AP1172" i="2"/>
  <c r="AQ1172" i="2"/>
  <c r="AR1172" i="2"/>
  <c r="AS1172" i="2"/>
  <c r="AT1172" i="2"/>
  <c r="AU1172" i="2"/>
  <c r="AV1172" i="2"/>
  <c r="AW1172" i="2"/>
  <c r="AX1172" i="2"/>
  <c r="AY1172" i="2"/>
  <c r="M1182" i="2"/>
  <c r="N1182" i="2"/>
  <c r="M1183" i="2"/>
  <c r="N1183" i="2"/>
  <c r="M1184" i="2"/>
  <c r="N1184" i="2"/>
  <c r="M1185" i="2"/>
  <c r="N1185" i="2"/>
  <c r="M1186" i="2"/>
  <c r="N1186" i="2"/>
  <c r="M1187" i="2"/>
  <c r="N1187" i="2"/>
  <c r="M1188" i="2"/>
  <c r="N1188" i="2"/>
  <c r="M1189" i="2"/>
  <c r="N1189" i="2"/>
  <c r="M1190" i="2"/>
  <c r="N1190" i="2"/>
  <c r="M1191" i="2"/>
  <c r="N1191" i="2"/>
  <c r="M1192" i="2"/>
  <c r="N1192" i="2"/>
  <c r="M1193" i="2"/>
  <c r="N1193" i="2"/>
  <c r="M1194" i="2"/>
  <c r="N1194" i="2"/>
  <c r="M1195" i="2"/>
  <c r="N1195" i="2"/>
  <c r="M1196" i="2"/>
  <c r="N1196" i="2"/>
  <c r="M1197" i="2"/>
  <c r="N1197" i="2"/>
  <c r="M1198" i="2"/>
  <c r="N1198" i="2"/>
  <c r="M1199" i="2"/>
  <c r="N1199" i="2"/>
  <c r="M1200" i="2"/>
  <c r="N1200" i="2"/>
  <c r="M1201" i="2"/>
  <c r="N1201" i="2"/>
  <c r="M1202" i="2"/>
  <c r="N1202" i="2"/>
  <c r="M1203" i="2"/>
  <c r="N1203" i="2"/>
  <c r="M1172" i="2" l="1"/>
  <c r="N821" i="2"/>
  <c r="N822" i="2"/>
  <c r="M699" i="2"/>
  <c r="M625" i="2"/>
  <c r="M529" i="2"/>
  <c r="N508" i="2"/>
  <c r="M481" i="2"/>
  <c r="N456" i="2"/>
  <c r="M431" i="2"/>
  <c r="N409" i="2"/>
  <c r="N410" i="2"/>
  <c r="M235" i="2"/>
  <c r="N209" i="2"/>
  <c r="N210" i="2"/>
  <c r="M822" i="2"/>
  <c r="N396" i="2"/>
  <c r="N397" i="2"/>
  <c r="N335" i="2"/>
  <c r="N322" i="2"/>
  <c r="N323" i="2"/>
  <c r="N261" i="2"/>
  <c r="M260" i="2"/>
  <c r="M236" i="2"/>
  <c r="M210" i="2"/>
  <c r="N184" i="2"/>
  <c r="N185" i="2"/>
  <c r="N115" i="2"/>
  <c r="M114" i="2"/>
  <c r="N65" i="2"/>
  <c r="N66" i="2"/>
  <c r="N1104" i="2"/>
  <c r="N871" i="2"/>
  <c r="N795" i="2"/>
  <c r="M508" i="2"/>
  <c r="M482" i="2"/>
  <c r="M456" i="2"/>
  <c r="M432" i="2"/>
  <c r="M410" i="2"/>
  <c r="N1172" i="2"/>
  <c r="M1130" i="2"/>
  <c r="M1001" i="2"/>
  <c r="M899" i="2"/>
  <c r="M872" i="2"/>
  <c r="M795" i="2"/>
  <c r="N768" i="2"/>
  <c r="M743" i="2"/>
  <c r="N721" i="2"/>
  <c r="N722" i="2"/>
  <c r="N652" i="2"/>
  <c r="N647" i="2"/>
  <c r="N648" i="2"/>
  <c r="N576" i="2"/>
  <c r="M575" i="2"/>
  <c r="N551" i="2"/>
  <c r="N552" i="2"/>
  <c r="N507" i="2"/>
  <c r="N455" i="2"/>
  <c r="M397" i="2"/>
  <c r="N368" i="2"/>
  <c r="N356" i="2"/>
  <c r="M355" i="2"/>
  <c r="M335" i="2"/>
  <c r="M323" i="2"/>
  <c r="N296" i="2"/>
  <c r="N276" i="2"/>
  <c r="M275" i="2"/>
  <c r="M261" i="2"/>
  <c r="M185" i="2"/>
  <c r="N164" i="2"/>
  <c r="N138" i="2"/>
  <c r="M137" i="2"/>
  <c r="M115" i="2"/>
  <c r="M1105" i="2"/>
  <c r="M849" i="2"/>
  <c r="N1129" i="2"/>
  <c r="M768" i="2"/>
  <c r="N742" i="2"/>
  <c r="N743" i="2"/>
  <c r="N1105" i="2"/>
  <c r="M1104" i="2"/>
  <c r="N1000" i="2"/>
  <c r="M848" i="2"/>
  <c r="N848" i="2"/>
  <c r="N794" i="2"/>
  <c r="M722" i="2"/>
  <c r="M698" i="2"/>
  <c r="N699" i="2"/>
  <c r="M676" i="2"/>
  <c r="M648" i="2"/>
  <c r="M624" i="2"/>
  <c r="N625" i="2"/>
  <c r="M598" i="2"/>
  <c r="M576" i="2"/>
  <c r="M552" i="2"/>
  <c r="M528" i="2"/>
  <c r="N528" i="2"/>
  <c r="N529" i="2"/>
  <c r="M368" i="2"/>
  <c r="M356" i="2"/>
  <c r="M296" i="2"/>
  <c r="M276" i="2"/>
  <c r="M164" i="2"/>
  <c r="M138" i="2"/>
  <c r="N89" i="2"/>
</calcChain>
</file>

<file path=xl/sharedStrings.xml><?xml version="1.0" encoding="utf-8"?>
<sst xmlns="http://schemas.openxmlformats.org/spreadsheetml/2006/main" count="4141" uniqueCount="1546">
  <si>
    <r>
      <t>SM Table 1.1 EMPA machine set up</t>
    </r>
    <r>
      <rPr>
        <sz val="14"/>
        <color rgb="FF000000"/>
        <rFont val="Calibri (Body)"/>
      </rPr>
      <t xml:space="preserve">       </t>
    </r>
    <r>
      <rPr>
        <sz val="12"/>
        <color rgb="FF000000"/>
        <rFont val="Calibri (Body)"/>
      </rPr>
      <t>(after Abbott et al., 2021)</t>
    </r>
  </si>
  <si>
    <t>(a)</t>
  </si>
  <si>
    <t>(b)</t>
  </si>
  <si>
    <t>Category</t>
  </si>
  <si>
    <t>Explanation/Definition/Example</t>
  </si>
  <si>
    <t>Reference &amp; Resources</t>
  </si>
  <si>
    <t>Channel 1</t>
  </si>
  <si>
    <t>Channel 2</t>
  </si>
  <si>
    <t>Channel 3</t>
  </si>
  <si>
    <t>Channel 4</t>
  </si>
  <si>
    <t>Channel 5</t>
  </si>
  <si>
    <t>Instrument Metadata and Conditions</t>
  </si>
  <si>
    <t>Element</t>
  </si>
  <si>
    <t>Mineral</t>
  </si>
  <si>
    <t>Crytal</t>
  </si>
  <si>
    <t>Time</t>
  </si>
  <si>
    <t>Crystal</t>
  </si>
  <si>
    <t>EPMA or SEM instrument details</t>
  </si>
  <si>
    <t>JEOL JXA8230 Superprobe with 5 spectrometers</t>
  </si>
  <si>
    <t>Ca</t>
  </si>
  <si>
    <t>VG-A99</t>
  </si>
  <si>
    <t>PETL</t>
  </si>
  <si>
    <t>30/15</t>
  </si>
  <si>
    <t>Na*</t>
  </si>
  <si>
    <t>VG-568</t>
  </si>
  <si>
    <t>TAP</t>
  </si>
  <si>
    <t>10/5</t>
  </si>
  <si>
    <t>Si</t>
  </si>
  <si>
    <t>K</t>
  </si>
  <si>
    <t>Cl</t>
  </si>
  <si>
    <t>EPMA or SEM instrument location</t>
  </si>
  <si>
    <t>Victoria University of Wellington</t>
  </si>
  <si>
    <t>Ti</t>
  </si>
  <si>
    <t>TiO2</t>
  </si>
  <si>
    <t>Mg</t>
  </si>
  <si>
    <t>Al</t>
  </si>
  <si>
    <t>Fe</t>
  </si>
  <si>
    <t>LIF</t>
  </si>
  <si>
    <t>Mn</t>
  </si>
  <si>
    <t>MnO</t>
  </si>
  <si>
    <t>LIFL</t>
  </si>
  <si>
    <t>Analytical and automation software and version</t>
  </si>
  <si>
    <t>JEOL, Cameca Peaksight, Probe for EPMA</t>
  </si>
  <si>
    <t>Beam voltage (kV)</t>
  </si>
  <si>
    <t>15kV</t>
  </si>
  <si>
    <t>Time listed as peak/background</t>
  </si>
  <si>
    <t>Beam current (nA)</t>
  </si>
  <si>
    <t xml:space="preserve">8nA
</t>
  </si>
  <si>
    <t>* Na is run twice, on the second run the peak search is skipped to reduced the volatilisation of the element</t>
  </si>
  <si>
    <t>Beam diameter (µ)</t>
  </si>
  <si>
    <t>10 µm (circle)</t>
  </si>
  <si>
    <t>Describe efforts made to minimize and/or correct for alkali element migration (Na-loss) or other forms of damage in beam-sensitive materials.</t>
  </si>
  <si>
    <r>
      <t>Na</t>
    </r>
    <r>
      <rPr>
        <vertAlign val="subscript"/>
        <sz val="12"/>
        <color theme="1"/>
        <rFont val="Calibri"/>
        <family val="2"/>
        <scheme val="minor"/>
      </rPr>
      <t>2</t>
    </r>
    <r>
      <rPr>
        <sz val="12"/>
        <color theme="1"/>
        <rFont val="Calibri"/>
        <family val="2"/>
        <scheme val="minor"/>
      </rPr>
      <t>O was run twice, the second time skipping the peak search, and lowering the collection time to 10s to reduce the volatilisation of the element, with the second standardisation value then used</t>
    </r>
  </si>
  <si>
    <t xml:space="preserve">Kuehn, S. C., Froese, D. G., &amp; Shane, P. A. R. (2011). The INTAV intercomparison of electron-beam microanalysis of glass by tephrochronology laboratories: results and recommendations. Quaternary International, v. 246, n.1, p. 19-47.
</t>
  </si>
  <si>
    <t>EDS utilized?</t>
  </si>
  <si>
    <t>N</t>
  </si>
  <si>
    <t>WDS utilized?</t>
  </si>
  <si>
    <t>Y</t>
  </si>
  <si>
    <t xml:space="preserve">Spectrometer assignments, acquisition times, and per-spectrometer sequencing </t>
  </si>
  <si>
    <t>See additional table (b) adjacet for full details</t>
  </si>
  <si>
    <t>Primary standard or calibration reference</t>
  </si>
  <si>
    <t>Calibration standards shown in table adjacent (b), primary standard - VG568</t>
  </si>
  <si>
    <t xml:space="preserve">See SM table 3 for full standard data </t>
  </si>
  <si>
    <t>Secondary reference materials</t>
  </si>
  <si>
    <t>ATHOG and VG-A99</t>
  </si>
  <si>
    <t>Matrix corrections</t>
  </si>
  <si>
    <t>ZAF correction method</t>
  </si>
  <si>
    <t>Armstrong, J.T. (1995). Citzaf-a package of correction programs for the quantitative Electron Microbeam X-Ray-Analysis of thick polished materials, thin-films, and particles. Microbeam Analysis, 4(3), pp.177-200.</t>
  </si>
  <si>
    <t>Additional corrections implemented in post-processing (offline corrections)</t>
  </si>
  <si>
    <t>Primary standard correction and correction for secondary hydration</t>
  </si>
  <si>
    <t>Full details in text Sect. 2.3</t>
  </si>
  <si>
    <t>Observation/Data</t>
  </si>
  <si>
    <t>EPMA data reporting</t>
  </si>
  <si>
    <t>All standard data reported in SM Table 3; All EPMA sample data reported in SM Table 2</t>
  </si>
  <si>
    <t>*sample ID</t>
  </si>
  <si>
    <t>TephraNZ</t>
  </si>
  <si>
    <t>*phases targeted in geochemical analysis</t>
  </si>
  <si>
    <t>glass shards</t>
  </si>
  <si>
    <t>*date EPMA or SEM analysis performed</t>
  </si>
  <si>
    <t>2019/12</t>
  </si>
  <si>
    <r>
      <t>SM Table 1.2 LA-ICP-MS machine set up</t>
    </r>
    <r>
      <rPr>
        <sz val="14"/>
        <color rgb="FF000000"/>
        <rFont val="Calibri (Body)"/>
      </rPr>
      <t xml:space="preserve">   </t>
    </r>
    <r>
      <rPr>
        <sz val="12"/>
        <color rgb="FF000000"/>
        <rFont val="Calibri (Body)"/>
      </rPr>
      <t>(After Abbott at el., 2021)</t>
    </r>
  </si>
  <si>
    <t xml:space="preserve">LA-ICP-MS instrument details </t>
  </si>
  <si>
    <t>Agilent 7900 Quad coupled with a Resonetics S155-SE laser system using GeoStar software</t>
  </si>
  <si>
    <t>LA-ICP-MS instrument location</t>
  </si>
  <si>
    <t>RF power</t>
  </si>
  <si>
    <t>1200-1320 W</t>
  </si>
  <si>
    <t>Gas flows</t>
  </si>
  <si>
    <t>Ar 0.5 L/min, He 0.4 L/min, N2 0.0024 L/min</t>
  </si>
  <si>
    <t>Garrier gas composition</t>
  </si>
  <si>
    <t>He</t>
  </si>
  <si>
    <t>Instrument sampling strategy</t>
  </si>
  <si>
    <t>spot</t>
  </si>
  <si>
    <t>Laser spot size</t>
  </si>
  <si>
    <t>25 µm</t>
  </si>
  <si>
    <t>Shape of ablated area</t>
  </si>
  <si>
    <t>Laser wavelength</t>
  </si>
  <si>
    <t>193 nm</t>
  </si>
  <si>
    <t>Laser pulse time</t>
  </si>
  <si>
    <t>20 ns</t>
  </si>
  <si>
    <t>Repetition rate (hz)</t>
  </si>
  <si>
    <t>5 Hz</t>
  </si>
  <si>
    <t>Transect rate (µm/s)</t>
  </si>
  <si>
    <t>N/A</t>
  </si>
  <si>
    <t>Fluence (J/cm^2)</t>
  </si>
  <si>
    <t>2.65  J/cm^2</t>
  </si>
  <si>
    <t>Signal smoothing used</t>
  </si>
  <si>
    <t>Analysis count time</t>
  </si>
  <si>
    <t>30 s</t>
  </si>
  <si>
    <t>Background count time</t>
  </si>
  <si>
    <t>40 s (background 20s, cleaning spot,  background 20s, analysis 30s)</t>
  </si>
  <si>
    <t>Elements analysed (10 ms)</t>
  </si>
  <si>
    <r>
      <t xml:space="preserve">10 ms: </t>
    </r>
    <r>
      <rPr>
        <vertAlign val="superscript"/>
        <sz val="12"/>
        <rFont val="Calibri (Body)"/>
      </rPr>
      <t>29</t>
    </r>
    <r>
      <rPr>
        <sz val="12"/>
        <rFont val="Calibri"/>
        <family val="2"/>
        <scheme val="minor"/>
      </rPr>
      <t xml:space="preserve">Si, </t>
    </r>
    <r>
      <rPr>
        <vertAlign val="superscript"/>
        <sz val="12"/>
        <rFont val="Calibri (Body)"/>
      </rPr>
      <t>43</t>
    </r>
    <r>
      <rPr>
        <sz val="12"/>
        <rFont val="Calibri"/>
        <family val="2"/>
        <scheme val="minor"/>
      </rPr>
      <t xml:space="preserve">Ca, </t>
    </r>
    <r>
      <rPr>
        <vertAlign val="superscript"/>
        <sz val="12"/>
        <rFont val="Calibri (Body)"/>
      </rPr>
      <t>47</t>
    </r>
    <r>
      <rPr>
        <sz val="12"/>
        <rFont val="Calibri"/>
        <family val="2"/>
        <scheme val="minor"/>
      </rPr>
      <t xml:space="preserve">Ti, </t>
    </r>
    <r>
      <rPr>
        <vertAlign val="superscript"/>
        <sz val="12"/>
        <rFont val="Calibri (Body)"/>
      </rPr>
      <t>53</t>
    </r>
    <r>
      <rPr>
        <sz val="12"/>
        <rFont val="Calibri"/>
        <family val="2"/>
        <scheme val="minor"/>
      </rPr>
      <t xml:space="preserve">Cr, </t>
    </r>
    <r>
      <rPr>
        <vertAlign val="superscript"/>
        <sz val="12"/>
        <rFont val="Calibri (Body)"/>
      </rPr>
      <t>55</t>
    </r>
    <r>
      <rPr>
        <sz val="12"/>
        <rFont val="Calibri"/>
        <family val="2"/>
        <scheme val="minor"/>
      </rPr>
      <t>Mn</t>
    </r>
  </si>
  <si>
    <t>Elements analysed (20 ms)</t>
  </si>
  <si>
    <r>
      <t xml:space="preserve">20 ms: </t>
    </r>
    <r>
      <rPr>
        <vertAlign val="superscript"/>
        <sz val="12"/>
        <rFont val="Calibri (Body)"/>
      </rPr>
      <t>7</t>
    </r>
    <r>
      <rPr>
        <sz val="12"/>
        <rFont val="Calibri"/>
        <family val="2"/>
        <scheme val="minor"/>
      </rPr>
      <t xml:space="preserve">Li, </t>
    </r>
    <r>
      <rPr>
        <vertAlign val="superscript"/>
        <sz val="12"/>
        <rFont val="Calibri (Body)"/>
      </rPr>
      <t>45</t>
    </r>
    <r>
      <rPr>
        <sz val="12"/>
        <rFont val="Calibri"/>
        <family val="2"/>
        <scheme val="minor"/>
      </rPr>
      <t xml:space="preserve">Sc, </t>
    </r>
    <r>
      <rPr>
        <vertAlign val="superscript"/>
        <sz val="12"/>
        <rFont val="Calibri (Body)"/>
      </rPr>
      <t>51</t>
    </r>
    <r>
      <rPr>
        <sz val="12"/>
        <rFont val="Calibri"/>
        <family val="2"/>
        <scheme val="minor"/>
      </rPr>
      <t xml:space="preserve">V, </t>
    </r>
    <r>
      <rPr>
        <vertAlign val="superscript"/>
        <sz val="12"/>
        <rFont val="Calibri (Body)"/>
      </rPr>
      <t>59</t>
    </r>
    <r>
      <rPr>
        <sz val="12"/>
        <rFont val="Calibri"/>
        <family val="2"/>
        <scheme val="minor"/>
      </rPr>
      <t xml:space="preserve">Co, </t>
    </r>
    <r>
      <rPr>
        <vertAlign val="superscript"/>
        <sz val="12"/>
        <rFont val="Calibri (Body)"/>
      </rPr>
      <t>60</t>
    </r>
    <r>
      <rPr>
        <sz val="12"/>
        <rFont val="Calibri"/>
        <family val="2"/>
        <scheme val="minor"/>
      </rPr>
      <t xml:space="preserve">Ni, </t>
    </r>
    <r>
      <rPr>
        <vertAlign val="superscript"/>
        <sz val="12"/>
        <rFont val="Calibri (Body)"/>
      </rPr>
      <t>63</t>
    </r>
    <r>
      <rPr>
        <sz val="12"/>
        <rFont val="Calibri"/>
        <family val="2"/>
        <scheme val="minor"/>
      </rPr>
      <t xml:space="preserve">Cu, </t>
    </r>
    <r>
      <rPr>
        <vertAlign val="superscript"/>
        <sz val="12"/>
        <rFont val="Calibri (Body)"/>
      </rPr>
      <t>66</t>
    </r>
    <r>
      <rPr>
        <sz val="12"/>
        <rFont val="Calibri"/>
        <family val="2"/>
        <scheme val="minor"/>
      </rPr>
      <t xml:space="preserve">Zn, </t>
    </r>
    <r>
      <rPr>
        <vertAlign val="superscript"/>
        <sz val="12"/>
        <rFont val="Calibri (Body)"/>
      </rPr>
      <t>71</t>
    </r>
    <r>
      <rPr>
        <sz val="12"/>
        <rFont val="Calibri"/>
        <family val="2"/>
        <scheme val="minor"/>
      </rPr>
      <t xml:space="preserve">Ga, </t>
    </r>
  </si>
  <si>
    <r>
      <rPr>
        <vertAlign val="superscript"/>
        <sz val="12"/>
        <color theme="1"/>
        <rFont val="Calibri"/>
        <family val="2"/>
        <scheme val="minor"/>
      </rPr>
      <t>85</t>
    </r>
    <r>
      <rPr>
        <sz val="12"/>
        <color theme="1"/>
        <rFont val="Calibri"/>
        <family val="2"/>
        <scheme val="minor"/>
      </rPr>
      <t xml:space="preserve">Rb, </t>
    </r>
    <r>
      <rPr>
        <vertAlign val="superscript"/>
        <sz val="12"/>
        <color theme="1"/>
        <rFont val="Calibri"/>
        <family val="2"/>
        <scheme val="minor"/>
      </rPr>
      <t>86</t>
    </r>
    <r>
      <rPr>
        <sz val="12"/>
        <color theme="1"/>
        <rFont val="Calibri"/>
        <family val="2"/>
        <scheme val="minor"/>
      </rPr>
      <t xml:space="preserve">Sr, </t>
    </r>
    <r>
      <rPr>
        <vertAlign val="superscript"/>
        <sz val="12"/>
        <color theme="1"/>
        <rFont val="Calibri"/>
        <family val="2"/>
        <scheme val="minor"/>
      </rPr>
      <t>89</t>
    </r>
    <r>
      <rPr>
        <sz val="12"/>
        <color theme="1"/>
        <rFont val="Calibri"/>
        <family val="2"/>
        <scheme val="minor"/>
      </rPr>
      <t xml:space="preserve">Y, </t>
    </r>
    <r>
      <rPr>
        <vertAlign val="superscript"/>
        <sz val="12"/>
        <color theme="1"/>
        <rFont val="Calibri"/>
        <family val="2"/>
        <scheme val="minor"/>
      </rPr>
      <t>90</t>
    </r>
    <r>
      <rPr>
        <sz val="12"/>
        <color theme="1"/>
        <rFont val="Calibri"/>
        <family val="2"/>
        <scheme val="minor"/>
      </rPr>
      <t xml:space="preserve">Zr, </t>
    </r>
    <r>
      <rPr>
        <vertAlign val="superscript"/>
        <sz val="12"/>
        <color theme="1"/>
        <rFont val="Calibri"/>
        <family val="2"/>
        <scheme val="minor"/>
      </rPr>
      <t>91</t>
    </r>
    <r>
      <rPr>
        <sz val="12"/>
        <color theme="1"/>
        <rFont val="Calibri"/>
        <family val="2"/>
        <scheme val="minor"/>
      </rPr>
      <t xml:space="preserve">Zr, </t>
    </r>
    <r>
      <rPr>
        <vertAlign val="superscript"/>
        <sz val="12"/>
        <color theme="1"/>
        <rFont val="Calibri"/>
        <family val="2"/>
        <scheme val="minor"/>
      </rPr>
      <t>93</t>
    </r>
    <r>
      <rPr>
        <sz val="12"/>
        <color theme="1"/>
        <rFont val="Calibri"/>
        <family val="2"/>
        <scheme val="minor"/>
      </rPr>
      <t xml:space="preserve">Nb, </t>
    </r>
    <r>
      <rPr>
        <vertAlign val="superscript"/>
        <sz val="12"/>
        <color theme="1"/>
        <rFont val="Calibri"/>
        <family val="2"/>
        <scheme val="minor"/>
      </rPr>
      <t>95</t>
    </r>
    <r>
      <rPr>
        <sz val="12"/>
        <color theme="1"/>
        <rFont val="Calibri"/>
        <family val="2"/>
        <scheme val="minor"/>
      </rPr>
      <t xml:space="preserve">Mo, </t>
    </r>
    <r>
      <rPr>
        <vertAlign val="superscript"/>
        <sz val="12"/>
        <color theme="1"/>
        <rFont val="Calibri (Body)"/>
      </rPr>
      <t>98</t>
    </r>
    <r>
      <rPr>
        <sz val="12"/>
        <color theme="1"/>
        <rFont val="Calibri"/>
        <family val="2"/>
        <scheme val="minor"/>
      </rPr>
      <t xml:space="preserve">Mo </t>
    </r>
    <r>
      <rPr>
        <vertAlign val="superscript"/>
        <sz val="12"/>
        <color theme="1"/>
        <rFont val="Calibri"/>
        <family val="2"/>
        <scheme val="minor"/>
      </rPr>
      <t>133</t>
    </r>
    <r>
      <rPr>
        <sz val="12"/>
        <color theme="1"/>
        <rFont val="Calibri"/>
        <family val="2"/>
        <scheme val="minor"/>
      </rPr>
      <t xml:space="preserve">Cs, </t>
    </r>
    <r>
      <rPr>
        <vertAlign val="superscript"/>
        <sz val="12"/>
        <color theme="1"/>
        <rFont val="Calibri"/>
        <family val="2"/>
        <scheme val="minor"/>
      </rPr>
      <t>138</t>
    </r>
    <r>
      <rPr>
        <sz val="12"/>
        <color theme="1"/>
        <rFont val="Calibri"/>
        <family val="2"/>
        <scheme val="minor"/>
      </rPr>
      <t xml:space="preserve">Ba, </t>
    </r>
    <r>
      <rPr>
        <vertAlign val="superscript"/>
        <sz val="12"/>
        <color theme="1"/>
        <rFont val="Calibri"/>
        <family val="2"/>
        <scheme val="minor"/>
      </rPr>
      <t>139</t>
    </r>
    <r>
      <rPr>
        <sz val="12"/>
        <color theme="1"/>
        <rFont val="Calibri"/>
        <family val="2"/>
        <scheme val="minor"/>
      </rPr>
      <t>La</t>
    </r>
  </si>
  <si>
    <r>
      <rPr>
        <vertAlign val="superscript"/>
        <sz val="12"/>
        <color theme="1"/>
        <rFont val="Calibri"/>
        <family val="2"/>
        <scheme val="minor"/>
      </rPr>
      <t>140</t>
    </r>
    <r>
      <rPr>
        <sz val="12"/>
        <color theme="1"/>
        <rFont val="Calibri"/>
        <family val="2"/>
        <scheme val="minor"/>
      </rPr>
      <t xml:space="preserve">Ce, </t>
    </r>
    <r>
      <rPr>
        <vertAlign val="superscript"/>
        <sz val="12"/>
        <color theme="1"/>
        <rFont val="Calibri"/>
        <family val="2"/>
        <scheme val="minor"/>
      </rPr>
      <t>141</t>
    </r>
    <r>
      <rPr>
        <sz val="12"/>
        <color theme="1"/>
        <rFont val="Calibri"/>
        <family val="2"/>
        <scheme val="minor"/>
      </rPr>
      <t xml:space="preserve">Pr, </t>
    </r>
    <r>
      <rPr>
        <vertAlign val="superscript"/>
        <sz val="12"/>
        <color theme="1"/>
        <rFont val="Calibri"/>
        <family val="2"/>
        <scheme val="minor"/>
      </rPr>
      <t>146</t>
    </r>
    <r>
      <rPr>
        <sz val="12"/>
        <color theme="1"/>
        <rFont val="Calibri"/>
        <family val="2"/>
        <scheme val="minor"/>
      </rPr>
      <t xml:space="preserve">Nd, </t>
    </r>
    <r>
      <rPr>
        <vertAlign val="superscript"/>
        <sz val="12"/>
        <color theme="1"/>
        <rFont val="Calibri"/>
        <family val="2"/>
        <scheme val="minor"/>
      </rPr>
      <t>147</t>
    </r>
    <r>
      <rPr>
        <sz val="12"/>
        <color theme="1"/>
        <rFont val="Calibri"/>
        <family val="2"/>
        <scheme val="minor"/>
      </rPr>
      <t xml:space="preserve">Sm, </t>
    </r>
    <r>
      <rPr>
        <vertAlign val="superscript"/>
        <sz val="12"/>
        <color theme="1"/>
        <rFont val="Calibri"/>
        <family val="2"/>
        <scheme val="minor"/>
      </rPr>
      <t>151</t>
    </r>
    <r>
      <rPr>
        <sz val="12"/>
        <color theme="1"/>
        <rFont val="Calibri"/>
        <family val="2"/>
        <scheme val="minor"/>
      </rPr>
      <t xml:space="preserve">Eu, </t>
    </r>
    <r>
      <rPr>
        <vertAlign val="superscript"/>
        <sz val="12"/>
        <color theme="1"/>
        <rFont val="Calibri (Body)"/>
      </rPr>
      <t>153</t>
    </r>
    <r>
      <rPr>
        <sz val="12"/>
        <color theme="1"/>
        <rFont val="Calibri"/>
        <family val="2"/>
        <scheme val="minor"/>
      </rPr>
      <t xml:space="preserve">Eu, </t>
    </r>
    <r>
      <rPr>
        <vertAlign val="superscript"/>
        <sz val="12"/>
        <color theme="1"/>
        <rFont val="Calibri (Body)"/>
      </rPr>
      <t>157</t>
    </r>
    <r>
      <rPr>
        <sz val="12"/>
        <color theme="1"/>
        <rFont val="Calibri"/>
        <family val="2"/>
        <scheme val="minor"/>
      </rPr>
      <t xml:space="preserve">Gd, </t>
    </r>
    <r>
      <rPr>
        <vertAlign val="superscript"/>
        <sz val="12"/>
        <color theme="1"/>
        <rFont val="Calibri (Body)"/>
      </rPr>
      <t>159</t>
    </r>
    <r>
      <rPr>
        <sz val="12"/>
        <color theme="1"/>
        <rFont val="Calibri"/>
        <family val="2"/>
        <scheme val="minor"/>
      </rPr>
      <t xml:space="preserve">Tb, </t>
    </r>
    <r>
      <rPr>
        <vertAlign val="superscript"/>
        <sz val="12"/>
        <color theme="1"/>
        <rFont val="Calibri (Body)"/>
      </rPr>
      <t>163</t>
    </r>
    <r>
      <rPr>
        <sz val="12"/>
        <color theme="1"/>
        <rFont val="Calibri"/>
        <family val="2"/>
        <scheme val="minor"/>
      </rPr>
      <t xml:space="preserve">Dy, </t>
    </r>
    <r>
      <rPr>
        <vertAlign val="superscript"/>
        <sz val="12"/>
        <color theme="1"/>
        <rFont val="Calibri (Body)"/>
      </rPr>
      <t>165</t>
    </r>
    <r>
      <rPr>
        <sz val="12"/>
        <color theme="1"/>
        <rFont val="Calibri"/>
        <family val="2"/>
        <scheme val="minor"/>
      </rPr>
      <t xml:space="preserve">Ho, </t>
    </r>
    <r>
      <rPr>
        <vertAlign val="superscript"/>
        <sz val="12"/>
        <color theme="1"/>
        <rFont val="Calibri (Body)"/>
      </rPr>
      <t>166</t>
    </r>
    <r>
      <rPr>
        <sz val="12"/>
        <color theme="1"/>
        <rFont val="Calibri"/>
        <family val="2"/>
        <scheme val="minor"/>
      </rPr>
      <t xml:space="preserve">Er,  </t>
    </r>
  </si>
  <si>
    <r>
      <rPr>
        <vertAlign val="superscript"/>
        <sz val="12"/>
        <color theme="1"/>
        <rFont val="Calibri"/>
        <family val="2"/>
        <scheme val="minor"/>
      </rPr>
      <t>169</t>
    </r>
    <r>
      <rPr>
        <sz val="12"/>
        <color theme="1"/>
        <rFont val="Calibri"/>
        <family val="2"/>
        <scheme val="minor"/>
      </rPr>
      <t xml:space="preserve">Tm, </t>
    </r>
    <r>
      <rPr>
        <vertAlign val="superscript"/>
        <sz val="12"/>
        <color theme="1"/>
        <rFont val="Calibri"/>
        <family val="2"/>
        <scheme val="minor"/>
      </rPr>
      <t>172</t>
    </r>
    <r>
      <rPr>
        <sz val="12"/>
        <color theme="1"/>
        <rFont val="Calibri"/>
        <family val="2"/>
        <scheme val="minor"/>
      </rPr>
      <t xml:space="preserve">Yb,  </t>
    </r>
    <r>
      <rPr>
        <vertAlign val="superscript"/>
        <sz val="12"/>
        <color theme="1"/>
        <rFont val="Calibri (Body)"/>
      </rPr>
      <t>175</t>
    </r>
    <r>
      <rPr>
        <sz val="12"/>
        <color theme="1"/>
        <rFont val="Calibri"/>
        <family val="2"/>
        <scheme val="minor"/>
      </rPr>
      <t xml:space="preserve">Lu, </t>
    </r>
    <r>
      <rPr>
        <vertAlign val="superscript"/>
        <sz val="12"/>
        <color theme="1"/>
        <rFont val="Calibri (Body)"/>
      </rPr>
      <t>178</t>
    </r>
    <r>
      <rPr>
        <sz val="12"/>
        <color theme="1"/>
        <rFont val="Calibri"/>
        <family val="2"/>
        <scheme val="minor"/>
      </rPr>
      <t xml:space="preserve">Hf, </t>
    </r>
    <r>
      <rPr>
        <vertAlign val="superscript"/>
        <sz val="12"/>
        <color theme="1"/>
        <rFont val="Calibri (Body)"/>
      </rPr>
      <t>181</t>
    </r>
    <r>
      <rPr>
        <sz val="12"/>
        <color theme="1"/>
        <rFont val="Calibri"/>
        <family val="2"/>
        <scheme val="minor"/>
      </rPr>
      <t xml:space="preserve">Ta, </t>
    </r>
    <r>
      <rPr>
        <vertAlign val="superscript"/>
        <sz val="12"/>
        <color theme="1"/>
        <rFont val="Calibri (Body)"/>
      </rPr>
      <t>182</t>
    </r>
    <r>
      <rPr>
        <sz val="12"/>
        <color theme="1"/>
        <rFont val="Calibri"/>
        <family val="2"/>
        <scheme val="minor"/>
      </rPr>
      <t xml:space="preserve">W, </t>
    </r>
    <r>
      <rPr>
        <vertAlign val="superscript"/>
        <sz val="12"/>
        <color theme="1"/>
        <rFont val="Calibri (Body)"/>
      </rPr>
      <t>208</t>
    </r>
    <r>
      <rPr>
        <sz val="12"/>
        <color theme="1"/>
        <rFont val="Calibri"/>
        <family val="2"/>
        <scheme val="minor"/>
      </rPr>
      <t xml:space="preserve">Pb, </t>
    </r>
    <r>
      <rPr>
        <vertAlign val="superscript"/>
        <sz val="12"/>
        <color theme="1"/>
        <rFont val="Calibri (Body)"/>
      </rPr>
      <t>232</t>
    </r>
    <r>
      <rPr>
        <sz val="12"/>
        <color theme="1"/>
        <rFont val="Calibri"/>
        <family val="2"/>
        <scheme val="minor"/>
      </rPr>
      <t xml:space="preserve">Th, </t>
    </r>
    <r>
      <rPr>
        <vertAlign val="superscript"/>
        <sz val="12"/>
        <color theme="1"/>
        <rFont val="Calibri (Body)"/>
      </rPr>
      <t>238</t>
    </r>
    <r>
      <rPr>
        <sz val="12"/>
        <color theme="1"/>
        <rFont val="Calibri"/>
        <family val="2"/>
        <scheme val="minor"/>
      </rPr>
      <t>U,</t>
    </r>
  </si>
  <si>
    <t>NIST610 and NIST612 used to tune the instrument; ATHOG used to calibrate and standardize the results (MPI-DING; Jochum et al., 2006)</t>
  </si>
  <si>
    <r>
      <t>Jochum, K.P., Stoll, B., Herwig, K., Willbold, M., Hofmann, A.W., Amini, M., Aarburg, S., Abouchami, W., Hellebrand, E., Mocek, B. and Raczek, I., 2006. MPI‐DING reference glasses for in situ microanalysis: New reference values for element concentrations and isotope ratios. </t>
    </r>
    <r>
      <rPr>
        <i/>
        <sz val="12"/>
        <color rgb="FF222222"/>
        <rFont val="Calibri"/>
        <family val="2"/>
        <scheme val="minor"/>
      </rPr>
      <t>Geochemistry, Geophysics, Geosystems</t>
    </r>
    <r>
      <rPr>
        <sz val="12"/>
        <color rgb="FF222222"/>
        <rFont val="Calibri"/>
        <family val="2"/>
        <scheme val="minor"/>
      </rPr>
      <t>, </t>
    </r>
    <r>
      <rPr>
        <i/>
        <sz val="12"/>
        <color rgb="FF222222"/>
        <rFont val="Calibri"/>
        <family val="2"/>
        <scheme val="minor"/>
      </rPr>
      <t>7</t>
    </r>
    <r>
      <rPr>
        <sz val="12"/>
        <color rgb="FF222222"/>
        <rFont val="Calibri"/>
        <family val="2"/>
        <scheme val="minor"/>
      </rPr>
      <t>(2).</t>
    </r>
  </si>
  <si>
    <t>Reference for calibration standard data</t>
  </si>
  <si>
    <t>source of certified or other target concentrations for standard reference materials</t>
  </si>
  <si>
    <t xml:space="preserve">ThO/Th ratio </t>
  </si>
  <si>
    <t>tuned to 1.3 - 1.8 %</t>
  </si>
  <si>
    <t>STSH6/80-G (MPI-DING; Jochum et al., 2006)</t>
  </si>
  <si>
    <t>Drift monitor frequency</t>
  </si>
  <si>
    <t>the full standard suite was re-run every 10 unknowns to monitor drift</t>
  </si>
  <si>
    <t>Internal standard and how IS value derived</t>
  </si>
  <si>
    <t>43Ca analysed by EPMA</t>
  </si>
  <si>
    <t>Data reduction software and version</t>
  </si>
  <si>
    <t>Iolite 3 using "trace_element_IS" DRS and "Average_Spline" spline type (Patton et al., 2011)</t>
  </si>
  <si>
    <r>
      <t>Patton, C., Hellstrom, J., Paul, B., Woodhead, J.H. and Hergt, J., 2011. Iolite: freeware for the visualization and processing of mass spectrometry data. </t>
    </r>
    <r>
      <rPr>
        <i/>
        <sz val="12"/>
        <color rgb="FF222222"/>
        <rFont val="Calibri"/>
        <family val="2"/>
      </rPr>
      <t>Journal of Analytical Atomic Spectrometry</t>
    </r>
    <r>
      <rPr>
        <sz val="12"/>
        <color rgb="FF222222"/>
        <rFont val="Calibri"/>
        <family val="2"/>
      </rPr>
      <t>, </t>
    </r>
    <r>
      <rPr>
        <i/>
        <sz val="12"/>
        <color rgb="FF222222"/>
        <rFont val="Calibri"/>
        <family val="2"/>
      </rPr>
      <t>26</t>
    </r>
    <r>
      <rPr>
        <sz val="12"/>
        <color rgb="FF222222"/>
        <rFont val="Calibri"/>
        <family val="2"/>
      </rPr>
      <t>, pp.2508-18.</t>
    </r>
  </si>
  <si>
    <t>Secondary correction used</t>
  </si>
  <si>
    <t>see details in text Sect. 2.4.</t>
  </si>
  <si>
    <t>LA-ICP-MS method references</t>
  </si>
  <si>
    <t>LA-ICP-MS data reporting</t>
  </si>
  <si>
    <t>all data reported in SM table 2, all standard data reported in SM Table 4</t>
  </si>
  <si>
    <t>Sample ID</t>
  </si>
  <si>
    <t>Phases targeted in geochemical analysis</t>
  </si>
  <si>
    <t>glass shards - replication of spots analysed by EPMA mapped during EPMA analysis</t>
  </si>
  <si>
    <t>Date LA-ICP-MS analysis performed</t>
  </si>
  <si>
    <t>2020/01, 2020/02, and 2020/06 exact dates listed in SM Table 4</t>
  </si>
  <si>
    <t xml:space="preserve">Unit K - K4_4 </t>
  </si>
  <si>
    <t>Below LOD</t>
  </si>
  <si>
    <t xml:space="preserve">Onepuhi 267_7 </t>
  </si>
  <si>
    <t xml:space="preserve">Poronui-K10_23 </t>
  </si>
  <si>
    <t xml:space="preserve">Whakatane-P_21 </t>
  </si>
  <si>
    <t xml:space="preserve">Kupe 481_20 </t>
  </si>
  <si>
    <t xml:space="preserve">Kupe 481_19 </t>
  </si>
  <si>
    <t xml:space="preserve">Hauparu-P_15 </t>
  </si>
  <si>
    <t>Rotorua - K15_03</t>
  </si>
  <si>
    <t xml:space="preserve">Rewa 304_6 </t>
  </si>
  <si>
    <t xml:space="preserve">Poihipi-K8_1 </t>
  </si>
  <si>
    <t xml:space="preserve">Kawakawa-P_20 </t>
  </si>
  <si>
    <t>Rotorua - LR_02</t>
  </si>
  <si>
    <t xml:space="preserve">Potaka 305_2 </t>
  </si>
  <si>
    <t xml:space="preserve">Kupe 481_24 </t>
  </si>
  <si>
    <t xml:space="preserve">Kupe 481_11 </t>
  </si>
  <si>
    <t xml:space="preserve">Waimihia - K3_4 </t>
  </si>
  <si>
    <t>Onepuhi 267_20</t>
  </si>
  <si>
    <t xml:space="preserve">Onepuhi 267_6 </t>
  </si>
  <si>
    <t xml:space="preserve">Lower Griffins Road 309_1 </t>
  </si>
  <si>
    <t xml:space="preserve">Nga Motu-Unit B-P_16 </t>
  </si>
  <si>
    <t xml:space="preserve">Nga Motu-Unit B-P_15 </t>
  </si>
  <si>
    <t>Rerewhakaiitu -K17_07</t>
  </si>
  <si>
    <t xml:space="preserve">Kaharoa-P_22 </t>
  </si>
  <si>
    <t>Rotorua - K15_07</t>
  </si>
  <si>
    <t xml:space="preserve">Okaia-P_19 </t>
  </si>
  <si>
    <t xml:space="preserve">Kawakawa-P_17 </t>
  </si>
  <si>
    <t xml:space="preserve">Opepe-K9_11 </t>
  </si>
  <si>
    <t xml:space="preserve">Whakatane-P_5 </t>
  </si>
  <si>
    <t xml:space="preserve">Unit L_7 </t>
  </si>
  <si>
    <t xml:space="preserve">Unit K - K4_14 </t>
  </si>
  <si>
    <t>Rotorua - RNL_06</t>
  </si>
  <si>
    <t>Rotorua - LR_01</t>
  </si>
  <si>
    <t xml:space="preserve">Rotoiti Ig-P_13 </t>
  </si>
  <si>
    <t xml:space="preserve">Rotoiti Ig-P_8 </t>
  </si>
  <si>
    <t xml:space="preserve">Rotoiti Ig-P_6 </t>
  </si>
  <si>
    <t xml:space="preserve">Rotoiti Ig-P_2 </t>
  </si>
  <si>
    <t xml:space="preserve">Rewa 304_5 </t>
  </si>
  <si>
    <t>Rerewhakaiitu -RNL_09</t>
  </si>
  <si>
    <t>Ototoka 521_6</t>
  </si>
  <si>
    <t xml:space="preserve">Onepuni 267_4 </t>
  </si>
  <si>
    <t xml:space="preserve">Okaia-P_4 </t>
  </si>
  <si>
    <t xml:space="preserve">Nga Motu-Unit B-P_24 </t>
  </si>
  <si>
    <t xml:space="preserve">Mangapipi 510_12 </t>
  </si>
  <si>
    <t xml:space="preserve">Mangahou 302_7 </t>
  </si>
  <si>
    <t xml:space="preserve">Maketu-P_15 </t>
  </si>
  <si>
    <t xml:space="preserve">Kupe 481_5 </t>
  </si>
  <si>
    <t xml:space="preserve">Outliers removed </t>
  </si>
  <si>
    <r>
      <t>H</t>
    </r>
    <r>
      <rPr>
        <vertAlign val="subscript"/>
        <sz val="12"/>
        <color theme="1"/>
        <rFont val="Calibri (Body)"/>
      </rPr>
      <t>2</t>
    </r>
    <r>
      <rPr>
        <sz val="12"/>
        <color theme="1"/>
        <rFont val="Calibri"/>
        <family val="2"/>
        <scheme val="minor"/>
      </rPr>
      <t>O</t>
    </r>
    <r>
      <rPr>
        <vertAlign val="subscript"/>
        <sz val="12"/>
        <color theme="1"/>
        <rFont val="Calibri (Body)"/>
      </rPr>
      <t>D</t>
    </r>
    <r>
      <rPr>
        <sz val="12"/>
        <color theme="1"/>
        <rFont val="Calibri"/>
        <family val="2"/>
        <scheme val="minor"/>
      </rPr>
      <t xml:space="preserve">* = water and volatiles calculated by difference </t>
    </r>
  </si>
  <si>
    <t xml:space="preserve">n = number of shards analysed, (trace in parenthesis) </t>
  </si>
  <si>
    <t>XXX = Pillans et al., 2005 sample number</t>
  </si>
  <si>
    <t>K = Kaipo Bog sample</t>
  </si>
  <si>
    <t>D = distal</t>
  </si>
  <si>
    <t>P = proximal</t>
  </si>
  <si>
    <t>Standard Deviation</t>
  </si>
  <si>
    <t>Average</t>
  </si>
  <si>
    <t>Hikuroa Pumice _19</t>
  </si>
  <si>
    <t>Hikuroa Pumice _18</t>
  </si>
  <si>
    <t>Hikuroa Pumice _17</t>
  </si>
  <si>
    <t>Hikuroa Pumice _16</t>
  </si>
  <si>
    <t>Hikuroa Pumice _15</t>
  </si>
  <si>
    <t>Hikuroa Pumice _14</t>
  </si>
  <si>
    <t>Hikuroa Pumice _13</t>
  </si>
  <si>
    <t>Hikuroa Pumice _12</t>
  </si>
  <si>
    <t>Hikuroa Pumice _11</t>
  </si>
  <si>
    <t>Hikuroa Pumice _10</t>
  </si>
  <si>
    <t>Hikuroa Pumice _09</t>
  </si>
  <si>
    <t>Hikuroa Pumice _08</t>
  </si>
  <si>
    <t>Hikuroa Pumice _06</t>
  </si>
  <si>
    <t>Hikuroa Pumice _05</t>
  </si>
  <si>
    <t>Hikuroa Pumice _04</t>
  </si>
  <si>
    <t>Hikuroa Pumice _03</t>
  </si>
  <si>
    <t>Hikuroa Pumice _02</t>
  </si>
  <si>
    <t>Hikuroa Pumice _01</t>
  </si>
  <si>
    <t xml:space="preserve">Ototoka 521_25 </t>
  </si>
  <si>
    <t xml:space="preserve">Ototoka 521_22 </t>
  </si>
  <si>
    <t xml:space="preserve">Ototoka 521_21 </t>
  </si>
  <si>
    <t>Ototoka 521_19</t>
  </si>
  <si>
    <t>Ototoka 521_18</t>
  </si>
  <si>
    <t>Ototoka 521_17</t>
  </si>
  <si>
    <t>Ototoka 521_16</t>
  </si>
  <si>
    <t>Ototoka 521_15</t>
  </si>
  <si>
    <t>Ototoka 521_14</t>
  </si>
  <si>
    <t>Ototoka 521_13</t>
  </si>
  <si>
    <t>Ototoka 521_12</t>
  </si>
  <si>
    <t>Ototoka 521_11</t>
  </si>
  <si>
    <t>Ototoka 521_10</t>
  </si>
  <si>
    <t>Ototoka 521_9</t>
  </si>
  <si>
    <t>Ototoka 521_8</t>
  </si>
  <si>
    <t>Ototoka 521_7</t>
  </si>
  <si>
    <t xml:space="preserve">Ototoka 521_5 </t>
  </si>
  <si>
    <t xml:space="preserve">Ototoka 521_4 </t>
  </si>
  <si>
    <t xml:space="preserve">Ototoka 521_3 </t>
  </si>
  <si>
    <t xml:space="preserve">Ototoka 521_1 </t>
  </si>
  <si>
    <t xml:space="preserve">Mangahou 302_25 </t>
  </si>
  <si>
    <t xml:space="preserve">Mangahou 302_24 </t>
  </si>
  <si>
    <t xml:space="preserve">Mangahou 302_23 </t>
  </si>
  <si>
    <t xml:space="preserve">Mangahou 302_22 </t>
  </si>
  <si>
    <t xml:space="preserve">Mangahou 302_21 </t>
  </si>
  <si>
    <t xml:space="preserve">Mangahou 302_20 </t>
  </si>
  <si>
    <t xml:space="preserve">Mangahou 302_19 </t>
  </si>
  <si>
    <t xml:space="preserve">Mangahou 302_18 </t>
  </si>
  <si>
    <t xml:space="preserve">Mangahou 302_17 </t>
  </si>
  <si>
    <t xml:space="preserve">Mangahou 302_16 </t>
  </si>
  <si>
    <t xml:space="preserve">Mangahou 302_15 </t>
  </si>
  <si>
    <t xml:space="preserve">Mangahou 302_14 </t>
  </si>
  <si>
    <t xml:space="preserve">Mangahou 302_13 </t>
  </si>
  <si>
    <t xml:space="preserve">Mangahou 302_12 </t>
  </si>
  <si>
    <t xml:space="preserve">Mangahou 302_11 </t>
  </si>
  <si>
    <t xml:space="preserve">Mangahou 302_10 </t>
  </si>
  <si>
    <t xml:space="preserve">Mangahou 302_9 </t>
  </si>
  <si>
    <t xml:space="preserve">Mangahou 302_8 </t>
  </si>
  <si>
    <t xml:space="preserve">Mangahou 302_6 </t>
  </si>
  <si>
    <t xml:space="preserve">Mangahou 302_5 </t>
  </si>
  <si>
    <t xml:space="preserve">Mangahou 302_4 </t>
  </si>
  <si>
    <t xml:space="preserve">Mangahou 302_3 </t>
  </si>
  <si>
    <t xml:space="preserve">Mangahou 302_2 </t>
  </si>
  <si>
    <t xml:space="preserve">Birdgrove 511_25 </t>
  </si>
  <si>
    <t xml:space="preserve">Birdgrove 511_24 </t>
  </si>
  <si>
    <t xml:space="preserve">Birdgrove 511_23 </t>
  </si>
  <si>
    <t xml:space="preserve">Birdgrove 511_22 </t>
  </si>
  <si>
    <t xml:space="preserve">Birdgrove 511_21 </t>
  </si>
  <si>
    <t xml:space="preserve">Birdgrove 511_20 </t>
  </si>
  <si>
    <t xml:space="preserve">Birdgrove 511_19 </t>
  </si>
  <si>
    <t xml:space="preserve">Birdgrove 511_18 </t>
  </si>
  <si>
    <t xml:space="preserve">Birdgrove 511_17 </t>
  </si>
  <si>
    <t xml:space="preserve">Birdgrove 511_16 </t>
  </si>
  <si>
    <t xml:space="preserve">Birdgrove 511_15 </t>
  </si>
  <si>
    <t xml:space="preserve">Birdgrove 511_14 </t>
  </si>
  <si>
    <t xml:space="preserve">Birdgrove 511_13 </t>
  </si>
  <si>
    <t xml:space="preserve">Birdgrove 511_12 </t>
  </si>
  <si>
    <t xml:space="preserve">Birdgrove 511_11 </t>
  </si>
  <si>
    <t xml:space="preserve">Birdgrove 511_10 </t>
  </si>
  <si>
    <t xml:space="preserve">Birdgrove 511_9 </t>
  </si>
  <si>
    <t xml:space="preserve">Birdgrove 511_8 </t>
  </si>
  <si>
    <t xml:space="preserve">Birdgrove 511_7 </t>
  </si>
  <si>
    <t xml:space="preserve">Birdgrove 511_6 </t>
  </si>
  <si>
    <t xml:space="preserve">Birdgrove 511_4 </t>
  </si>
  <si>
    <t xml:space="preserve">Birdgrove 511_3 </t>
  </si>
  <si>
    <t xml:space="preserve">Birdgrove 511_2 </t>
  </si>
  <si>
    <t xml:space="preserve">Birdgrove 511_1 </t>
  </si>
  <si>
    <t>Pakihikura 303_25</t>
  </si>
  <si>
    <t>Pakihikura 303_24</t>
  </si>
  <si>
    <t>Pakihikura 303_23</t>
  </si>
  <si>
    <t>Pakihikura 303_22</t>
  </si>
  <si>
    <t>Pakihikura 303_21</t>
  </si>
  <si>
    <t>Pakihikura 303_20</t>
  </si>
  <si>
    <t>Pakihikura 303_19</t>
  </si>
  <si>
    <t>Pakihikura 303_18</t>
  </si>
  <si>
    <t>Pakihikura 303_17</t>
  </si>
  <si>
    <t>Pakihikura 303_16</t>
  </si>
  <si>
    <t>Pakihikura 303_15</t>
  </si>
  <si>
    <t>Pakihikura 303_14</t>
  </si>
  <si>
    <t>Pakihikura 303_13</t>
  </si>
  <si>
    <t>Pakihikura 303_12</t>
  </si>
  <si>
    <t>Pakihikura 303_11</t>
  </si>
  <si>
    <t>Pakihikura 303_10</t>
  </si>
  <si>
    <t>Pakihikura 303_9</t>
  </si>
  <si>
    <t>Pakihikura 303_8</t>
  </si>
  <si>
    <t>Pakihikura 303_7</t>
  </si>
  <si>
    <t>Pakihikura 303_6</t>
  </si>
  <si>
    <t>Pakihikura 303_5</t>
  </si>
  <si>
    <t>Pakihikura 303_4</t>
  </si>
  <si>
    <t>Pakihikura 303_3</t>
  </si>
  <si>
    <t>Pakihikura 303_2</t>
  </si>
  <si>
    <t xml:space="preserve">Pakihikura 303_1 </t>
  </si>
  <si>
    <t xml:space="preserve">Mangapipi 510_25 </t>
  </si>
  <si>
    <t xml:space="preserve">Mangapipi 510_24 </t>
  </si>
  <si>
    <t xml:space="preserve">Mangapipi 510_23 </t>
  </si>
  <si>
    <t xml:space="preserve">Mangapipi 510_22 </t>
  </si>
  <si>
    <t xml:space="preserve">Mangapipi 510_21 </t>
  </si>
  <si>
    <t xml:space="preserve">Mangapipi 510_20 </t>
  </si>
  <si>
    <t xml:space="preserve">Mangapipi 510_19 </t>
  </si>
  <si>
    <t xml:space="preserve">Mangapipi 510_18 </t>
  </si>
  <si>
    <t xml:space="preserve">Mangapipi 510_17 </t>
  </si>
  <si>
    <t xml:space="preserve">Mangapipi 510_16 </t>
  </si>
  <si>
    <t xml:space="preserve">Mangapipi 510_14 </t>
  </si>
  <si>
    <t xml:space="preserve">Mangapipi 510_13 </t>
  </si>
  <si>
    <t xml:space="preserve">Mangapipi 510_11 </t>
  </si>
  <si>
    <t xml:space="preserve">Mangapipi 510_10 </t>
  </si>
  <si>
    <t xml:space="preserve">Mangapipi 510_9 </t>
  </si>
  <si>
    <t xml:space="preserve">Mangapipi 510_8 </t>
  </si>
  <si>
    <t xml:space="preserve">Mangapipi 510_7 </t>
  </si>
  <si>
    <t xml:space="preserve">Mangapipi 510_6 </t>
  </si>
  <si>
    <t xml:space="preserve">Mangapipi 510_5 </t>
  </si>
  <si>
    <t xml:space="preserve">Mangapipi 510_4 </t>
  </si>
  <si>
    <t xml:space="preserve">Mangapipi 510_3 </t>
  </si>
  <si>
    <t xml:space="preserve">Mangapipi 510_2 </t>
  </si>
  <si>
    <t xml:space="preserve">Mangapipi 510_1 </t>
  </si>
  <si>
    <t xml:space="preserve">Rewa 304_25 </t>
  </si>
  <si>
    <t xml:space="preserve">Rewa 304_24 </t>
  </si>
  <si>
    <t xml:space="preserve">Rewa 304_23 </t>
  </si>
  <si>
    <t xml:space="preserve">Rewa 304_22 </t>
  </si>
  <si>
    <t xml:space="preserve">Rewa 304_21 </t>
  </si>
  <si>
    <t xml:space="preserve">Rewa 304_20 </t>
  </si>
  <si>
    <t xml:space="preserve">Rewa 304_19 </t>
  </si>
  <si>
    <t xml:space="preserve">Rewa 304_18 </t>
  </si>
  <si>
    <t xml:space="preserve">Rewa 304_17 </t>
  </si>
  <si>
    <t xml:space="preserve">Rewa 304_16 </t>
  </si>
  <si>
    <t xml:space="preserve">Rewa 304_15 </t>
  </si>
  <si>
    <t xml:space="preserve">Rewa 304_14 </t>
  </si>
  <si>
    <t xml:space="preserve">Rewa 304_13 </t>
  </si>
  <si>
    <t xml:space="preserve">Rewa 304_12 </t>
  </si>
  <si>
    <t xml:space="preserve">Rewa 304_11 </t>
  </si>
  <si>
    <t xml:space="preserve">Rewa 304_10 </t>
  </si>
  <si>
    <t xml:space="preserve">Rewa 304_9 </t>
  </si>
  <si>
    <t xml:space="preserve">Rewa 304_8 </t>
  </si>
  <si>
    <t xml:space="preserve">Rewa 304_7 </t>
  </si>
  <si>
    <t xml:space="preserve">Rewa 304_4 </t>
  </si>
  <si>
    <t xml:space="preserve">Rewa 304_3 </t>
  </si>
  <si>
    <t xml:space="preserve">Rewa 304_2 </t>
  </si>
  <si>
    <t xml:space="preserve">Rewa 304_1 </t>
  </si>
  <si>
    <t xml:space="preserve">Potaka 305_24 </t>
  </si>
  <si>
    <t xml:space="preserve">Potaka 305_23 </t>
  </si>
  <si>
    <t xml:space="preserve">Potaka 305_22 </t>
  </si>
  <si>
    <t xml:space="preserve">Potaka 305_21 </t>
  </si>
  <si>
    <t xml:space="preserve">Potaka 305_20 </t>
  </si>
  <si>
    <t xml:space="preserve">Potaka 305_19 </t>
  </si>
  <si>
    <t xml:space="preserve">Potaka 305_18 </t>
  </si>
  <si>
    <t xml:space="preserve">Potaka 305_17 </t>
  </si>
  <si>
    <t xml:space="preserve">Potaka 305_16 </t>
  </si>
  <si>
    <t xml:space="preserve">Potaka 305_15 </t>
  </si>
  <si>
    <t xml:space="preserve">Potaka 305_14 </t>
  </si>
  <si>
    <t xml:space="preserve">Potaka 305_13 </t>
  </si>
  <si>
    <t xml:space="preserve">Potaka 305_12 </t>
  </si>
  <si>
    <t xml:space="preserve">Potaka 305_11 </t>
  </si>
  <si>
    <t xml:space="preserve">Potaka 305_10 </t>
  </si>
  <si>
    <t xml:space="preserve">Potaka 305_9 </t>
  </si>
  <si>
    <t xml:space="preserve">Potaka 305_8 </t>
  </si>
  <si>
    <t xml:space="preserve">Potaka 305_7 </t>
  </si>
  <si>
    <t xml:space="preserve">Potaka 305_6 </t>
  </si>
  <si>
    <t xml:space="preserve">Potaka 305_5 </t>
  </si>
  <si>
    <t xml:space="preserve">Potaka 305_4 </t>
  </si>
  <si>
    <t xml:space="preserve">Potaka 305_3 </t>
  </si>
  <si>
    <t xml:space="preserve">Potaka 305_1 </t>
  </si>
  <si>
    <t xml:space="preserve">Kaukatea 232_25 </t>
  </si>
  <si>
    <t xml:space="preserve">Kaukatea 232_24 </t>
  </si>
  <si>
    <t xml:space="preserve">Kaukatea 232_23 </t>
  </si>
  <si>
    <t xml:space="preserve">Kaukatea 232_22 </t>
  </si>
  <si>
    <t xml:space="preserve">Kaukatea 232_21 </t>
  </si>
  <si>
    <t xml:space="preserve">Kaukatea 232_20 </t>
  </si>
  <si>
    <t xml:space="preserve">Kaukatea 232_19 </t>
  </si>
  <si>
    <t xml:space="preserve">Kaukatea 232_18 </t>
  </si>
  <si>
    <t xml:space="preserve">Kaukatea 232_17 </t>
  </si>
  <si>
    <t xml:space="preserve">Kaukatea 232_16 </t>
  </si>
  <si>
    <t xml:space="preserve">Kaukatea 232_15 </t>
  </si>
  <si>
    <t xml:space="preserve">Kaukatea 232_14 </t>
  </si>
  <si>
    <t xml:space="preserve">Kaukatea 232_13 </t>
  </si>
  <si>
    <t xml:space="preserve">Kaukatea 232_12 </t>
  </si>
  <si>
    <t xml:space="preserve">Kaukatea 232_11 </t>
  </si>
  <si>
    <t xml:space="preserve">Kaukatea 232_10 </t>
  </si>
  <si>
    <t xml:space="preserve">Kaukatea 232_9 </t>
  </si>
  <si>
    <t xml:space="preserve">Kaukatea 232_8 </t>
  </si>
  <si>
    <t xml:space="preserve">Kaukatea 232_7 </t>
  </si>
  <si>
    <t xml:space="preserve">Kaukatea 232_6 </t>
  </si>
  <si>
    <t xml:space="preserve">Kaukatea 232_5 </t>
  </si>
  <si>
    <t xml:space="preserve">Kaukatea 232_4 </t>
  </si>
  <si>
    <t xml:space="preserve">Kaukatea 232_3 </t>
  </si>
  <si>
    <t xml:space="preserve">Kaukatea 232_2 </t>
  </si>
  <si>
    <t xml:space="preserve">Kaukatea 232_1 </t>
  </si>
  <si>
    <t xml:space="preserve">Kupe 481_25 </t>
  </si>
  <si>
    <t xml:space="preserve">Kupe 481_23 </t>
  </si>
  <si>
    <t xml:space="preserve">Kupe 481_22 </t>
  </si>
  <si>
    <t xml:space="preserve">Kupe 481_18 </t>
  </si>
  <si>
    <t xml:space="preserve">Kupe 481_17 </t>
  </si>
  <si>
    <t xml:space="preserve">Kupe 481_16 </t>
  </si>
  <si>
    <t xml:space="preserve">Kupe 481_15 </t>
  </si>
  <si>
    <t xml:space="preserve">Kupe 481_14 </t>
  </si>
  <si>
    <t xml:space="preserve">Kupe 481_13 </t>
  </si>
  <si>
    <t xml:space="preserve">Kupe 481_12 </t>
  </si>
  <si>
    <t xml:space="preserve">Kupe 481_10 </t>
  </si>
  <si>
    <t xml:space="preserve">Kupe 481_9 </t>
  </si>
  <si>
    <t xml:space="preserve">Kupe 481_8 </t>
  </si>
  <si>
    <t xml:space="preserve">Kupe 481_7 </t>
  </si>
  <si>
    <t xml:space="preserve">Kupe 481_6 </t>
  </si>
  <si>
    <t xml:space="preserve">Kupe 481_4 </t>
  </si>
  <si>
    <t xml:space="preserve">Kupe 481_3 </t>
  </si>
  <si>
    <t xml:space="preserve">Kupe 481_2 </t>
  </si>
  <si>
    <t xml:space="preserve">Kupe 481_1 </t>
  </si>
  <si>
    <t>Onepuhi 267_25</t>
  </si>
  <si>
    <t>Onepuhi 267_24</t>
  </si>
  <si>
    <t>Onepuhi 267_23</t>
  </si>
  <si>
    <t>Onepuhi 267_22</t>
  </si>
  <si>
    <t>Onepuhi 267_21</t>
  </si>
  <si>
    <t>Onepuhi 267_19</t>
  </si>
  <si>
    <t>Onepuhi 267_18</t>
  </si>
  <si>
    <t>Onepuhi 267_17</t>
  </si>
  <si>
    <t>Onepuhi 267_16</t>
  </si>
  <si>
    <t>Onepuhi 267_15</t>
  </si>
  <si>
    <t>Onepuhi 267_14</t>
  </si>
  <si>
    <t>Onepuhi 267_13</t>
  </si>
  <si>
    <t>Onepuhi 267_12</t>
  </si>
  <si>
    <t xml:space="preserve">Onepuhi 267_11 </t>
  </si>
  <si>
    <t xml:space="preserve">Onepuhi 267_10 </t>
  </si>
  <si>
    <t xml:space="preserve">Onepuhi 267_9 </t>
  </si>
  <si>
    <t xml:space="preserve">Onepuhi 267_5 </t>
  </si>
  <si>
    <t xml:space="preserve">Onepuhi 267_3 </t>
  </si>
  <si>
    <t xml:space="preserve">Onepuhi 267_2 </t>
  </si>
  <si>
    <t xml:space="preserve">Lower Griffins Road 309_25 </t>
  </si>
  <si>
    <t xml:space="preserve">Lower Griffins Road 309_24 </t>
  </si>
  <si>
    <t xml:space="preserve">Lower Griffins Road 309_23 </t>
  </si>
  <si>
    <t xml:space="preserve">Lower Griffins Road 309_22 </t>
  </si>
  <si>
    <t xml:space="preserve">Lower Griffins Road 309_21 </t>
  </si>
  <si>
    <t xml:space="preserve">Lower Griffins Road 309_20 </t>
  </si>
  <si>
    <t xml:space="preserve">Lower Griffins Road 309_19 </t>
  </si>
  <si>
    <t xml:space="preserve">Lower Griffins Road 309_18 </t>
  </si>
  <si>
    <t xml:space="preserve">Lower Griffins Road 309_17 </t>
  </si>
  <si>
    <t xml:space="preserve">Lower Griffins Road 309_16 </t>
  </si>
  <si>
    <t xml:space="preserve">Lower Griffins Road 309_15 </t>
  </si>
  <si>
    <t xml:space="preserve">Lower Griffins Road 309_14 </t>
  </si>
  <si>
    <t xml:space="preserve">Lower Griffins Road 309_13 </t>
  </si>
  <si>
    <t xml:space="preserve">Lower Griffins Road 309_12 </t>
  </si>
  <si>
    <t xml:space="preserve">Lower Griffins Road 309_11 </t>
  </si>
  <si>
    <t xml:space="preserve">Lower Griffins Road 309_10 </t>
  </si>
  <si>
    <t xml:space="preserve">Lower Griffins Road 309_9 </t>
  </si>
  <si>
    <t xml:space="preserve">Lower Griffins Road 309_8 </t>
  </si>
  <si>
    <t xml:space="preserve">Lower Griffins Road 309_7 </t>
  </si>
  <si>
    <t xml:space="preserve">Lower Griffins Road 309_6 </t>
  </si>
  <si>
    <t xml:space="preserve">Lower Griffins Road 309_5 </t>
  </si>
  <si>
    <t xml:space="preserve">Lower Griffins Road 309_4 </t>
  </si>
  <si>
    <t xml:space="preserve">Lower Griffins Road 309_3 </t>
  </si>
  <si>
    <t xml:space="preserve">Lower Griffins Road 309_2 </t>
  </si>
  <si>
    <t xml:space="preserve">Upper Griffins Road 307_25 </t>
  </si>
  <si>
    <t xml:space="preserve">Upper Griffins Road 307_24 </t>
  </si>
  <si>
    <t xml:space="preserve">Upper Griffins Road 307_23 </t>
  </si>
  <si>
    <t xml:space="preserve">Upper Griffins Road 307_22 </t>
  </si>
  <si>
    <t xml:space="preserve">Upper Griffins Road 307_20 </t>
  </si>
  <si>
    <t xml:space="preserve">Upper Griffins Road 307_19 </t>
  </si>
  <si>
    <t xml:space="preserve">Upper Griffins Road 307_18 </t>
  </si>
  <si>
    <t xml:space="preserve">Upper Griffins Road 307_17 </t>
  </si>
  <si>
    <t xml:space="preserve">Upper Griffins Road 307_16 </t>
  </si>
  <si>
    <t xml:space="preserve">Upper Griffins Road 307_14 </t>
  </si>
  <si>
    <t xml:space="preserve">Upper Griffins Road 307_13 </t>
  </si>
  <si>
    <t xml:space="preserve">Upper Griffins Road 307_12 </t>
  </si>
  <si>
    <t xml:space="preserve">Upper Griffins Road 307_9 </t>
  </si>
  <si>
    <t xml:space="preserve">Upper Griffins Road 307_8 </t>
  </si>
  <si>
    <t xml:space="preserve">Upper Griffins Road 307_7 </t>
  </si>
  <si>
    <t xml:space="preserve">Upper Griffins Road 307_6 </t>
  </si>
  <si>
    <t xml:space="preserve">Upper Griffins Road 307_5 </t>
  </si>
  <si>
    <t xml:space="preserve">Upper Griffins Road 307_4 </t>
  </si>
  <si>
    <t xml:space="preserve">Upper Griffins Road 307_3 </t>
  </si>
  <si>
    <t xml:space="preserve">Upper Griffins Road 307_2 </t>
  </si>
  <si>
    <t xml:space="preserve">Upper Griffins Road 307_1 </t>
  </si>
  <si>
    <t xml:space="preserve">Fordell 449_25 </t>
  </si>
  <si>
    <t xml:space="preserve">Fordell 449_24 </t>
  </si>
  <si>
    <t xml:space="preserve">Fordell 449_23 </t>
  </si>
  <si>
    <t xml:space="preserve">Fordell 449_22 </t>
  </si>
  <si>
    <t xml:space="preserve">Fordell 449_21 </t>
  </si>
  <si>
    <t xml:space="preserve">Fordell 449_20 </t>
  </si>
  <si>
    <t xml:space="preserve">Fordell 449_19 </t>
  </si>
  <si>
    <t xml:space="preserve">Fordell 449_18 </t>
  </si>
  <si>
    <t xml:space="preserve">Fordell 449_17 </t>
  </si>
  <si>
    <t xml:space="preserve">Fordell 449_16 </t>
  </si>
  <si>
    <t xml:space="preserve">Fordell 449_15 </t>
  </si>
  <si>
    <t xml:space="preserve">Fordell 449_14 </t>
  </si>
  <si>
    <t xml:space="preserve">Fordell 449_13 </t>
  </si>
  <si>
    <t xml:space="preserve">Fordell 449_12 </t>
  </si>
  <si>
    <t xml:space="preserve">Fordell 449_11 </t>
  </si>
  <si>
    <t xml:space="preserve">Fordell 449_10 </t>
  </si>
  <si>
    <t xml:space="preserve">Fordell 449_9 </t>
  </si>
  <si>
    <t xml:space="preserve">Fordell 449_8 </t>
  </si>
  <si>
    <t xml:space="preserve">Fordell 449_7 </t>
  </si>
  <si>
    <t xml:space="preserve">Fordell 449_6 </t>
  </si>
  <si>
    <t xml:space="preserve">Fordell 449_5 </t>
  </si>
  <si>
    <t xml:space="preserve">Fordell 449_4 </t>
  </si>
  <si>
    <t xml:space="preserve">Fordell 449_3 </t>
  </si>
  <si>
    <t xml:space="preserve">Fordell 449_2 </t>
  </si>
  <si>
    <t xml:space="preserve">Fordell 449_1 </t>
  </si>
  <si>
    <t xml:space="preserve">Kakariki 272_25 </t>
  </si>
  <si>
    <t xml:space="preserve">Kakariki 272_24 </t>
  </si>
  <si>
    <t xml:space="preserve">Kakariki 272_23 </t>
  </si>
  <si>
    <t xml:space="preserve">Kakariki 272_22 </t>
  </si>
  <si>
    <t xml:space="preserve">Kakariki 272_21 </t>
  </si>
  <si>
    <t xml:space="preserve">Kakariki 272_20 </t>
  </si>
  <si>
    <t xml:space="preserve">Kakariki 272_19 </t>
  </si>
  <si>
    <t xml:space="preserve">Kakariki 272_18 </t>
  </si>
  <si>
    <t xml:space="preserve">Kakariki 272_17 </t>
  </si>
  <si>
    <t xml:space="preserve">Kakariki 272_16 </t>
  </si>
  <si>
    <t xml:space="preserve">Kakariki 272_15 </t>
  </si>
  <si>
    <t xml:space="preserve">Kakariki 272_14 </t>
  </si>
  <si>
    <t xml:space="preserve">Kakariki 272_13 </t>
  </si>
  <si>
    <t xml:space="preserve">Kakariki 272_12 </t>
  </si>
  <si>
    <t xml:space="preserve">Kakariki 272_11 </t>
  </si>
  <si>
    <t xml:space="preserve">Kakariki 272_10 </t>
  </si>
  <si>
    <t xml:space="preserve">Kakariki 272_9 </t>
  </si>
  <si>
    <t xml:space="preserve">Kakariki 272_8 </t>
  </si>
  <si>
    <t xml:space="preserve">Kakariki 272_7 </t>
  </si>
  <si>
    <t xml:space="preserve">Kakariki 272_6 </t>
  </si>
  <si>
    <t xml:space="preserve">Kakariki 272_5 </t>
  </si>
  <si>
    <t xml:space="preserve">Kakariki 272_4 </t>
  </si>
  <si>
    <t xml:space="preserve">Kakariki 272_3 </t>
  </si>
  <si>
    <t xml:space="preserve">Kakariki 272_2 </t>
  </si>
  <si>
    <t xml:space="preserve">Kakariki 272_1 </t>
  </si>
  <si>
    <t xml:space="preserve">Ararata Gully 318_25 </t>
  </si>
  <si>
    <t xml:space="preserve">Ararata Gully 318_24 </t>
  </si>
  <si>
    <t xml:space="preserve">Ararata Gully 318_23 </t>
  </si>
  <si>
    <t xml:space="preserve">Ararata Gully 318_22 </t>
  </si>
  <si>
    <t xml:space="preserve">Ararata Gully 318_21 </t>
  </si>
  <si>
    <t xml:space="preserve">Ararata Gully 318_20 </t>
  </si>
  <si>
    <t xml:space="preserve">Ararata Gully 318_19 </t>
  </si>
  <si>
    <t xml:space="preserve">Ararata Gully 318_18 </t>
  </si>
  <si>
    <t xml:space="preserve">Ararata Gully 318_17 </t>
  </si>
  <si>
    <t xml:space="preserve">Ararata Gully 318_16 </t>
  </si>
  <si>
    <t xml:space="preserve">Ararata Gully 318_15 </t>
  </si>
  <si>
    <t xml:space="preserve">Ararata Gully 318_14 </t>
  </si>
  <si>
    <t xml:space="preserve">Ararata Gully 318_12 </t>
  </si>
  <si>
    <t xml:space="preserve">Ararata Gully 318_11 </t>
  </si>
  <si>
    <t xml:space="preserve">Ararata Gully 318_10 </t>
  </si>
  <si>
    <t xml:space="preserve">Ararata Gully 318_9 </t>
  </si>
  <si>
    <t xml:space="preserve">Ararata Gully 318_8 </t>
  </si>
  <si>
    <t xml:space="preserve">Ararata Gully 318_7 </t>
  </si>
  <si>
    <t xml:space="preserve">Ararata Gully 318_6 </t>
  </si>
  <si>
    <t xml:space="preserve">Ararata Gully 318_5 </t>
  </si>
  <si>
    <t xml:space="preserve">Ararata Gully 318_4 </t>
  </si>
  <si>
    <t xml:space="preserve">Ararata Gully 318_3 </t>
  </si>
  <si>
    <t xml:space="preserve">Ararata Gully 318_2 </t>
  </si>
  <si>
    <t xml:space="preserve">Ararata Gully 318_1 </t>
  </si>
  <si>
    <t xml:space="preserve">Earthquake Flat-P_25 </t>
  </si>
  <si>
    <t xml:space="preserve">Earthquake Flat-P_24 </t>
  </si>
  <si>
    <t xml:space="preserve">Earthquake Flat-P_23 </t>
  </si>
  <si>
    <t xml:space="preserve">Earthquake Flat-P_22 </t>
  </si>
  <si>
    <t xml:space="preserve">Earthquake Flat-P_21 </t>
  </si>
  <si>
    <t xml:space="preserve">Earthquake Flat-P_20 </t>
  </si>
  <si>
    <t xml:space="preserve">Earthquake Flat-P_19 </t>
  </si>
  <si>
    <t xml:space="preserve">Earthquake Flat-P_18 </t>
  </si>
  <si>
    <t xml:space="preserve">Earthquake Flat-P_17 </t>
  </si>
  <si>
    <t xml:space="preserve">Earthquake Flat-P_16 </t>
  </si>
  <si>
    <t xml:space="preserve">Earthquake Flat-P_15 </t>
  </si>
  <si>
    <t xml:space="preserve">Earthquake Flat-P_14 </t>
  </si>
  <si>
    <t xml:space="preserve">Earthquake Flat-P_13 </t>
  </si>
  <si>
    <t xml:space="preserve">Earthquake Flat-P_12 </t>
  </si>
  <si>
    <t xml:space="preserve">Earthquake Flat-P_11 </t>
  </si>
  <si>
    <t xml:space="preserve">Earthquake Flat-P_10 </t>
  </si>
  <si>
    <t xml:space="preserve">Earthquake Flat-P_9 </t>
  </si>
  <si>
    <t xml:space="preserve">Earthquake Flat-P_8 </t>
  </si>
  <si>
    <t xml:space="preserve">Earthquake Flat-P_7 </t>
  </si>
  <si>
    <t xml:space="preserve">Earthquake Flat-P_6 </t>
  </si>
  <si>
    <t xml:space="preserve">Earthquake Flat-P_5 </t>
  </si>
  <si>
    <t xml:space="preserve">Earthquake Flat-P_3 </t>
  </si>
  <si>
    <t xml:space="preserve">Earthquake Flat-P_2 </t>
  </si>
  <si>
    <t xml:space="preserve">Earthquake Flat-P_1 </t>
  </si>
  <si>
    <t xml:space="preserve">Rotoiti Ig-P_25 </t>
  </si>
  <si>
    <t xml:space="preserve">Rotoiti Ig-P_24 </t>
  </si>
  <si>
    <t xml:space="preserve">Rotoiti Ig-P_23 </t>
  </si>
  <si>
    <t xml:space="preserve">Rotoiti Ig-P_22 </t>
  </si>
  <si>
    <t xml:space="preserve">Rotoiti Ig-P_21 </t>
  </si>
  <si>
    <t xml:space="preserve">Rotoiti Ig-P_19 </t>
  </si>
  <si>
    <t xml:space="preserve">Rotoiti Ig-P_18 </t>
  </si>
  <si>
    <t xml:space="preserve">Rotoiti Ig-P_17 </t>
  </si>
  <si>
    <t xml:space="preserve">Rotoiti Ig-P_16 </t>
  </si>
  <si>
    <t xml:space="preserve">Rotoiti Ig-P_15 </t>
  </si>
  <si>
    <t xml:space="preserve">Rotoiti Ig-P_14 </t>
  </si>
  <si>
    <t xml:space="preserve">Rotoiti Ig-P_12 </t>
  </si>
  <si>
    <t xml:space="preserve">Rotoiti Ig-P_11 </t>
  </si>
  <si>
    <t xml:space="preserve">Rotoiti Ig-P_10 </t>
  </si>
  <si>
    <t xml:space="preserve">Rotoiti Ig-P_9 </t>
  </si>
  <si>
    <t xml:space="preserve">Rotoiti Ig-P_7 </t>
  </si>
  <si>
    <t xml:space="preserve">Rotoiti Ig-P_4 </t>
  </si>
  <si>
    <t xml:space="preserve">Rotoiti Ig-P_3 </t>
  </si>
  <si>
    <t xml:space="preserve">Rotoiti Ig-P_1 </t>
  </si>
  <si>
    <t xml:space="preserve">Rotoehu-P_25 </t>
  </si>
  <si>
    <t xml:space="preserve">Rotoehu-P_24 </t>
  </si>
  <si>
    <t xml:space="preserve">Rotoehu-P_22 </t>
  </si>
  <si>
    <t xml:space="preserve">Rotoehu-P_20 </t>
  </si>
  <si>
    <t xml:space="preserve">Rotoehu-P_19 </t>
  </si>
  <si>
    <t xml:space="preserve">Rotoehu-P_18 </t>
  </si>
  <si>
    <t xml:space="preserve">Rotoehu-P_17 </t>
  </si>
  <si>
    <t xml:space="preserve">Rotoehu-P_16 </t>
  </si>
  <si>
    <t xml:space="preserve">Rotoehu-P_15 </t>
  </si>
  <si>
    <t xml:space="preserve">Rotoehu-P_13 </t>
  </si>
  <si>
    <t xml:space="preserve">Rotoehu-P_12 </t>
  </si>
  <si>
    <t xml:space="preserve">Rotoehu-P_11 </t>
  </si>
  <si>
    <t xml:space="preserve">Rotoehu-P_10 </t>
  </si>
  <si>
    <t xml:space="preserve">Rotoehu-P_9 </t>
  </si>
  <si>
    <t xml:space="preserve">Rotoehu-P_8 </t>
  </si>
  <si>
    <t xml:space="preserve">Rotoehu-P_7 </t>
  </si>
  <si>
    <t xml:space="preserve">Rotoehu-P_6 </t>
  </si>
  <si>
    <t xml:space="preserve">Rotoehu-P_5 </t>
  </si>
  <si>
    <t xml:space="preserve">Rotoehu-P_3 </t>
  </si>
  <si>
    <t xml:space="preserve">Rotoehu-P_2 </t>
  </si>
  <si>
    <t xml:space="preserve">Rotoehu-P_1 </t>
  </si>
  <si>
    <t xml:space="preserve">Ngamotu-Unit B-P_25 </t>
  </si>
  <si>
    <t xml:space="preserve">Ngamotu-Unit B-P_23 </t>
  </si>
  <si>
    <t xml:space="preserve">Ngamotu-Unit B-P_22 </t>
  </si>
  <si>
    <t xml:space="preserve">Ngamotu-Unit B-P_21 </t>
  </si>
  <si>
    <t xml:space="preserve">Ngamotu-Unit B-P_20 </t>
  </si>
  <si>
    <t xml:space="preserve">Ngamotu-Unit B-P_19 </t>
  </si>
  <si>
    <t xml:space="preserve">Ngamotu-Unit B-P_18 </t>
  </si>
  <si>
    <t xml:space="preserve">Ngamotu-Unit B-P_17 </t>
  </si>
  <si>
    <t xml:space="preserve">Ngamotu-Unit B-P_16 </t>
  </si>
  <si>
    <t xml:space="preserve">Ngamotu-Unit B-P_15 </t>
  </si>
  <si>
    <t xml:space="preserve">Ngamotu-Unit B-P_14 </t>
  </si>
  <si>
    <t xml:space="preserve">Ngamotu-Unit B-P_11 </t>
  </si>
  <si>
    <t xml:space="preserve">Ngamotu-Unit B-P_9 </t>
  </si>
  <si>
    <t xml:space="preserve">Ngamotu-Unit B-P_8 </t>
  </si>
  <si>
    <t xml:space="preserve">Ngamotu-Unit B-P_7 </t>
  </si>
  <si>
    <t xml:space="preserve">Ngamotu-Unit B-P_6 </t>
  </si>
  <si>
    <t xml:space="preserve">Ngamotu-Unit B-P_5 </t>
  </si>
  <si>
    <t xml:space="preserve">Ngamotu-Unit B-P_3 </t>
  </si>
  <si>
    <t xml:space="preserve">Ngamotu-Unit B-P_2 </t>
  </si>
  <si>
    <t xml:space="preserve">Ngamotu-Unit B-P_1 </t>
  </si>
  <si>
    <t xml:space="preserve">Tahuna-P_25 </t>
  </si>
  <si>
    <t xml:space="preserve">Tahuna-P_24 </t>
  </si>
  <si>
    <t xml:space="preserve">Tahuna-P_22 </t>
  </si>
  <si>
    <t xml:space="preserve">Tahuna-P_21 </t>
  </si>
  <si>
    <t xml:space="preserve">Tahuna-P_20 </t>
  </si>
  <si>
    <t xml:space="preserve">Tahuna-P_19 </t>
  </si>
  <si>
    <t xml:space="preserve">Tahuna-P_18 </t>
  </si>
  <si>
    <t xml:space="preserve">Tahuna-P_17 </t>
  </si>
  <si>
    <t xml:space="preserve">Tahuna-P_16 </t>
  </si>
  <si>
    <t xml:space="preserve">Tahuna-P_15 </t>
  </si>
  <si>
    <t xml:space="preserve">Tahuna-P_14 </t>
  </si>
  <si>
    <t xml:space="preserve">Tahuna-P_13 </t>
  </si>
  <si>
    <t xml:space="preserve">Tahuna-P_12 </t>
  </si>
  <si>
    <t xml:space="preserve">Tahuna-P_11 </t>
  </si>
  <si>
    <t xml:space="preserve">Tahuna-P_10 </t>
  </si>
  <si>
    <t xml:space="preserve">Tahuna-P_9 </t>
  </si>
  <si>
    <t xml:space="preserve">Tahuna-P_8 </t>
  </si>
  <si>
    <t xml:space="preserve">Tahuna-P_7 </t>
  </si>
  <si>
    <t xml:space="preserve">Tahuna-P_6 </t>
  </si>
  <si>
    <t xml:space="preserve">Tahuna-P_5 </t>
  </si>
  <si>
    <t xml:space="preserve">Tahuna-P_3 </t>
  </si>
  <si>
    <t xml:space="preserve">Tahuna-P_2 </t>
  </si>
  <si>
    <t xml:space="preserve">Tahuna-P_1 </t>
  </si>
  <si>
    <t xml:space="preserve">Maketu-P_22 </t>
  </si>
  <si>
    <t xml:space="preserve">Maketu-P_10 </t>
  </si>
  <si>
    <t xml:space="preserve">Hauparu-P_25 </t>
  </si>
  <si>
    <t xml:space="preserve">Hauparu-P_24 </t>
  </si>
  <si>
    <t xml:space="preserve">Hauparu-P_23 </t>
  </si>
  <si>
    <t xml:space="preserve">Hauparu-P_22 </t>
  </si>
  <si>
    <t xml:space="preserve">Hauparu-P_21 </t>
  </si>
  <si>
    <t xml:space="preserve">Hauparu-P_19 </t>
  </si>
  <si>
    <t xml:space="preserve">Hauparu-P_18 </t>
  </si>
  <si>
    <t xml:space="preserve">Hauparu-P_17 </t>
  </si>
  <si>
    <t xml:space="preserve">Hauparu-P_16 </t>
  </si>
  <si>
    <t xml:space="preserve">Hauparu-P_14 </t>
  </si>
  <si>
    <t xml:space="preserve">Hauparu-P_13 </t>
  </si>
  <si>
    <t xml:space="preserve">Hauparu-P_12 </t>
  </si>
  <si>
    <t xml:space="preserve">Hauparu-P_10 </t>
  </si>
  <si>
    <t xml:space="preserve">Hauparu-P_9 </t>
  </si>
  <si>
    <t xml:space="preserve">Hauparu-P_7 </t>
  </si>
  <si>
    <t xml:space="preserve">Hauparu-P_6 </t>
  </si>
  <si>
    <t xml:space="preserve">Hauparu-P_5 </t>
  </si>
  <si>
    <t xml:space="preserve">Hauparu-P_3 </t>
  </si>
  <si>
    <t xml:space="preserve">Hauparu-P_2 </t>
  </si>
  <si>
    <t xml:space="preserve">Hauparu-P_1 </t>
  </si>
  <si>
    <t xml:space="preserve">Mangaone-P_25 </t>
  </si>
  <si>
    <t xml:space="preserve">Mangaone-P_24 </t>
  </si>
  <si>
    <t xml:space="preserve">Mangaone-P_23 </t>
  </si>
  <si>
    <t xml:space="preserve">Mangaone-P_22 </t>
  </si>
  <si>
    <t xml:space="preserve">Mangaone-P_21 </t>
  </si>
  <si>
    <t xml:space="preserve">Mangaone-P_20 </t>
  </si>
  <si>
    <t xml:space="preserve">Mangaone-P_19 </t>
  </si>
  <si>
    <t xml:space="preserve">Mangaone-P_18 </t>
  </si>
  <si>
    <t xml:space="preserve">Mangaone-P_17 </t>
  </si>
  <si>
    <t xml:space="preserve">Mangaone-P_16 </t>
  </si>
  <si>
    <t xml:space="preserve">Mangaone-P_15 </t>
  </si>
  <si>
    <t xml:space="preserve">Mangaone-P_14 </t>
  </si>
  <si>
    <t xml:space="preserve">Mangaone-P_13 </t>
  </si>
  <si>
    <t xml:space="preserve">Mangaone-P_12 </t>
  </si>
  <si>
    <t xml:space="preserve">Mangaone-P_11 </t>
  </si>
  <si>
    <t xml:space="preserve">Mangaone-P_9 </t>
  </si>
  <si>
    <t xml:space="preserve">Mangaone-P_8 </t>
  </si>
  <si>
    <t xml:space="preserve">Mangaone-P_7 </t>
  </si>
  <si>
    <t xml:space="preserve">Mangaone-P_6 </t>
  </si>
  <si>
    <t xml:space="preserve">Mangaone-P_5 </t>
  </si>
  <si>
    <t xml:space="preserve">Mangaone-P_4 </t>
  </si>
  <si>
    <t xml:space="preserve">Mangaone-P_3 </t>
  </si>
  <si>
    <t xml:space="preserve">Mangaone-P_2 </t>
  </si>
  <si>
    <t xml:space="preserve">Mangaone-P_1 </t>
  </si>
  <si>
    <t xml:space="preserve">Awakeri_25 </t>
  </si>
  <si>
    <t xml:space="preserve">Awakeri_24 </t>
  </si>
  <si>
    <t xml:space="preserve">Awakeri_23 </t>
  </si>
  <si>
    <t xml:space="preserve">Awakeri_22 </t>
  </si>
  <si>
    <t xml:space="preserve">Awakeri_21 </t>
  </si>
  <si>
    <t xml:space="preserve">Awakeri_20 </t>
  </si>
  <si>
    <t xml:space="preserve">Awakeri_19 </t>
  </si>
  <si>
    <t xml:space="preserve">Awakeri_18 </t>
  </si>
  <si>
    <t xml:space="preserve">Awakeri_17 </t>
  </si>
  <si>
    <t xml:space="preserve">Awakeri_16 </t>
  </si>
  <si>
    <t xml:space="preserve">Awakeri_15 </t>
  </si>
  <si>
    <t xml:space="preserve">Awakeri_13 </t>
  </si>
  <si>
    <t xml:space="preserve">Awakeri_12 </t>
  </si>
  <si>
    <t xml:space="preserve">Awakeri_11 </t>
  </si>
  <si>
    <t xml:space="preserve">Awakeri_10 </t>
  </si>
  <si>
    <t xml:space="preserve">Awakeri_9 </t>
  </si>
  <si>
    <t xml:space="preserve">Awakeri_8 </t>
  </si>
  <si>
    <t xml:space="preserve">Awakeri_7 </t>
  </si>
  <si>
    <t xml:space="preserve">Awakeri_6 </t>
  </si>
  <si>
    <t xml:space="preserve">Awakeri_5 </t>
  </si>
  <si>
    <t xml:space="preserve">Awakeri_3 </t>
  </si>
  <si>
    <t xml:space="preserve">Unit L_25 </t>
  </si>
  <si>
    <t xml:space="preserve">Unit L_24 </t>
  </si>
  <si>
    <t xml:space="preserve">Unit L_23 </t>
  </si>
  <si>
    <t xml:space="preserve">Unit L_21 </t>
  </si>
  <si>
    <t xml:space="preserve">Unit L_20 </t>
  </si>
  <si>
    <t xml:space="preserve">Unit L_19 </t>
  </si>
  <si>
    <t xml:space="preserve">Unit L_18 </t>
  </si>
  <si>
    <t xml:space="preserve">Unit L_17 </t>
  </si>
  <si>
    <t xml:space="preserve">Unit L_16 </t>
  </si>
  <si>
    <t xml:space="preserve">Unit L_15 </t>
  </si>
  <si>
    <t xml:space="preserve">Unit L_14 </t>
  </si>
  <si>
    <t xml:space="preserve">Unit L_13 </t>
  </si>
  <si>
    <t xml:space="preserve">Unit L_12 </t>
  </si>
  <si>
    <t xml:space="preserve">Unit L_11 </t>
  </si>
  <si>
    <t xml:space="preserve">Unit L_10 </t>
  </si>
  <si>
    <t xml:space="preserve">Unit L_9 </t>
  </si>
  <si>
    <t xml:space="preserve">Unit L_6 </t>
  </si>
  <si>
    <t xml:space="preserve">Unit L_5 </t>
  </si>
  <si>
    <t xml:space="preserve">Unit L_4 </t>
  </si>
  <si>
    <t xml:space="preserve">Unit L_3 </t>
  </si>
  <si>
    <t xml:space="preserve">Unit L_2 </t>
  </si>
  <si>
    <t xml:space="preserve">Unit L_1 </t>
  </si>
  <si>
    <t xml:space="preserve">Okaia-P_24 </t>
  </si>
  <si>
    <t xml:space="preserve">Okaia-P_23 </t>
  </si>
  <si>
    <t xml:space="preserve">Okaia-P_22 </t>
  </si>
  <si>
    <t xml:space="preserve">Okaia-P_21 </t>
  </si>
  <si>
    <t xml:space="preserve">Okaia-P_20 </t>
  </si>
  <si>
    <t xml:space="preserve">Okaia-P_18 </t>
  </si>
  <si>
    <t xml:space="preserve">Okaia-P_17 </t>
  </si>
  <si>
    <t xml:space="preserve">Okaia-P_16 </t>
  </si>
  <si>
    <t xml:space="preserve">Okaia-P_15 </t>
  </si>
  <si>
    <t xml:space="preserve">Okaia-P_14 </t>
  </si>
  <si>
    <t xml:space="preserve">Okaia-P_13 </t>
  </si>
  <si>
    <t xml:space="preserve">Okaia-P_12 </t>
  </si>
  <si>
    <t xml:space="preserve">Okaia-P_11 </t>
  </si>
  <si>
    <t xml:space="preserve">Okaia-P_10 </t>
  </si>
  <si>
    <t xml:space="preserve">Okaia-P_8 </t>
  </si>
  <si>
    <t xml:space="preserve">Okaia-P_7 </t>
  </si>
  <si>
    <t xml:space="preserve">Okaia-P_6 </t>
  </si>
  <si>
    <t xml:space="preserve">Okaia-P_5 </t>
  </si>
  <si>
    <t xml:space="preserve">Okaia-P_3 </t>
  </si>
  <si>
    <t xml:space="preserve">Okaia-P_2 </t>
  </si>
  <si>
    <t xml:space="preserve">Okaia-P_1 </t>
  </si>
  <si>
    <t xml:space="preserve">Poihipi-K8_25 </t>
  </si>
  <si>
    <t xml:space="preserve">Poihipi-K8_24 </t>
  </si>
  <si>
    <t xml:space="preserve">Poihipi-K8_23 </t>
  </si>
  <si>
    <t xml:space="preserve">Poihipi-K8_22 </t>
  </si>
  <si>
    <t xml:space="preserve">Poihipi-K8_21 </t>
  </si>
  <si>
    <t xml:space="preserve">Poihipi-K8_20 </t>
  </si>
  <si>
    <t xml:space="preserve">Poihipi-K8_19 </t>
  </si>
  <si>
    <t xml:space="preserve">Poihipi-K8_18 </t>
  </si>
  <si>
    <t xml:space="preserve">Poihipi-K8_17 </t>
  </si>
  <si>
    <t xml:space="preserve">Poihipi-K8_16 </t>
  </si>
  <si>
    <t xml:space="preserve">Poihipi-K8_15 </t>
  </si>
  <si>
    <t xml:space="preserve">Poihipi-K8_13 </t>
  </si>
  <si>
    <t xml:space="preserve">Poihipi-K8_12 </t>
  </si>
  <si>
    <t xml:space="preserve">Poihipi-K8_11 </t>
  </si>
  <si>
    <t xml:space="preserve">Poihipi-K8_9 </t>
  </si>
  <si>
    <t xml:space="preserve">Poihipi-K8_7 </t>
  </si>
  <si>
    <t xml:space="preserve">Poihipi-K8_6 </t>
  </si>
  <si>
    <t xml:space="preserve">Poihipi-K8_4 </t>
  </si>
  <si>
    <t xml:space="preserve">Kawakawa-P_25 </t>
  </si>
  <si>
    <t xml:space="preserve">Kawakawa-P_24 </t>
  </si>
  <si>
    <t xml:space="preserve">Kawakawa-P_23 </t>
  </si>
  <si>
    <t xml:space="preserve">Kawakawa-P_22 </t>
  </si>
  <si>
    <t xml:space="preserve">Kawakawa-P_21 </t>
  </si>
  <si>
    <t xml:space="preserve">Kawakawa-P_19 </t>
  </si>
  <si>
    <t xml:space="preserve">Kawakawa-P_18 </t>
  </si>
  <si>
    <t xml:space="preserve">Kawakawa-P_16 </t>
  </si>
  <si>
    <t xml:space="preserve">Kawakawa-P_15 </t>
  </si>
  <si>
    <t xml:space="preserve">Kawakawa-P_14 </t>
  </si>
  <si>
    <t xml:space="preserve">Kawakawa-P_13 </t>
  </si>
  <si>
    <t xml:space="preserve">Kawakawa-P_12 </t>
  </si>
  <si>
    <t xml:space="preserve">Kawakawa-P_11 </t>
  </si>
  <si>
    <t xml:space="preserve">Kawakawa-P_10 </t>
  </si>
  <si>
    <t xml:space="preserve">Kawakawa-P_9 </t>
  </si>
  <si>
    <t xml:space="preserve">Kawakawa-P_8 </t>
  </si>
  <si>
    <t xml:space="preserve">Kawakawa-P_7 </t>
  </si>
  <si>
    <t xml:space="preserve">Kawakawa-P_6 </t>
  </si>
  <si>
    <t xml:space="preserve">Kawakawa-P_5 </t>
  </si>
  <si>
    <t xml:space="preserve">Kawakawa-P_4 </t>
  </si>
  <si>
    <t xml:space="preserve">Kawakawa-P_3 </t>
  </si>
  <si>
    <t xml:space="preserve">Kawakawa-P_2 </t>
  </si>
  <si>
    <t xml:space="preserve">Kawakawa-P_1 </t>
  </si>
  <si>
    <t xml:space="preserve">Te Rere-P_25 </t>
  </si>
  <si>
    <t xml:space="preserve">Te Rere-P_24 </t>
  </si>
  <si>
    <t xml:space="preserve">Te Rere-P_23 </t>
  </si>
  <si>
    <t xml:space="preserve">Te Rere-P_22 </t>
  </si>
  <si>
    <t xml:space="preserve">Te Rere-P_21 </t>
  </si>
  <si>
    <t xml:space="preserve">Te Rere-P_20 </t>
  </si>
  <si>
    <t xml:space="preserve">Te Rere-P_19 </t>
  </si>
  <si>
    <t xml:space="preserve">Te Rere-P_18 </t>
  </si>
  <si>
    <t xml:space="preserve">Te Rere-P_17 </t>
  </si>
  <si>
    <t xml:space="preserve">Te Rere-P_16 </t>
  </si>
  <si>
    <t xml:space="preserve">Te Rere-P_15 </t>
  </si>
  <si>
    <t xml:space="preserve">Te Rere-P_14 </t>
  </si>
  <si>
    <t xml:space="preserve">Te Rere-P_13 </t>
  </si>
  <si>
    <t xml:space="preserve">Te Rere-P_12 </t>
  </si>
  <si>
    <t xml:space="preserve">Te Rere-P_11 </t>
  </si>
  <si>
    <t xml:space="preserve">Te Rere-P_10 </t>
  </si>
  <si>
    <t xml:space="preserve">Te Rere-P_9 </t>
  </si>
  <si>
    <t xml:space="preserve">Te Rere-P_8 </t>
  </si>
  <si>
    <t xml:space="preserve">Te Rere-P_7 </t>
  </si>
  <si>
    <t xml:space="preserve">Te Rere-P_6 </t>
  </si>
  <si>
    <t xml:space="preserve">Te Rere-P_5 </t>
  </si>
  <si>
    <t xml:space="preserve">Te Rere-P_3 </t>
  </si>
  <si>
    <t xml:space="preserve">Te Rere-P_2 </t>
  </si>
  <si>
    <t xml:space="preserve">Te Rere-P_1 </t>
  </si>
  <si>
    <t xml:space="preserve">Okareka-P_25 </t>
  </si>
  <si>
    <t xml:space="preserve">Okareka-P_24 </t>
  </si>
  <si>
    <t xml:space="preserve">Okareka-P_23 </t>
  </si>
  <si>
    <t xml:space="preserve">Okareka-P_22 </t>
  </si>
  <si>
    <t xml:space="preserve">Okareka-P_21 </t>
  </si>
  <si>
    <t xml:space="preserve">Okareka-P_20 </t>
  </si>
  <si>
    <t xml:space="preserve">Okareka-P_19 </t>
  </si>
  <si>
    <t xml:space="preserve">Okareka-P_18 </t>
  </si>
  <si>
    <t xml:space="preserve">Okareka-P_17 </t>
  </si>
  <si>
    <t xml:space="preserve">Okareka-P_16 </t>
  </si>
  <si>
    <t xml:space="preserve">Okareka-P_15 </t>
  </si>
  <si>
    <t xml:space="preserve">Okareka-P_14 </t>
  </si>
  <si>
    <t xml:space="preserve">Okareka-P_11 </t>
  </si>
  <si>
    <t xml:space="preserve">Okareka-P_9 </t>
  </si>
  <si>
    <t xml:space="preserve">Okareka-P_8 </t>
  </si>
  <si>
    <t xml:space="preserve">Okareka-P_7 </t>
  </si>
  <si>
    <t xml:space="preserve">Okareka-P_6 </t>
  </si>
  <si>
    <t xml:space="preserve">Okareka-P_5 </t>
  </si>
  <si>
    <t xml:space="preserve">Okareka-P_4 </t>
  </si>
  <si>
    <t xml:space="preserve">Okareka-P_3 </t>
  </si>
  <si>
    <t xml:space="preserve">Okareka-P_2 </t>
  </si>
  <si>
    <t xml:space="preserve">Okareka-P_1 </t>
  </si>
  <si>
    <t>Rerewhakaiitu -RNL_12</t>
  </si>
  <si>
    <t>Rerewhakaiitu -RNL_11</t>
  </si>
  <si>
    <t>Rerewhakaiitu -RNL_10</t>
  </si>
  <si>
    <t>Rerewhakaiitu -RNL_08</t>
  </si>
  <si>
    <t>Rerewhakaiitu -RNL_07</t>
  </si>
  <si>
    <t>Rerewhakaiitu -RNL_06</t>
  </si>
  <si>
    <t>Rerewhakaiitu -RNL_05</t>
  </si>
  <si>
    <t>Rerewhakaiitu -RNL_04</t>
  </si>
  <si>
    <t>Rerewhakaiitu -RNL_03</t>
  </si>
  <si>
    <t>Rerewhakaiitu -RNL_02</t>
  </si>
  <si>
    <t xml:space="preserve">Rerewhakaiitu -RNL_01 </t>
  </si>
  <si>
    <t>Rerewhakaiitu -LR_09</t>
  </si>
  <si>
    <t>Rerewhakaiitu -LR_08</t>
  </si>
  <si>
    <t>Rerewhakaiitu -LR_07</t>
  </si>
  <si>
    <t>Rerewhakaiitu -LR_06</t>
  </si>
  <si>
    <t>Rerewhakaiitu -LR_05</t>
  </si>
  <si>
    <t>Rerewhakaiitu -LR_04</t>
  </si>
  <si>
    <t>Rerewhakaiitu -LR_03</t>
  </si>
  <si>
    <t>Rerewhakaiitu -LR_02</t>
  </si>
  <si>
    <t>Rerewhakaiitu -LR_01</t>
  </si>
  <si>
    <t>Rerewhakaiitu -K17_11</t>
  </si>
  <si>
    <t>Rerewhakaiitu -K17_10</t>
  </si>
  <si>
    <t>Rerewhakaiitu -K17_09</t>
  </si>
  <si>
    <t>Rerewhakaiitu -K17_08</t>
  </si>
  <si>
    <t>Rerewhakaiitu -K17_06</t>
  </si>
  <si>
    <t>Rerewhakaiitu -K17_05</t>
  </si>
  <si>
    <t>Rerewhakaiitu -K17_04</t>
  </si>
  <si>
    <t>Rerewhakaiitu -K17_03</t>
  </si>
  <si>
    <t>Rerewhakaiitu -K17_02</t>
  </si>
  <si>
    <t>Rerewhakaiitu -K17_01</t>
  </si>
  <si>
    <t>Rotorua - RNL_21</t>
  </si>
  <si>
    <t>Rotorua - RNL_20</t>
  </si>
  <si>
    <t>Rotorua - RNL_19</t>
  </si>
  <si>
    <t>Rotorua - RNL_18</t>
  </si>
  <si>
    <t>Rotorua - RNL_17</t>
  </si>
  <si>
    <t>Rotorua - RNL_16</t>
  </si>
  <si>
    <t>Rotorua - RNL_15</t>
  </si>
  <si>
    <t>Rotorua - RNL_14</t>
  </si>
  <si>
    <t>Rotorua - RNL_13</t>
  </si>
  <si>
    <t>Rotorua - RNL_12</t>
  </si>
  <si>
    <t>Rotorua - RNL_11</t>
  </si>
  <si>
    <t>Rotorua - RNL_10</t>
  </si>
  <si>
    <t>Rotorua - RNL_09</t>
  </si>
  <si>
    <t>Rotorua - RNL_08</t>
  </si>
  <si>
    <t>Rotorua - RNL_07</t>
  </si>
  <si>
    <t>Rotorua - RNL_05</t>
  </si>
  <si>
    <t>Rotorua - RNL_04</t>
  </si>
  <si>
    <t>Rotorua - RNL_03</t>
  </si>
  <si>
    <t>Rotorua - RNL_02</t>
  </si>
  <si>
    <t xml:space="preserve">Rotorua - RNL_01 </t>
  </si>
  <si>
    <t>Rotorua - LR_08</t>
  </si>
  <si>
    <t>Rotorua - LR_07</t>
  </si>
  <si>
    <t>Rotorua - LR_06</t>
  </si>
  <si>
    <t>Rotorua - LR_05</t>
  </si>
  <si>
    <t>Rotorua - LR_04</t>
  </si>
  <si>
    <t>Rotorua - LR_03</t>
  </si>
  <si>
    <t>Rotorua - K15_10</t>
  </si>
  <si>
    <t>Rotorua - K15_09</t>
  </si>
  <si>
    <t>Rotorua - K15_08</t>
  </si>
  <si>
    <t>Rotorua - K15_06</t>
  </si>
  <si>
    <t>Rotorua - K15_05</t>
  </si>
  <si>
    <t>Rotorua - K15_04</t>
  </si>
  <si>
    <t>Rotorua - K15_02</t>
  </si>
  <si>
    <t>Rotorua - K15_01</t>
  </si>
  <si>
    <t>Waiohau -RNL_10</t>
  </si>
  <si>
    <t>Waiohau -RNL_09</t>
  </si>
  <si>
    <t>Waiohau -RNL_08</t>
  </si>
  <si>
    <t>Waiohau -RNL_07</t>
  </si>
  <si>
    <t>Waiohau -RNL_06</t>
  </si>
  <si>
    <t>Waiohau -RNL_05</t>
  </si>
  <si>
    <t>Waiohau -RNL_04</t>
  </si>
  <si>
    <t>Waiohau -RNL_03</t>
  </si>
  <si>
    <t>Waiohau -RNL_02</t>
  </si>
  <si>
    <t xml:space="preserve">Waiohau -RNL_01 </t>
  </si>
  <si>
    <t>Waiohau -LR_09</t>
  </si>
  <si>
    <t>Waiohau -LR_08</t>
  </si>
  <si>
    <t>Waiohau -LR_07</t>
  </si>
  <si>
    <t>Waiohau -LR_06</t>
  </si>
  <si>
    <t>Waiohau -LR_05</t>
  </si>
  <si>
    <t>Waiohau -LR_04</t>
  </si>
  <si>
    <t>Waiohau -LR_03</t>
  </si>
  <si>
    <t>Waiohau -LR_02</t>
  </si>
  <si>
    <t>Waiohau -LR_01</t>
  </si>
  <si>
    <t>Waiohau - K14b_10</t>
  </si>
  <si>
    <t>Waiohau - K14b_09</t>
  </si>
  <si>
    <t>Waiohau - K14b_08</t>
  </si>
  <si>
    <t>Waiohau - K14b_07</t>
  </si>
  <si>
    <t>Waiohau - K14b_06</t>
  </si>
  <si>
    <t>Waiohau - K14b_05</t>
  </si>
  <si>
    <t>Waiohau - K14b_04</t>
  </si>
  <si>
    <t>Waiohau - K14b_03</t>
  </si>
  <si>
    <t>Waiohau - K14b_02</t>
  </si>
  <si>
    <t>Waiohau - K14b_01</t>
  </si>
  <si>
    <t xml:space="preserve">Karapiti-Unit B-K11_25 </t>
  </si>
  <si>
    <t xml:space="preserve">Karapiti-Unit B-K11_24 </t>
  </si>
  <si>
    <t xml:space="preserve">Karapiti-Unit B-K11_23 </t>
  </si>
  <si>
    <t xml:space="preserve">Karapiti-Unit B-K11_22 </t>
  </si>
  <si>
    <t xml:space="preserve">Karapiti-Unit B-K11_21 </t>
  </si>
  <si>
    <t xml:space="preserve">Karapiti-Unit B-K11_20 </t>
  </si>
  <si>
    <t xml:space="preserve">Karapiti-Unit B-K11_19 </t>
  </si>
  <si>
    <t xml:space="preserve">Karapiti-Unit B-K11_18 </t>
  </si>
  <si>
    <t xml:space="preserve">Karapiti-Unit B-K11_17 </t>
  </si>
  <si>
    <t xml:space="preserve">Karapiti-Unit B-K11_16 </t>
  </si>
  <si>
    <t xml:space="preserve">Karapiti-Unit B-K11_15 </t>
  </si>
  <si>
    <t xml:space="preserve">Karapiti-Unit B-K11_14 </t>
  </si>
  <si>
    <t xml:space="preserve">Karapiti-Unit B-K11_13 </t>
  </si>
  <si>
    <t xml:space="preserve">Karapiti-Unit B-K11_12 </t>
  </si>
  <si>
    <t xml:space="preserve">Karapiti-Unit B-K11_11 </t>
  </si>
  <si>
    <t xml:space="preserve">Karapiti-Unit B-K11_10 </t>
  </si>
  <si>
    <t xml:space="preserve">Karapiti-Unit B-K11_9 </t>
  </si>
  <si>
    <t xml:space="preserve">Karapiti-Unit B-K11_8 </t>
  </si>
  <si>
    <t xml:space="preserve">Karapiti-Unit B-K11_7 </t>
  </si>
  <si>
    <t xml:space="preserve">Karapiti-Unit B-K11_6 </t>
  </si>
  <si>
    <t xml:space="preserve">Karapiti-Unit B-K11_5 </t>
  </si>
  <si>
    <t xml:space="preserve">Karapiti-Unit B-K11_4 </t>
  </si>
  <si>
    <t xml:space="preserve">Karapiti-Unit B-K11_3 </t>
  </si>
  <si>
    <t xml:space="preserve">Karapiti-Unit B-K11_2 </t>
  </si>
  <si>
    <t xml:space="preserve">Karapiti-Unit B-K11_1 </t>
  </si>
  <si>
    <t xml:space="preserve">Poronui-K10_25 </t>
  </si>
  <si>
    <t xml:space="preserve">Poronui-K10_24 </t>
  </si>
  <si>
    <t xml:space="preserve">Poronui-K10_19 </t>
  </si>
  <si>
    <t xml:space="preserve">Poronui-K10_18 </t>
  </si>
  <si>
    <t xml:space="preserve">Poronui-K10_17 </t>
  </si>
  <si>
    <t xml:space="preserve">Poronui-K10_16 </t>
  </si>
  <si>
    <t xml:space="preserve">Poronui-K10_14 </t>
  </si>
  <si>
    <t xml:space="preserve">Poronui-K10_13 </t>
  </si>
  <si>
    <t xml:space="preserve">Poronui-K10_12 </t>
  </si>
  <si>
    <t xml:space="preserve">Poronui-K10_11 </t>
  </si>
  <si>
    <t xml:space="preserve">Poronui-K10_9 </t>
  </si>
  <si>
    <t xml:space="preserve">Poronui-K10_8 </t>
  </si>
  <si>
    <t xml:space="preserve">Poronui-K10_5 </t>
  </si>
  <si>
    <t xml:space="preserve">Poronui-K10_4 </t>
  </si>
  <si>
    <t xml:space="preserve">Poronui-K10_3 </t>
  </si>
  <si>
    <t xml:space="preserve">Poronui-K10_2 </t>
  </si>
  <si>
    <t xml:space="preserve">Poronui-K10_1 </t>
  </si>
  <si>
    <t xml:space="preserve">Opepe-K9_25 </t>
  </si>
  <si>
    <t xml:space="preserve">Opepe-K9_24 </t>
  </si>
  <si>
    <t xml:space="preserve">Opepe-K9_23 </t>
  </si>
  <si>
    <t xml:space="preserve">Opepe-K9_22 </t>
  </si>
  <si>
    <t xml:space="preserve">Opepe-K9_21 </t>
  </si>
  <si>
    <t xml:space="preserve">Opepe-K9_20 </t>
  </si>
  <si>
    <t xml:space="preserve">Opepe-K9_19 </t>
  </si>
  <si>
    <t xml:space="preserve">Opepe-K9_18 </t>
  </si>
  <si>
    <t xml:space="preserve">Opepe-K9_17 </t>
  </si>
  <si>
    <t xml:space="preserve">Opepe-K9_15 </t>
  </si>
  <si>
    <t xml:space="preserve">Opepe-K9_9 </t>
  </si>
  <si>
    <t xml:space="preserve">Opepe-K9_5 </t>
  </si>
  <si>
    <t xml:space="preserve">Opepe-K9_3 </t>
  </si>
  <si>
    <t xml:space="preserve">Rotoma-K8_24 </t>
  </si>
  <si>
    <t xml:space="preserve">Rotoma-K8_23 </t>
  </si>
  <si>
    <t xml:space="preserve">Rotoma-K8_22 </t>
  </si>
  <si>
    <t xml:space="preserve">Rotoma-K8_21 </t>
  </si>
  <si>
    <t xml:space="preserve">Rotoma-K8_20 </t>
  </si>
  <si>
    <t xml:space="preserve">Rotoma-K8_19 </t>
  </si>
  <si>
    <t xml:space="preserve">Rotoma-K8_18 </t>
  </si>
  <si>
    <t xml:space="preserve">Rotoma-K8_17 </t>
  </si>
  <si>
    <t xml:space="preserve">Rotoma-K8_16 </t>
  </si>
  <si>
    <t xml:space="preserve">Rotoma-K8_15 </t>
  </si>
  <si>
    <t xml:space="preserve">Rotoma-K8_13 </t>
  </si>
  <si>
    <t xml:space="preserve">Rotoma-K8_12 </t>
  </si>
  <si>
    <t xml:space="preserve">Rotoma-K8_11 </t>
  </si>
  <si>
    <t xml:space="preserve">Rotoma-K8_10 </t>
  </si>
  <si>
    <t xml:space="preserve">Rotoma-K8_9 </t>
  </si>
  <si>
    <t xml:space="preserve">Rotoma-K8_8 </t>
  </si>
  <si>
    <t xml:space="preserve">Rotoma-K8_7 </t>
  </si>
  <si>
    <t xml:space="preserve">Rotoma-K8_6 </t>
  </si>
  <si>
    <t xml:space="preserve">Rotoma-K8_5 </t>
  </si>
  <si>
    <t xml:space="preserve">Rotoma-K8_4 </t>
  </si>
  <si>
    <t xml:space="preserve">Rotoma-K8_3 </t>
  </si>
  <si>
    <t xml:space="preserve">Rotoma-K8_2 </t>
  </si>
  <si>
    <t xml:space="preserve">Rotoma-K8_1 </t>
  </si>
  <si>
    <t xml:space="preserve">Rotoma-P_25 </t>
  </si>
  <si>
    <t xml:space="preserve">Rotoma-P_24 </t>
  </si>
  <si>
    <t xml:space="preserve">Rotoma-P_23 </t>
  </si>
  <si>
    <t xml:space="preserve">Rotoma-P_22 </t>
  </si>
  <si>
    <t xml:space="preserve">Rotoma-P_21 </t>
  </si>
  <si>
    <t xml:space="preserve">Rotoma-P_19 </t>
  </si>
  <si>
    <t xml:space="preserve">Rotoma-P_18 </t>
  </si>
  <si>
    <t xml:space="preserve">Rotoma-P_17 </t>
  </si>
  <si>
    <t xml:space="preserve">Rotoma-P_16 </t>
  </si>
  <si>
    <t xml:space="preserve">Rotoma-P_15 </t>
  </si>
  <si>
    <t xml:space="preserve">Rotoma-P_14 </t>
  </si>
  <si>
    <t xml:space="preserve">Rotoma-P_13 </t>
  </si>
  <si>
    <t xml:space="preserve">Rotoma-P_12 </t>
  </si>
  <si>
    <t xml:space="preserve">Rotoma-P_11 </t>
  </si>
  <si>
    <t xml:space="preserve">Rotoma-P_10 </t>
  </si>
  <si>
    <t xml:space="preserve">Rotoma-P_9 </t>
  </si>
  <si>
    <t xml:space="preserve">Rotoma-P_8 </t>
  </si>
  <si>
    <t xml:space="preserve">Rotoma-P_7 </t>
  </si>
  <si>
    <t xml:space="preserve">Rotoma-P_6 </t>
  </si>
  <si>
    <t xml:space="preserve">Rotoma-P_5 </t>
  </si>
  <si>
    <t xml:space="preserve">Rotoma-P_4 </t>
  </si>
  <si>
    <t xml:space="preserve">Rotoma-P_3 </t>
  </si>
  <si>
    <t xml:space="preserve">Rotoma-P_2 </t>
  </si>
  <si>
    <t xml:space="preserve">Rotoma-P_1 </t>
  </si>
  <si>
    <t xml:space="preserve">Mamaku-K7_24 </t>
  </si>
  <si>
    <t xml:space="preserve">Mamaku-K7_23 </t>
  </si>
  <si>
    <t xml:space="preserve">Mamaku-K7_22 </t>
  </si>
  <si>
    <t xml:space="preserve">Mamaku-K7_21 </t>
  </si>
  <si>
    <t xml:space="preserve">Mamaku-K7_20 </t>
  </si>
  <si>
    <t xml:space="preserve">Mamaku-K7_19 </t>
  </si>
  <si>
    <t xml:space="preserve">Mamaku-K7_18 </t>
  </si>
  <si>
    <t xml:space="preserve">Mamaku-K7_17 </t>
  </si>
  <si>
    <t xml:space="preserve">Mamaku-K7_16 </t>
  </si>
  <si>
    <t xml:space="preserve">Mamaku-K7_15 </t>
  </si>
  <si>
    <t xml:space="preserve">Mamaku-K7_14 </t>
  </si>
  <si>
    <t xml:space="preserve">Mamaku-K7_13 </t>
  </si>
  <si>
    <t xml:space="preserve">Mamaku-K7_12 </t>
  </si>
  <si>
    <t xml:space="preserve">Mamaku-K7_11 </t>
  </si>
  <si>
    <t xml:space="preserve">Mamaku-K7_10 </t>
  </si>
  <si>
    <t xml:space="preserve">Mamaku-K7_9 </t>
  </si>
  <si>
    <t xml:space="preserve">Mamaku-K7_8 </t>
  </si>
  <si>
    <t xml:space="preserve">Mamaku-K7_7 </t>
  </si>
  <si>
    <t xml:space="preserve">Mamaku-K7_6 </t>
  </si>
  <si>
    <t xml:space="preserve">Mamaku-K7_5 </t>
  </si>
  <si>
    <t xml:space="preserve">Mamaku-K7_4 </t>
  </si>
  <si>
    <t xml:space="preserve">Mamaku-K7_3 </t>
  </si>
  <si>
    <t xml:space="preserve">Mamaku-K7_2 </t>
  </si>
  <si>
    <t xml:space="preserve">Tuhua-K6_24 </t>
  </si>
  <si>
    <t xml:space="preserve">Tuhua-K6_23 </t>
  </si>
  <si>
    <t xml:space="preserve">Tuhua-K6_22 </t>
  </si>
  <si>
    <t xml:space="preserve">Tuhua-K6_21 </t>
  </si>
  <si>
    <t xml:space="preserve">Tuhua-K6_19 </t>
  </si>
  <si>
    <t xml:space="preserve">Tuhua-K6_16 </t>
  </si>
  <si>
    <t xml:space="preserve">Tuhua-K6_15 </t>
  </si>
  <si>
    <t xml:space="preserve">Tuhua-K6_14 </t>
  </si>
  <si>
    <t xml:space="preserve">Tuhua-K6_13 </t>
  </si>
  <si>
    <t xml:space="preserve">Tuhua-K6_12 </t>
  </si>
  <si>
    <t xml:space="preserve">Tuhua-K6_10 </t>
  </si>
  <si>
    <t xml:space="preserve">Tuhua-K6_8 </t>
  </si>
  <si>
    <t xml:space="preserve">Tuhua-K6_7 </t>
  </si>
  <si>
    <t xml:space="preserve">Tuhua-K6_6 </t>
  </si>
  <si>
    <t xml:space="preserve">Tuhua-K6_5 </t>
  </si>
  <si>
    <t xml:space="preserve">Tuhua-K6_4 </t>
  </si>
  <si>
    <t xml:space="preserve">Tuhua-K6_3 </t>
  </si>
  <si>
    <t xml:space="preserve">Tuhua-K6_2 </t>
  </si>
  <si>
    <t xml:space="preserve">Tuhua-K6_1 </t>
  </si>
  <si>
    <t xml:space="preserve">Whakatane-P_25 </t>
  </si>
  <si>
    <t xml:space="preserve">Whakatane-P_24 </t>
  </si>
  <si>
    <t xml:space="preserve">Whakatane-P_23 </t>
  </si>
  <si>
    <t xml:space="preserve">Whakatane-P_22 </t>
  </si>
  <si>
    <t xml:space="preserve">Whakatane-P_20 </t>
  </si>
  <si>
    <t xml:space="preserve">Whakatane-P_19 </t>
  </si>
  <si>
    <t xml:space="preserve">Whakatane-P_18 </t>
  </si>
  <si>
    <t xml:space="preserve">Whakatane-P_17 </t>
  </si>
  <si>
    <t xml:space="preserve">Whakatane-P_16 </t>
  </si>
  <si>
    <t xml:space="preserve">Whakatane-P_15 </t>
  </si>
  <si>
    <t xml:space="preserve">Whakatane-P_14 </t>
  </si>
  <si>
    <t xml:space="preserve">Whakatane-P_13 </t>
  </si>
  <si>
    <t xml:space="preserve">Whakatane-P_12 </t>
  </si>
  <si>
    <t xml:space="preserve">Whakatane-P_11 </t>
  </si>
  <si>
    <t xml:space="preserve">Whakatane-P_10 </t>
  </si>
  <si>
    <t xml:space="preserve">Whakatane-P_9 </t>
  </si>
  <si>
    <t xml:space="preserve">Whakatane-P_8 </t>
  </si>
  <si>
    <t xml:space="preserve">Whakatane-P_7 </t>
  </si>
  <si>
    <t xml:space="preserve">Whakatane-P_6 </t>
  </si>
  <si>
    <t xml:space="preserve">Whakatane-P_4 </t>
  </si>
  <si>
    <t xml:space="preserve">Whakatane-P_3 </t>
  </si>
  <si>
    <t xml:space="preserve">Whakatane-P_2 </t>
  </si>
  <si>
    <t xml:space="preserve">Whakatane-P_1 </t>
  </si>
  <si>
    <t xml:space="preserve">Whakatane-K5_22 </t>
  </si>
  <si>
    <t xml:space="preserve">Whakatane-K5_21 </t>
  </si>
  <si>
    <t xml:space="preserve">Whakatane-K5_20 </t>
  </si>
  <si>
    <t xml:space="preserve">Whakatane-K5_19 </t>
  </si>
  <si>
    <t xml:space="preserve">Whakatane-K5_18 </t>
  </si>
  <si>
    <t xml:space="preserve">Whakatane-K5_17 </t>
  </si>
  <si>
    <t xml:space="preserve">Whakatane-K5_16 </t>
  </si>
  <si>
    <t xml:space="preserve">Whakatane-K5_15 </t>
  </si>
  <si>
    <t xml:space="preserve">Whakatane-K5_14 </t>
  </si>
  <si>
    <t xml:space="preserve">Whakatane-K5_13 </t>
  </si>
  <si>
    <t xml:space="preserve">Whakatane-K5_12 </t>
  </si>
  <si>
    <t xml:space="preserve">Whakatane-K5_11 </t>
  </si>
  <si>
    <t xml:space="preserve">Whakatane-K5_10 </t>
  </si>
  <si>
    <t xml:space="preserve">Whakatane-K5_9 </t>
  </si>
  <si>
    <t xml:space="preserve">Whakatane-K5_8 </t>
  </si>
  <si>
    <t xml:space="preserve">Whakatane-K5_7 </t>
  </si>
  <si>
    <t xml:space="preserve">Whakatane-K5_5 </t>
  </si>
  <si>
    <t xml:space="preserve">Whakatane-K5_4 </t>
  </si>
  <si>
    <t xml:space="preserve">Whakatane-K5_3 </t>
  </si>
  <si>
    <t xml:space="preserve">Whakatane-K5_2 </t>
  </si>
  <si>
    <t xml:space="preserve">Whakatane-K5_1 </t>
  </si>
  <si>
    <t xml:space="preserve">Unit K - K4_25 </t>
  </si>
  <si>
    <t xml:space="preserve">Unit K - K4_24 </t>
  </si>
  <si>
    <t xml:space="preserve">Unit K - K4_23 </t>
  </si>
  <si>
    <t xml:space="preserve">Unit K - K4_21 </t>
  </si>
  <si>
    <t xml:space="preserve">Unit K - K4_20 </t>
  </si>
  <si>
    <t xml:space="preserve">Unit K - K4_19 </t>
  </si>
  <si>
    <t xml:space="preserve">Unit K - K4_18 </t>
  </si>
  <si>
    <t xml:space="preserve">Unit K - K4_17 </t>
  </si>
  <si>
    <t xml:space="preserve">Unit K - K4_16 </t>
  </si>
  <si>
    <t xml:space="preserve">Unit K - K4_15 </t>
  </si>
  <si>
    <t xml:space="preserve">Unit K - K4_13 </t>
  </si>
  <si>
    <t xml:space="preserve">Unit K - K4_12 </t>
  </si>
  <si>
    <t xml:space="preserve">Unit K - K4_11 </t>
  </si>
  <si>
    <t xml:space="preserve">Unit K - K4_10 </t>
  </si>
  <si>
    <t xml:space="preserve">Unit K - K4_9 </t>
  </si>
  <si>
    <t xml:space="preserve">Unit K - K4_8 </t>
  </si>
  <si>
    <t xml:space="preserve">Unit K - K4_7 </t>
  </si>
  <si>
    <t xml:space="preserve">Unit K - K4_6 </t>
  </si>
  <si>
    <t xml:space="preserve">Unit K - K4_5 </t>
  </si>
  <si>
    <t xml:space="preserve">Unit K - K4_3 </t>
  </si>
  <si>
    <t xml:space="preserve">Unit K - K4_2 </t>
  </si>
  <si>
    <t xml:space="preserve">Unit K - K4_1 </t>
  </si>
  <si>
    <t xml:space="preserve">Waimihia - K3_25 </t>
  </si>
  <si>
    <t xml:space="preserve">Waimihia - K3_24 </t>
  </si>
  <si>
    <t xml:space="preserve">Waimihia - K3_23 </t>
  </si>
  <si>
    <t xml:space="preserve">Waimihia - K3_22 </t>
  </si>
  <si>
    <t xml:space="preserve">Waimihia - K3_21 </t>
  </si>
  <si>
    <t xml:space="preserve">Waimihia - K3_20 </t>
  </si>
  <si>
    <t xml:space="preserve">Waimihia - K3_19 </t>
  </si>
  <si>
    <t xml:space="preserve">Waimihia - K3_18 </t>
  </si>
  <si>
    <t xml:space="preserve">Waimihia - K3_17 </t>
  </si>
  <si>
    <t xml:space="preserve">Waimihia - K3_16 </t>
  </si>
  <si>
    <t xml:space="preserve">Waimihia - K3_15 </t>
  </si>
  <si>
    <t xml:space="preserve">Waimihia - K3_14 </t>
  </si>
  <si>
    <t xml:space="preserve">Waimihia - K3_13 </t>
  </si>
  <si>
    <t xml:space="preserve">Waimihia - K3_11 </t>
  </si>
  <si>
    <t xml:space="preserve">Waimihia - K3_10 </t>
  </si>
  <si>
    <t xml:space="preserve">Waimihia - K3_9 </t>
  </si>
  <si>
    <t xml:space="preserve">Waimihia - K3_8 </t>
  </si>
  <si>
    <t xml:space="preserve">Waimihia - K3_6 </t>
  </si>
  <si>
    <t xml:space="preserve">Waimihia - K3_5 </t>
  </si>
  <si>
    <t xml:space="preserve">Waimihia - K3_3 </t>
  </si>
  <si>
    <t xml:space="preserve">Waimihia - K3_1 </t>
  </si>
  <si>
    <t xml:space="preserve">Taupo-P Y5-4_25 </t>
  </si>
  <si>
    <t xml:space="preserve">Taupo-P Y5-4_24 </t>
  </si>
  <si>
    <t xml:space="preserve">Taupo-P Y5-4_22 </t>
  </si>
  <si>
    <t xml:space="preserve">Taupo-P Y5-4_21 </t>
  </si>
  <si>
    <t xml:space="preserve">Taupo-P Y5-4_20 </t>
  </si>
  <si>
    <t xml:space="preserve">Taupo-P Y5-4_19 </t>
  </si>
  <si>
    <t xml:space="preserve">Taupo-P Y5-4_18 </t>
  </si>
  <si>
    <t xml:space="preserve">Taupo-P Y5-4_17 </t>
  </si>
  <si>
    <t xml:space="preserve">Taupo-P Y5-4_16 </t>
  </si>
  <si>
    <t xml:space="preserve">Taupo-P Y5-4_14 </t>
  </si>
  <si>
    <t xml:space="preserve">Taupo-P Y5-4_13 </t>
  </si>
  <si>
    <t xml:space="preserve">Taupo-P Y5-4_12 </t>
  </si>
  <si>
    <t xml:space="preserve">Taupo-P Y5-4_11 </t>
  </si>
  <si>
    <t xml:space="preserve">Taupo-P Y5-4_9 </t>
  </si>
  <si>
    <t xml:space="preserve">Taupo-P Y5-4_8 </t>
  </si>
  <si>
    <t xml:space="preserve">Taupo-P Y5-4_7 </t>
  </si>
  <si>
    <t xml:space="preserve">Taupo-P Y5-4_5 </t>
  </si>
  <si>
    <t xml:space="preserve">Taupo-P Y5-4_4 </t>
  </si>
  <si>
    <t xml:space="preserve">Taupo-P Y5-4_3 </t>
  </si>
  <si>
    <t xml:space="preserve">Taupo-P Y5-4_1 </t>
  </si>
  <si>
    <t xml:space="preserve">Taupo-P Y5-3_18 </t>
  </si>
  <si>
    <t xml:space="preserve">Taupo-P Y5-3_17 </t>
  </si>
  <si>
    <t xml:space="preserve">Taupo-P Y5-3_16 </t>
  </si>
  <si>
    <t xml:space="preserve">Taupo-P Y5-3_14 </t>
  </si>
  <si>
    <t xml:space="preserve">Taupo-P Y5-3_13 </t>
  </si>
  <si>
    <t xml:space="preserve">Taupo-P Y5-3_11 </t>
  </si>
  <si>
    <t xml:space="preserve">Taupo-P Y5-3_9 </t>
  </si>
  <si>
    <t xml:space="preserve">Taupo-P Y5-3_8 </t>
  </si>
  <si>
    <t xml:space="preserve">Taupo-P Y5-3_7 </t>
  </si>
  <si>
    <t xml:space="preserve">Taupo-P Y5-3_6 </t>
  </si>
  <si>
    <t xml:space="preserve">Taupo-P Y5-3_5 </t>
  </si>
  <si>
    <t xml:space="preserve">Taupo-P Y5-3_4 </t>
  </si>
  <si>
    <t xml:space="preserve">Taupo-P Y5-3_1 </t>
  </si>
  <si>
    <t xml:space="preserve">Kaharoa-P_25 </t>
  </si>
  <si>
    <t xml:space="preserve">Kaharoa-P_24 </t>
  </si>
  <si>
    <t xml:space="preserve">Kaharoa-P_23 </t>
  </si>
  <si>
    <t xml:space="preserve">Kaharoa-P_21 </t>
  </si>
  <si>
    <t xml:space="preserve">Kaharoa-P_20 </t>
  </si>
  <si>
    <t xml:space="preserve">Kaharoa-P_19 </t>
  </si>
  <si>
    <t xml:space="preserve">Kaharoa-P_18 </t>
  </si>
  <si>
    <t xml:space="preserve">Kaharoa-P_17 </t>
  </si>
  <si>
    <t xml:space="preserve">Kaharoa-P_16 </t>
  </si>
  <si>
    <t xml:space="preserve">Kaharoa-P_15 </t>
  </si>
  <si>
    <t xml:space="preserve">Kaharoa-P_14 </t>
  </si>
  <si>
    <t xml:space="preserve">Kaharoa-P_13 </t>
  </si>
  <si>
    <t xml:space="preserve">Kaharoa-P_12 </t>
  </si>
  <si>
    <t xml:space="preserve">Kaharoa-P_11 </t>
  </si>
  <si>
    <t xml:space="preserve">Kaharoa-P_10 </t>
  </si>
  <si>
    <t xml:space="preserve">Kaharoa-P_9 </t>
  </si>
  <si>
    <t xml:space="preserve">Kaharoa-P_8 </t>
  </si>
  <si>
    <t xml:space="preserve">Kaharoa-P_7 </t>
  </si>
  <si>
    <t xml:space="preserve">Kaharoa-P_6 </t>
  </si>
  <si>
    <t xml:space="preserve">Kaharoa-P_5 </t>
  </si>
  <si>
    <t xml:space="preserve">Kaharoa-P_3 </t>
  </si>
  <si>
    <t xml:space="preserve">Kaharoa-P_2 </t>
  </si>
  <si>
    <t xml:space="preserve">Kaharoa-P_1 </t>
  </si>
  <si>
    <t>U (ppm)</t>
  </si>
  <si>
    <t>Th (ppm)</t>
  </si>
  <si>
    <t>Pb (ppm)</t>
  </si>
  <si>
    <t>W (ppm)</t>
  </si>
  <si>
    <t>Ta (ppm)</t>
  </si>
  <si>
    <t>Hf (ppm)</t>
  </si>
  <si>
    <t>Lu (ppm)</t>
  </si>
  <si>
    <t>Yb (ppm)</t>
  </si>
  <si>
    <t>Tm (ppm)</t>
  </si>
  <si>
    <t>Er (ppm)</t>
  </si>
  <si>
    <t>Ho (ppm)</t>
  </si>
  <si>
    <t>Dy (ppm)</t>
  </si>
  <si>
    <t>Tb (ppm)</t>
  </si>
  <si>
    <t>Gd (ppm)</t>
  </si>
  <si>
    <t>Eu (ppm)</t>
  </si>
  <si>
    <t>Sm (ppm)</t>
  </si>
  <si>
    <t>Nd (ppm)</t>
  </si>
  <si>
    <t>Pr (ppm)</t>
  </si>
  <si>
    <t>Ce (ppm)</t>
  </si>
  <si>
    <t>La (ppm)</t>
  </si>
  <si>
    <t>Ba (ppm)</t>
  </si>
  <si>
    <t>Cs (ppm)</t>
  </si>
  <si>
    <t>Mo (ppm)</t>
  </si>
  <si>
    <t>Nb (ppm)</t>
  </si>
  <si>
    <t>Zr (ppm)</t>
  </si>
  <si>
    <t>Y (ppm)</t>
  </si>
  <si>
    <t>Sr (ppm)</t>
  </si>
  <si>
    <t>Rb (ppm)</t>
  </si>
  <si>
    <t>Ga (ppm)</t>
  </si>
  <si>
    <t>Zn (ppm)</t>
  </si>
  <si>
    <t>Cu (ppm)</t>
  </si>
  <si>
    <t>Co (ppm)</t>
  </si>
  <si>
    <t>Mn (ppm)</t>
  </si>
  <si>
    <t>V (ppm)</t>
  </si>
  <si>
    <t>Ti (ppm)</t>
  </si>
  <si>
    <t>Sc (ppm)</t>
  </si>
  <si>
    <r>
      <t>Na</t>
    </r>
    <r>
      <rPr>
        <b/>
        <vertAlign val="subscript"/>
        <sz val="12"/>
        <color theme="1"/>
        <rFont val="Calibri (Body)"/>
      </rPr>
      <t>2</t>
    </r>
    <r>
      <rPr>
        <b/>
        <sz val="12"/>
        <color theme="1"/>
        <rFont val="Calibri"/>
        <family val="2"/>
        <scheme val="minor"/>
      </rPr>
      <t>O + K</t>
    </r>
    <r>
      <rPr>
        <b/>
        <vertAlign val="subscript"/>
        <sz val="12"/>
        <color theme="1"/>
        <rFont val="Calibri (Body)"/>
      </rPr>
      <t>2</t>
    </r>
    <r>
      <rPr>
        <b/>
        <sz val="12"/>
        <color theme="1"/>
        <rFont val="Calibri"/>
        <family val="2"/>
        <scheme val="minor"/>
      </rPr>
      <t>O</t>
    </r>
  </si>
  <si>
    <r>
      <t>SiO</t>
    </r>
    <r>
      <rPr>
        <b/>
        <vertAlign val="subscript"/>
        <sz val="12"/>
        <color theme="1"/>
        <rFont val="Calibri (Body)"/>
      </rPr>
      <t>2</t>
    </r>
    <r>
      <rPr>
        <b/>
        <sz val="12"/>
        <color theme="1"/>
        <rFont val="Calibri"/>
        <family val="2"/>
        <scheme val="minor"/>
      </rPr>
      <t>/K</t>
    </r>
    <r>
      <rPr>
        <b/>
        <vertAlign val="subscript"/>
        <sz val="12"/>
        <color theme="1"/>
        <rFont val="Calibri (Body)"/>
      </rPr>
      <t>2</t>
    </r>
    <r>
      <rPr>
        <b/>
        <sz val="12"/>
        <color theme="1"/>
        <rFont val="Calibri"/>
        <family val="2"/>
        <scheme val="minor"/>
      </rPr>
      <t>O</t>
    </r>
  </si>
  <si>
    <r>
      <t>H</t>
    </r>
    <r>
      <rPr>
        <b/>
        <vertAlign val="subscript"/>
        <sz val="12"/>
        <color theme="1"/>
        <rFont val="Calibri (Body)"/>
      </rPr>
      <t>2</t>
    </r>
    <r>
      <rPr>
        <b/>
        <sz val="12"/>
        <color theme="1"/>
        <rFont val="Calibri"/>
        <family val="2"/>
        <scheme val="minor"/>
      </rPr>
      <t>O</t>
    </r>
    <r>
      <rPr>
        <b/>
        <vertAlign val="subscript"/>
        <sz val="12"/>
        <color theme="1"/>
        <rFont val="Calibri (Body)"/>
      </rPr>
      <t>D</t>
    </r>
    <r>
      <rPr>
        <b/>
        <sz val="12"/>
        <color theme="1"/>
        <rFont val="Calibri"/>
        <family val="2"/>
        <scheme val="minor"/>
      </rPr>
      <t>*</t>
    </r>
  </si>
  <si>
    <t>Cl (wt%)</t>
  </si>
  <si>
    <r>
      <t xml:space="preserve">   K</t>
    </r>
    <r>
      <rPr>
        <b/>
        <vertAlign val="subscript"/>
        <sz val="12"/>
        <color theme="1"/>
        <rFont val="Calibri (Body)"/>
      </rPr>
      <t>2</t>
    </r>
    <r>
      <rPr>
        <b/>
        <sz val="12"/>
        <color theme="1"/>
        <rFont val="Calibri"/>
        <family val="2"/>
        <scheme val="minor"/>
      </rPr>
      <t>O (wt%)</t>
    </r>
  </si>
  <si>
    <r>
      <t xml:space="preserve">   Na</t>
    </r>
    <r>
      <rPr>
        <b/>
        <vertAlign val="subscript"/>
        <sz val="12"/>
        <color theme="1"/>
        <rFont val="Calibri (Body)"/>
      </rPr>
      <t>2</t>
    </r>
    <r>
      <rPr>
        <b/>
        <sz val="12"/>
        <color theme="1"/>
        <rFont val="Calibri"/>
        <family val="2"/>
        <scheme val="minor"/>
      </rPr>
      <t xml:space="preserve">O (wt%)  </t>
    </r>
  </si>
  <si>
    <t xml:space="preserve">   CaO (wt%)   </t>
  </si>
  <si>
    <t xml:space="preserve">   MgO (wt%)</t>
  </si>
  <si>
    <t>MnO (wt%)</t>
  </si>
  <si>
    <r>
      <t xml:space="preserve">   FeO</t>
    </r>
    <r>
      <rPr>
        <b/>
        <vertAlign val="subscript"/>
        <sz val="12"/>
        <color theme="1"/>
        <rFont val="Calibri (Body)"/>
      </rPr>
      <t>t</t>
    </r>
    <r>
      <rPr>
        <b/>
        <sz val="12"/>
        <color theme="1"/>
        <rFont val="Calibri"/>
        <family val="2"/>
        <scheme val="minor"/>
      </rPr>
      <t xml:space="preserve"> (wt%)</t>
    </r>
  </si>
  <si>
    <r>
      <t xml:space="preserve">   Al</t>
    </r>
    <r>
      <rPr>
        <b/>
        <vertAlign val="subscript"/>
        <sz val="12"/>
        <color theme="1"/>
        <rFont val="Calibri (Body)"/>
      </rPr>
      <t>2</t>
    </r>
    <r>
      <rPr>
        <b/>
        <sz val="12"/>
        <color theme="1"/>
        <rFont val="Calibri"/>
        <family val="2"/>
        <scheme val="minor"/>
      </rPr>
      <t>O</t>
    </r>
    <r>
      <rPr>
        <b/>
        <vertAlign val="subscript"/>
        <sz val="12"/>
        <color theme="1"/>
        <rFont val="Calibri (Body)"/>
      </rPr>
      <t>3</t>
    </r>
    <r>
      <rPr>
        <b/>
        <sz val="12"/>
        <color theme="1"/>
        <rFont val="Calibri"/>
        <family val="2"/>
        <scheme val="minor"/>
      </rPr>
      <t xml:space="preserve"> (wt%)</t>
    </r>
  </si>
  <si>
    <r>
      <t xml:space="preserve">   TiO</t>
    </r>
    <r>
      <rPr>
        <b/>
        <vertAlign val="subscript"/>
        <sz val="12"/>
        <color theme="1"/>
        <rFont val="Calibri (Body)"/>
      </rPr>
      <t>2</t>
    </r>
    <r>
      <rPr>
        <b/>
        <sz val="12"/>
        <color theme="1"/>
        <rFont val="Calibri"/>
        <family val="2"/>
        <scheme val="minor"/>
      </rPr>
      <t xml:space="preserve"> (wt%)</t>
    </r>
  </si>
  <si>
    <r>
      <t xml:space="preserve">   SiO</t>
    </r>
    <r>
      <rPr>
        <b/>
        <vertAlign val="subscript"/>
        <sz val="12"/>
        <color theme="1"/>
        <rFont val="Calibri (Body)"/>
      </rPr>
      <t>2</t>
    </r>
    <r>
      <rPr>
        <b/>
        <sz val="12"/>
        <color theme="1"/>
        <rFont val="Calibri"/>
        <family val="2"/>
        <scheme val="minor"/>
      </rPr>
      <t xml:space="preserve"> (wt%)</t>
    </r>
  </si>
  <si>
    <t>Tephra name</t>
  </si>
  <si>
    <t>Outliers have been removed, but retained, and are listed at the bottom of the table with a note explaining their removal where appropriate</t>
  </si>
  <si>
    <t>Note where appropriate EPMA and LA-ICP-MS analyses were run on the same spot, data are reported for each spot, where trace element data are not reported they were not obtained for this specific spot</t>
  </si>
  <si>
    <t xml:space="preserve">SM Table 2. All tephra analysis major and trace elements </t>
  </si>
  <si>
    <t>reference values from Streck and Wacaster 2006</t>
  </si>
  <si>
    <t>REF</t>
  </si>
  <si>
    <t>Reference</t>
  </si>
  <si>
    <t xml:space="preserve">VG-A99_16 </t>
  </si>
  <si>
    <t>18_12_19</t>
  </si>
  <si>
    <t xml:space="preserve">VG-A99_15 </t>
  </si>
  <si>
    <t xml:space="preserve">VG-A99_14 </t>
  </si>
  <si>
    <t xml:space="preserve">VG-A99_13 </t>
  </si>
  <si>
    <t xml:space="preserve">VG-A99_12 </t>
  </si>
  <si>
    <t xml:space="preserve">VG-A99_11 </t>
  </si>
  <si>
    <t xml:space="preserve">VG-A99_10 </t>
  </si>
  <si>
    <t xml:space="preserve">VG-A99_9 </t>
  </si>
  <si>
    <t xml:space="preserve">VG-A99_8 </t>
  </si>
  <si>
    <t xml:space="preserve">VG-A99_7 </t>
  </si>
  <si>
    <t xml:space="preserve">VG-A99_6 </t>
  </si>
  <si>
    <t xml:space="preserve">VG-A99_5 </t>
  </si>
  <si>
    <t xml:space="preserve">VG-A99_4 </t>
  </si>
  <si>
    <t xml:space="preserve">VG-A99_3 </t>
  </si>
  <si>
    <t xml:space="preserve">VG-A99_2 </t>
  </si>
  <si>
    <t xml:space="preserve">VG-A99_1 </t>
  </si>
  <si>
    <t xml:space="preserve">VG-A99_20 </t>
  </si>
  <si>
    <t>17_12_19</t>
  </si>
  <si>
    <t xml:space="preserve">VG-A99_19 </t>
  </si>
  <si>
    <t xml:space="preserve">VG-A99_18 </t>
  </si>
  <si>
    <t xml:space="preserve">VG-A99_17 </t>
  </si>
  <si>
    <t>16_12_19</t>
  </si>
  <si>
    <t>13_12_19</t>
  </si>
  <si>
    <t>12_12_19</t>
  </si>
  <si>
    <t>11_12_19</t>
  </si>
  <si>
    <t>10_12_19</t>
  </si>
  <si>
    <t xml:space="preserve">Comment  </t>
  </si>
  <si>
    <t xml:space="preserve">  Total  </t>
  </si>
  <si>
    <t xml:space="preserve">   K2O   </t>
  </si>
  <si>
    <t xml:space="preserve">   Na2O  </t>
  </si>
  <si>
    <t xml:space="preserve">   CaO   </t>
  </si>
  <si>
    <t xml:space="preserve">   MgO   </t>
  </si>
  <si>
    <t xml:space="preserve">   FeO   </t>
  </si>
  <si>
    <t xml:space="preserve">   Al2O3 </t>
  </si>
  <si>
    <t xml:space="preserve">   TiO2  </t>
  </si>
  <si>
    <t xml:space="preserve">   SiO2  </t>
  </si>
  <si>
    <t xml:space="preserve">   No. </t>
  </si>
  <si>
    <t>plot #</t>
  </si>
  <si>
    <t>3.4. Element plots for secondary standard - A99 - Orange line shows the reference data</t>
  </si>
  <si>
    <t>3.4. Secondary Standard - A99</t>
  </si>
  <si>
    <t>omitted - low Na2O value</t>
  </si>
  <si>
    <t xml:space="preserve">ATHO-G_7 </t>
  </si>
  <si>
    <t xml:space="preserve">ATHO-G_18 </t>
  </si>
  <si>
    <t xml:space="preserve">ATHO-G_6 </t>
  </si>
  <si>
    <t xml:space="preserve">ATHO-G_4 </t>
  </si>
  <si>
    <t>omitted - elevated Na2O value</t>
  </si>
  <si>
    <t xml:space="preserve">ATHO-G_3 </t>
  </si>
  <si>
    <t xml:space="preserve">ATHOG_7 </t>
  </si>
  <si>
    <t>Omitted values</t>
  </si>
  <si>
    <t>reference values from Jochum et al., 2006</t>
  </si>
  <si>
    <t>ref</t>
  </si>
  <si>
    <t xml:space="preserve">ATHO-G_16 </t>
  </si>
  <si>
    <t xml:space="preserve">ATHO-G_15 </t>
  </si>
  <si>
    <t xml:space="preserve">ATHO-G_14 </t>
  </si>
  <si>
    <t xml:space="preserve">ATHO-G_13 </t>
  </si>
  <si>
    <t xml:space="preserve">ATHO-G_12 </t>
  </si>
  <si>
    <t xml:space="preserve">ATHO-G_11 </t>
  </si>
  <si>
    <t xml:space="preserve">ATHO-G_10 </t>
  </si>
  <si>
    <t xml:space="preserve">ATHO-G_9 </t>
  </si>
  <si>
    <t xml:space="preserve">ATHO-G_8 </t>
  </si>
  <si>
    <t xml:space="preserve">ATHO-G_5 </t>
  </si>
  <si>
    <t xml:space="preserve">ATHO-G_2 </t>
  </si>
  <si>
    <t xml:space="preserve">ATHO-G_1 </t>
  </si>
  <si>
    <t xml:space="preserve">ATHO-G_20 </t>
  </si>
  <si>
    <t xml:space="preserve">ATHO-G_19 </t>
  </si>
  <si>
    <t xml:space="preserve">ATHO-G_17 </t>
  </si>
  <si>
    <t xml:space="preserve">ATHOG_18 </t>
  </si>
  <si>
    <t xml:space="preserve">ATHOG_17 </t>
  </si>
  <si>
    <t xml:space="preserve">ATHOG_16 </t>
  </si>
  <si>
    <t xml:space="preserve">ATHOG_15 </t>
  </si>
  <si>
    <t xml:space="preserve">ATHOG_14 </t>
  </si>
  <si>
    <t xml:space="preserve">ATHOG_13 </t>
  </si>
  <si>
    <t xml:space="preserve">ATHOG_12 </t>
  </si>
  <si>
    <t xml:space="preserve">ATHOG_11 </t>
  </si>
  <si>
    <t xml:space="preserve">ATHOG_10 </t>
  </si>
  <si>
    <t xml:space="preserve">ATHOG_9 </t>
  </si>
  <si>
    <t xml:space="preserve">ATHOG_8 </t>
  </si>
  <si>
    <t xml:space="preserve">ATHOG_6 </t>
  </si>
  <si>
    <t xml:space="preserve">ATHOG_5 </t>
  </si>
  <si>
    <t xml:space="preserve">ATHOG_4 </t>
  </si>
  <si>
    <t xml:space="preserve">ATHOG_3 </t>
  </si>
  <si>
    <t xml:space="preserve">ATHOG_2 </t>
  </si>
  <si>
    <t xml:space="preserve">ATHOG_1 </t>
  </si>
  <si>
    <t xml:space="preserve">ATHOG_20 </t>
  </si>
  <si>
    <t xml:space="preserve">ATHOG_19 </t>
  </si>
  <si>
    <t>3.3. Element plots for secondary standard - ATHO-G - Orange line shows the reference data</t>
  </si>
  <si>
    <t>3.3. Secondary Standard - ATHOG</t>
  </si>
  <si>
    <t xml:space="preserve">VG-568_1 </t>
  </si>
  <si>
    <t xml:space="preserve">VG-568_10 </t>
  </si>
  <si>
    <t>omitted - high K2O value</t>
  </si>
  <si>
    <t xml:space="preserve">VG-568_3 </t>
  </si>
  <si>
    <t xml:space="preserve">VG-568_16 </t>
  </si>
  <si>
    <t xml:space="preserve">VG-568_15 </t>
  </si>
  <si>
    <t xml:space="preserve">VG-568_14 </t>
  </si>
  <si>
    <t xml:space="preserve">VG-568_13 </t>
  </si>
  <si>
    <t xml:space="preserve">VG-568_12 </t>
  </si>
  <si>
    <t xml:space="preserve">VG-568_11 </t>
  </si>
  <si>
    <t xml:space="preserve">VG-568_9 </t>
  </si>
  <si>
    <t xml:space="preserve">VG-568_8 </t>
  </si>
  <si>
    <t xml:space="preserve">VG-568_7 </t>
  </si>
  <si>
    <t xml:space="preserve">VG-568_6 </t>
  </si>
  <si>
    <t xml:space="preserve">VG-568_5 </t>
  </si>
  <si>
    <t xml:space="preserve">VG-568_4 </t>
  </si>
  <si>
    <t xml:space="preserve">VG-568_2 </t>
  </si>
  <si>
    <t xml:space="preserve">VG-568_20 </t>
  </si>
  <si>
    <t xml:space="preserve">VG-568_19 </t>
  </si>
  <si>
    <t xml:space="preserve">VG-568_18 </t>
  </si>
  <si>
    <t xml:space="preserve">VG-568_17 </t>
  </si>
  <si>
    <t>REFERENCE</t>
  </si>
  <si>
    <t>Date</t>
  </si>
  <si>
    <t>3.2. Element plots for primary standard - VG-568 - Orange line shows the reference data value</t>
  </si>
  <si>
    <t>3.2. Primary Standard - VG-568</t>
  </si>
  <si>
    <t>Offset (wt%)</t>
  </si>
  <si>
    <t>2*Stdev</t>
  </si>
  <si>
    <t>**reference values from Streck and Wacaster 2006</t>
  </si>
  <si>
    <t>Reference**</t>
  </si>
  <si>
    <t xml:space="preserve">   FeOt</t>
  </si>
  <si>
    <t>*reference values from Jochum et al., 2006; Table 13h "Preferred Value"</t>
  </si>
  <si>
    <t>Reference*</t>
  </si>
  <si>
    <t>ATHOG</t>
  </si>
  <si>
    <t>3.1. Secondary standard (ATHOG and VG-A99) overview for major element analysis</t>
  </si>
  <si>
    <t>Note, all data have been standardised using VG-568 as an internal standard value, this process is discussed in detail in the text Sect. 2.3</t>
  </si>
  <si>
    <t>SM Table 3. Major element standard analyses</t>
  </si>
  <si>
    <t>28_01_2020_run#1</t>
  </si>
  <si>
    <t>31_01_2020_run#6</t>
  </si>
  <si>
    <t>11_06_2020_run#13</t>
  </si>
  <si>
    <t>03_02_2020_run#8</t>
  </si>
  <si>
    <t>Omitted values:</t>
  </si>
  <si>
    <t xml:space="preserve">**Limits of detection typically: V = ≤ 3.4 ppm; Cr = ≤ 2.87 ; Co = ≤ 1.83 </t>
  </si>
  <si>
    <t>11_06_2020_run#12</t>
  </si>
  <si>
    <t>10_06_2020_run#11</t>
  </si>
  <si>
    <t>10_06_2020_run#10</t>
  </si>
  <si>
    <t>03_02_2020_run#9</t>
  </si>
  <si>
    <t>31_01_2020_run#7</t>
  </si>
  <si>
    <t>30_01_2020_run#5</t>
  </si>
  <si>
    <t>30_01_2020_run#4</t>
  </si>
  <si>
    <t>29_01_2020_run#3</t>
  </si>
  <si>
    <t>28_01_2020_run#2</t>
  </si>
  <si>
    <r>
      <t>Eu</t>
    </r>
    <r>
      <rPr>
        <b/>
        <vertAlign val="superscript"/>
        <sz val="11"/>
        <color theme="1"/>
        <rFont val="Calibri (Body)"/>
      </rPr>
      <t>153</t>
    </r>
    <r>
      <rPr>
        <b/>
        <sz val="11"/>
        <color theme="1"/>
        <rFont val="Calibri"/>
        <family val="2"/>
        <scheme val="minor"/>
      </rPr>
      <t xml:space="preserve"> (ppm)</t>
    </r>
  </si>
  <si>
    <r>
      <t>Eu</t>
    </r>
    <r>
      <rPr>
        <b/>
        <vertAlign val="superscript"/>
        <sz val="11"/>
        <color theme="1"/>
        <rFont val="Calibri (Body)"/>
      </rPr>
      <t>151</t>
    </r>
    <r>
      <rPr>
        <b/>
        <sz val="11"/>
        <color theme="1"/>
        <rFont val="Calibri"/>
        <family val="2"/>
        <scheme val="minor"/>
      </rPr>
      <t xml:space="preserve"> (ppm)</t>
    </r>
  </si>
  <si>
    <r>
      <t>Ba</t>
    </r>
    <r>
      <rPr>
        <b/>
        <vertAlign val="superscript"/>
        <sz val="11"/>
        <color theme="1"/>
        <rFont val="Calibri (Body)"/>
      </rPr>
      <t>138</t>
    </r>
    <r>
      <rPr>
        <b/>
        <sz val="11"/>
        <color theme="1"/>
        <rFont val="Calibri"/>
        <family val="2"/>
        <scheme val="minor"/>
      </rPr>
      <t xml:space="preserve"> (ppm)</t>
    </r>
  </si>
  <si>
    <r>
      <t>Ba</t>
    </r>
    <r>
      <rPr>
        <b/>
        <vertAlign val="superscript"/>
        <sz val="11"/>
        <color theme="1"/>
        <rFont val="Calibri (Body)"/>
      </rPr>
      <t>137</t>
    </r>
    <r>
      <rPr>
        <b/>
        <sz val="11"/>
        <color theme="1"/>
        <rFont val="Calibri"/>
        <family val="2"/>
        <scheme val="minor"/>
      </rPr>
      <t xml:space="preserve"> (ppm)</t>
    </r>
  </si>
  <si>
    <r>
      <t>Mo</t>
    </r>
    <r>
      <rPr>
        <b/>
        <vertAlign val="superscript"/>
        <sz val="11"/>
        <color theme="1"/>
        <rFont val="Calibri (Body)"/>
      </rPr>
      <t>98</t>
    </r>
    <r>
      <rPr>
        <b/>
        <sz val="11"/>
        <color theme="1"/>
        <rFont val="Calibri"/>
        <family val="2"/>
        <scheme val="minor"/>
      </rPr>
      <t xml:space="preserve"> (ppm)</t>
    </r>
  </si>
  <si>
    <r>
      <t>Mo</t>
    </r>
    <r>
      <rPr>
        <b/>
        <vertAlign val="superscript"/>
        <sz val="11"/>
        <color theme="1"/>
        <rFont val="Calibri (Body)"/>
      </rPr>
      <t>95</t>
    </r>
    <r>
      <rPr>
        <b/>
        <sz val="11"/>
        <color theme="1"/>
        <rFont val="Calibri"/>
        <family val="2"/>
        <scheme val="minor"/>
      </rPr>
      <t xml:space="preserve"> (ppm)</t>
    </r>
  </si>
  <si>
    <r>
      <t>Zr</t>
    </r>
    <r>
      <rPr>
        <b/>
        <vertAlign val="superscript"/>
        <sz val="11"/>
        <color theme="1"/>
        <rFont val="Calibri (Body)"/>
      </rPr>
      <t>91</t>
    </r>
    <r>
      <rPr>
        <b/>
        <sz val="11"/>
        <color theme="1"/>
        <rFont val="Calibri"/>
        <family val="2"/>
        <scheme val="minor"/>
      </rPr>
      <t xml:space="preserve"> (ppm)</t>
    </r>
  </si>
  <si>
    <r>
      <t>Zr</t>
    </r>
    <r>
      <rPr>
        <b/>
        <vertAlign val="superscript"/>
        <sz val="11"/>
        <color theme="1"/>
        <rFont val="Calibri (Body)"/>
      </rPr>
      <t>90</t>
    </r>
    <r>
      <rPr>
        <b/>
        <sz val="11"/>
        <color theme="1"/>
        <rFont val="Calibri"/>
        <family val="2"/>
        <scheme val="minor"/>
      </rPr>
      <t xml:space="preserve"> (ppm)</t>
    </r>
  </si>
  <si>
    <t xml:space="preserve">Y (ppm) </t>
  </si>
  <si>
    <r>
      <t>Sr</t>
    </r>
    <r>
      <rPr>
        <b/>
        <vertAlign val="superscript"/>
        <sz val="11"/>
        <color theme="1"/>
        <rFont val="Calibri (Body)"/>
      </rPr>
      <t>88</t>
    </r>
    <r>
      <rPr>
        <b/>
        <sz val="11"/>
        <color theme="1"/>
        <rFont val="Calibri"/>
        <family val="2"/>
        <scheme val="minor"/>
      </rPr>
      <t xml:space="preserve"> (ppm)</t>
    </r>
  </si>
  <si>
    <r>
      <t>Sr</t>
    </r>
    <r>
      <rPr>
        <b/>
        <vertAlign val="superscript"/>
        <sz val="11"/>
        <color theme="1"/>
        <rFont val="Calibri (Body)"/>
      </rPr>
      <t>86</t>
    </r>
    <r>
      <rPr>
        <b/>
        <sz val="11"/>
        <color theme="1"/>
        <rFont val="Calibri"/>
        <family val="2"/>
        <scheme val="minor"/>
      </rPr>
      <t xml:space="preserve"> (ppm)</t>
    </r>
  </si>
  <si>
    <t>Ni (ppm)</t>
  </si>
  <si>
    <t xml:space="preserve">Cr (ppm) </t>
  </si>
  <si>
    <t>4.3. Secondary Standard - STHS6/80-G</t>
  </si>
  <si>
    <t>Co (ppm)**</t>
  </si>
  <si>
    <t>Cr (ppm)**</t>
  </si>
  <si>
    <t>V (ppm)**</t>
  </si>
  <si>
    <t>4.2. Primary Standard - ATHOG</t>
  </si>
  <si>
    <t>* for STHS6/80_G from MPI-DING; Jochum et al., 2006 - Ti (ppm) converted from TiO2 (wt.%)</t>
  </si>
  <si>
    <t>Offset (ppm)</t>
  </si>
  <si>
    <t>2*Stdev (ppm)</t>
  </si>
  <si>
    <t>Reference Value*</t>
  </si>
  <si>
    <t>4.1. Secondary standard (STHS6/80-G) overview for trace element analysis</t>
  </si>
  <si>
    <t>SM Table 4. Trace element standard analyses</t>
  </si>
  <si>
    <t>Yb = 1.13 +/- 0.4 ppm</t>
  </si>
  <si>
    <t>offset (ppm)</t>
  </si>
  <si>
    <t>Stdev</t>
  </si>
  <si>
    <t>StHs6/80-G_11</t>
  </si>
  <si>
    <t>StHs6/80-G_10</t>
  </si>
  <si>
    <t>StHs6/80-G_9</t>
  </si>
  <si>
    <t>StHs6/80-G_8</t>
  </si>
  <si>
    <t>StHs6/80-G_7</t>
  </si>
  <si>
    <t>StHs6/80-G_6</t>
  </si>
  <si>
    <t>StHs6/80-G_5</t>
  </si>
  <si>
    <t>StHs6/80-G_4</t>
  </si>
  <si>
    <t>StHs6/80-G_3</t>
  </si>
  <si>
    <t>StHs6/80-G_2</t>
  </si>
  <si>
    <t>La = 12 +/- 1.5 ppm</t>
  </si>
  <si>
    <t>StHs6/80-G_1</t>
  </si>
  <si>
    <t>StHs6/80-G_0</t>
  </si>
  <si>
    <t xml:space="preserve">BHVO2G as primary </t>
  </si>
  <si>
    <t>Outliers</t>
  </si>
  <si>
    <t>Zr = 119 +/- 20</t>
  </si>
  <si>
    <t>NIST610 as primary</t>
  </si>
  <si>
    <t>Rb = 30.7 +/- 3 ppm</t>
  </si>
  <si>
    <t>NIST612 as primary</t>
  </si>
  <si>
    <t>Zn = 67 +/- 15 ppm</t>
  </si>
  <si>
    <t>ATHOG as primary</t>
  </si>
  <si>
    <t>Eu153 (ppm)</t>
  </si>
  <si>
    <t>Eu151 (ppm)</t>
  </si>
  <si>
    <t>Ba138 (ppm)</t>
  </si>
  <si>
    <t>Ba137 (ppm)</t>
  </si>
  <si>
    <t>Mo98 (pom)</t>
  </si>
  <si>
    <t>Mo95 (ppm)</t>
  </si>
  <si>
    <t>Zr91 (ppm)</t>
  </si>
  <si>
    <t>Zr90 (ppm)</t>
  </si>
  <si>
    <t>Sr88 (ppm)</t>
  </si>
  <si>
    <t>Sr86 (ppm)</t>
  </si>
  <si>
    <t>Results on secondary standard (STHS6/80-G) using different primary standards for data reduction</t>
  </si>
  <si>
    <t>SM Table 5. Standard comparison</t>
  </si>
  <si>
    <t xml:space="preserve">Nga Motu-Unit B-P_25 </t>
  </si>
  <si>
    <t xml:space="preserve">Nga Motu-Unit B-P_22 </t>
  </si>
  <si>
    <t xml:space="preserve">Nga Motu-Unit B-P_21 </t>
  </si>
  <si>
    <t xml:space="preserve">Nga Motu-Unit B-P_20 </t>
  </si>
  <si>
    <t xml:space="preserve">Nga Motu-Unit B-P_19 </t>
  </si>
  <si>
    <t xml:space="preserve">Nga Motu-Unit B-P_18 </t>
  </si>
  <si>
    <t xml:space="preserve">Nga Motu-Unit B-P_17 </t>
  </si>
  <si>
    <t xml:space="preserve">Nga Motu-Unit B-P_14 </t>
  </si>
  <si>
    <t xml:space="preserve">Nga Motu-Unit B-P_11 </t>
  </si>
  <si>
    <t xml:space="preserve">Nga Motu-Unit B-P_9 </t>
  </si>
  <si>
    <t xml:space="preserve">Nga Motu-Unit B-P_8 </t>
  </si>
  <si>
    <t xml:space="preserve">Nga Motu-Unit B-P_7 </t>
  </si>
  <si>
    <t xml:space="preserve">Nga Motu-Unit B-P_6 </t>
  </si>
  <si>
    <t xml:space="preserve">Nga Motu-Unit B-P_5 </t>
  </si>
  <si>
    <t xml:space="preserve">Nga Motu-Unit B-P_2 </t>
  </si>
  <si>
    <t xml:space="preserve">Nga Motu-Unit B-P_1 </t>
  </si>
  <si>
    <t xml:space="preserve">NB. High Eu and low Ba values here are linked to the Tuhua eruption glasses which have a differing geochemical signature to the rhyolitic shards. </t>
  </si>
  <si>
    <r>
      <t>Eu</t>
    </r>
    <r>
      <rPr>
        <b/>
        <vertAlign val="superscript"/>
        <sz val="12"/>
        <color theme="1"/>
        <rFont val="Calibri (Body)"/>
      </rPr>
      <t>153</t>
    </r>
    <r>
      <rPr>
        <b/>
        <sz val="12"/>
        <color theme="1"/>
        <rFont val="Calibri"/>
        <family val="2"/>
        <scheme val="minor"/>
      </rPr>
      <t xml:space="preserve"> (ppm)</t>
    </r>
  </si>
  <si>
    <r>
      <t>Eu</t>
    </r>
    <r>
      <rPr>
        <b/>
        <vertAlign val="superscript"/>
        <sz val="12"/>
        <color theme="1"/>
        <rFont val="Calibri (Body)"/>
      </rPr>
      <t>151</t>
    </r>
    <r>
      <rPr>
        <b/>
        <sz val="12"/>
        <color theme="1"/>
        <rFont val="Calibri"/>
        <family val="2"/>
        <scheme val="minor"/>
      </rPr>
      <t xml:space="preserve"> (ppm)</t>
    </r>
  </si>
  <si>
    <r>
      <t>Ba</t>
    </r>
    <r>
      <rPr>
        <b/>
        <vertAlign val="superscript"/>
        <sz val="12"/>
        <color theme="1"/>
        <rFont val="Calibri (Body)"/>
      </rPr>
      <t>138</t>
    </r>
    <r>
      <rPr>
        <b/>
        <sz val="12"/>
        <color theme="1"/>
        <rFont val="Calibri"/>
        <family val="2"/>
        <scheme val="minor"/>
      </rPr>
      <t xml:space="preserve"> (ppm)</t>
    </r>
  </si>
  <si>
    <r>
      <t>Ba</t>
    </r>
    <r>
      <rPr>
        <b/>
        <vertAlign val="superscript"/>
        <sz val="12"/>
        <color theme="1"/>
        <rFont val="Calibri (Body)"/>
      </rPr>
      <t>137</t>
    </r>
    <r>
      <rPr>
        <b/>
        <sz val="12"/>
        <color theme="1"/>
        <rFont val="Calibri"/>
        <family val="2"/>
        <scheme val="minor"/>
      </rPr>
      <t xml:space="preserve"> (ppm)</t>
    </r>
  </si>
  <si>
    <r>
      <t>Zr</t>
    </r>
    <r>
      <rPr>
        <b/>
        <vertAlign val="superscript"/>
        <sz val="12"/>
        <color theme="1"/>
        <rFont val="Calibri (Body)"/>
      </rPr>
      <t>91</t>
    </r>
    <r>
      <rPr>
        <b/>
        <sz val="12"/>
        <color theme="1"/>
        <rFont val="Calibri"/>
        <family val="2"/>
        <scheme val="minor"/>
      </rPr>
      <t xml:space="preserve"> (ppm)</t>
    </r>
  </si>
  <si>
    <r>
      <t>Zr</t>
    </r>
    <r>
      <rPr>
        <b/>
        <vertAlign val="superscript"/>
        <sz val="12"/>
        <color theme="1"/>
        <rFont val="Calibri (Body)"/>
      </rPr>
      <t>90</t>
    </r>
    <r>
      <rPr>
        <b/>
        <sz val="12"/>
        <color theme="1"/>
        <rFont val="Calibri"/>
        <family val="2"/>
        <scheme val="minor"/>
      </rPr>
      <t xml:space="preserve"> (ppm)</t>
    </r>
  </si>
  <si>
    <r>
      <t>Sr</t>
    </r>
    <r>
      <rPr>
        <b/>
        <vertAlign val="superscript"/>
        <sz val="12"/>
        <color theme="1"/>
        <rFont val="Calibri (Body)"/>
      </rPr>
      <t>88</t>
    </r>
    <r>
      <rPr>
        <b/>
        <sz val="12"/>
        <color theme="1"/>
        <rFont val="Calibri"/>
        <family val="2"/>
        <scheme val="minor"/>
      </rPr>
      <t xml:space="preserve"> (ppm)</t>
    </r>
  </si>
  <si>
    <r>
      <t>Sr</t>
    </r>
    <r>
      <rPr>
        <b/>
        <vertAlign val="superscript"/>
        <sz val="12"/>
        <color theme="1"/>
        <rFont val="Calibri (Body)"/>
      </rPr>
      <t>86</t>
    </r>
    <r>
      <rPr>
        <b/>
        <sz val="12"/>
        <color theme="1"/>
        <rFont val="Calibri"/>
        <family val="2"/>
        <scheme val="minor"/>
      </rPr>
      <t xml:space="preserve"> (ppm)</t>
    </r>
  </si>
  <si>
    <t>SM Figure 6.2. Data quality control plots</t>
  </si>
  <si>
    <t>SM Table 6.2. All data used for data QC plots</t>
  </si>
  <si>
    <t>SM Figure 6.1 Reference data comparison plots</t>
  </si>
  <si>
    <t>Jarosewich, E., Nelen, J.A. and Norberg, J.A., 1980. Reference samples for electron microprobe analysis. Geostandards Newsletter, 4(1), pp.43-47.</t>
  </si>
  <si>
    <r>
      <t>Streck, M.J. and Wacaster, S., 2006. Plagioclase and pyroxene hosted melt inclusions in basaltic andesites of the current eruption of Arenal volcano, Costa Rica. </t>
    </r>
    <r>
      <rPr>
        <i/>
        <sz val="12"/>
        <color rgb="FF222222"/>
        <rFont val="Calibri"/>
        <family val="2"/>
      </rPr>
      <t>Journal of Volcanology and Geothermal Research</t>
    </r>
    <r>
      <rPr>
        <sz val="12"/>
        <color rgb="FF222222"/>
        <rFont val="Calibri"/>
        <family val="2"/>
      </rPr>
      <t>, </t>
    </r>
    <r>
      <rPr>
        <i/>
        <sz val="12"/>
        <color rgb="FF222222"/>
        <rFont val="Calibri"/>
        <family val="2"/>
      </rPr>
      <t>157</t>
    </r>
    <r>
      <rPr>
        <sz val="12"/>
        <color rgb="FF222222"/>
        <rFont val="Calibri"/>
        <family val="2"/>
      </rPr>
      <t>(1-3), pp.236-253.</t>
    </r>
  </si>
  <si>
    <t>(0.200–0.212)</t>
  </si>
  <si>
    <t>Jarosewich et al., 1980</t>
  </si>
  <si>
    <t>Std. dev.</t>
  </si>
  <si>
    <t>Streck and Wacaster 2006</t>
  </si>
  <si>
    <t>A99</t>
  </si>
  <si>
    <t>-</t>
  </si>
  <si>
    <t>&lt; 0.1</t>
  </si>
  <si>
    <t>VG568</t>
  </si>
  <si>
    <t>Total</t>
  </si>
  <si>
    <t>K2O</t>
  </si>
  <si>
    <t>Na2O</t>
  </si>
  <si>
    <t>CaO</t>
  </si>
  <si>
    <t>MgO</t>
  </si>
  <si>
    <t>FeO⁎</t>
  </si>
  <si>
    <t>Al2O</t>
  </si>
  <si>
    <t>SiO2</t>
  </si>
  <si>
    <t>Elements</t>
  </si>
  <si>
    <t>Standards</t>
  </si>
  <si>
    <t xml:space="preserve">SM Table 6.1. Reference data comparison between Streck and Wacaster 2006, and Jarosewich et al., 1980.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</si>
</sst>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u/>
      <sz val="14"/>
      <color rgb="FF000000"/>
      <name val="Calibri"/>
      <family val="2"/>
      <scheme val="minor"/>
    </font>
    <font>
      <sz val="14"/>
      <color rgb="FF000000"/>
      <name val="Calibri (Body)"/>
    </font>
    <font>
      <sz val="12"/>
      <color rgb="FF000000"/>
      <name val="Calibri (Body)"/>
    </font>
    <font>
      <sz val="11"/>
      <color theme="1"/>
      <name val="Calibri"/>
      <family val="2"/>
      <scheme val="minor"/>
    </font>
    <font>
      <b/>
      <sz val="11"/>
      <color theme="1"/>
      <name val="Calibri"/>
      <family val="2"/>
      <scheme val="minor"/>
    </font>
    <font>
      <b/>
      <sz val="12"/>
      <name val="Calibri"/>
      <family val="2"/>
    </font>
    <font>
      <b/>
      <i/>
      <sz val="12"/>
      <name val="Calibri"/>
      <family val="2"/>
    </font>
    <font>
      <sz val="12"/>
      <name val="Calibri"/>
      <family val="2"/>
    </font>
    <font>
      <sz val="12"/>
      <color rgb="FF000000"/>
      <name val="Calibri"/>
      <family val="2"/>
    </font>
    <font>
      <sz val="12"/>
      <color theme="1"/>
      <name val="Calibri"/>
      <family val="2"/>
    </font>
    <font>
      <vertAlign val="subscript"/>
      <sz val="12"/>
      <color theme="1"/>
      <name val="Calibri"/>
      <family val="2"/>
      <scheme val="minor"/>
    </font>
    <font>
      <b/>
      <sz val="12"/>
      <color rgb="FF000000"/>
      <name val="Calibri"/>
      <family val="2"/>
    </font>
    <font>
      <b/>
      <sz val="11"/>
      <color rgb="FFFF0000"/>
      <name val="Calibri"/>
      <family val="2"/>
      <scheme val="minor"/>
    </font>
    <font>
      <sz val="11"/>
      <name val="Calibri"/>
      <family val="2"/>
      <scheme val="minor"/>
    </font>
    <font>
      <b/>
      <sz val="11"/>
      <name val="Calibri"/>
      <family val="2"/>
      <scheme val="minor"/>
    </font>
    <font>
      <sz val="12"/>
      <color rgb="FF008000"/>
      <name val="Calibri"/>
      <family val="2"/>
    </font>
    <font>
      <sz val="12"/>
      <name val="Calibri"/>
      <family val="2"/>
      <scheme val="minor"/>
    </font>
    <font>
      <vertAlign val="superscript"/>
      <sz val="12"/>
      <name val="Calibri (Body)"/>
    </font>
    <font>
      <vertAlign val="superscript"/>
      <sz val="12"/>
      <color theme="1"/>
      <name val="Calibri"/>
      <family val="2"/>
      <scheme val="minor"/>
    </font>
    <font>
      <vertAlign val="superscript"/>
      <sz val="12"/>
      <color theme="1"/>
      <name val="Calibri (Body)"/>
    </font>
    <font>
      <sz val="12"/>
      <color rgb="FF222222"/>
      <name val="Calibri"/>
      <family val="2"/>
      <scheme val="minor"/>
    </font>
    <font>
      <i/>
      <sz val="12"/>
      <color rgb="FF222222"/>
      <name val="Calibri"/>
      <family val="2"/>
      <scheme val="minor"/>
    </font>
    <font>
      <sz val="12"/>
      <color rgb="FF222222"/>
      <name val="Calibri"/>
      <family val="2"/>
    </font>
    <font>
      <i/>
      <sz val="12"/>
      <color rgb="FF222222"/>
      <name val="Calibri"/>
      <family val="2"/>
    </font>
    <font>
      <sz val="12"/>
      <color theme="6"/>
      <name val="Calibri"/>
      <family val="2"/>
      <scheme val="minor"/>
    </font>
    <font>
      <b/>
      <sz val="12"/>
      <color theme="6"/>
      <name val="Calibri"/>
      <family val="2"/>
      <scheme val="minor"/>
    </font>
    <font>
      <vertAlign val="subscript"/>
      <sz val="12"/>
      <color theme="1"/>
      <name val="Calibri (Body)"/>
    </font>
    <font>
      <b/>
      <sz val="12"/>
      <color rgb="FFFF0000"/>
      <name val="Calibri"/>
      <family val="2"/>
      <scheme val="minor"/>
    </font>
    <font>
      <b/>
      <vertAlign val="subscript"/>
      <sz val="12"/>
      <color theme="1"/>
      <name val="Calibri (Body)"/>
    </font>
    <font>
      <sz val="12"/>
      <color theme="1"/>
      <name val="Calibri (Body)"/>
    </font>
    <font>
      <b/>
      <u/>
      <sz val="14"/>
      <color theme="1"/>
      <name val="Calibri"/>
      <family val="2"/>
      <scheme val="minor"/>
    </font>
    <font>
      <b/>
      <i/>
      <sz val="11"/>
      <color theme="1"/>
      <name val="Calibri"/>
      <family val="2"/>
      <scheme val="minor"/>
    </font>
    <font>
      <b/>
      <sz val="14"/>
      <color theme="1"/>
      <name val="Calibri"/>
      <family val="2"/>
      <scheme val="minor"/>
    </font>
    <font>
      <sz val="12"/>
      <color theme="0" tint="-0.34998626667073579"/>
      <name val="Calibri"/>
      <family val="2"/>
      <scheme val="minor"/>
    </font>
    <font>
      <sz val="11"/>
      <color theme="0" tint="-0.34998626667073579"/>
      <name val="Calibri"/>
      <family val="2"/>
      <scheme val="minor"/>
    </font>
    <font>
      <b/>
      <sz val="11"/>
      <color theme="0" tint="-0.34998626667073579"/>
      <name val="Calibri"/>
      <family val="2"/>
      <scheme val="minor"/>
    </font>
    <font>
      <i/>
      <sz val="11"/>
      <color theme="0" tint="-0.34998626667073579"/>
      <name val="Calibri"/>
      <family val="2"/>
      <scheme val="minor"/>
    </font>
    <font>
      <b/>
      <i/>
      <sz val="11"/>
      <color theme="0" tint="-0.34998626667073579"/>
      <name val="Calibri"/>
      <family val="2"/>
      <scheme val="minor"/>
    </font>
    <font>
      <i/>
      <sz val="11"/>
      <color theme="1"/>
      <name val="Calibri"/>
      <family val="2"/>
      <scheme val="minor"/>
    </font>
    <font>
      <b/>
      <i/>
      <sz val="12"/>
      <color theme="1"/>
      <name val="Calibri"/>
      <family val="2"/>
      <scheme val="minor"/>
    </font>
    <font>
      <b/>
      <vertAlign val="superscript"/>
      <sz val="11"/>
      <color theme="1"/>
      <name val="Calibri (Body)"/>
    </font>
    <font>
      <sz val="12"/>
      <color rgb="FF000000"/>
      <name val="Calibri"/>
      <family val="2"/>
      <scheme val="minor"/>
    </font>
    <font>
      <i/>
      <sz val="12"/>
      <color theme="1"/>
      <name val="Calibri"/>
      <family val="2"/>
      <scheme val="minor"/>
    </font>
    <font>
      <b/>
      <u/>
      <sz val="16"/>
      <color theme="1"/>
      <name val="Calibri"/>
      <family val="2"/>
      <scheme val="minor"/>
    </font>
    <font>
      <b/>
      <vertAlign val="superscript"/>
      <sz val="12"/>
      <color theme="1"/>
      <name val="Calibri (Body)"/>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F3F3F3"/>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7" fillId="0" borderId="0"/>
    <xf numFmtId="0" fontId="1" fillId="0" borderId="0"/>
  </cellStyleXfs>
  <cellXfs count="363">
    <xf numFmtId="0" fontId="0" fillId="0" borderId="0" xfId="0"/>
    <xf numFmtId="2" fontId="4" fillId="0" borderId="0" xfId="0" applyNumberFormat="1" applyFont="1" applyAlignment="1">
      <alignment horizontal="left" vertical="top"/>
    </xf>
    <xf numFmtId="0" fontId="7" fillId="0" borderId="0" xfId="1" applyAlignment="1">
      <alignment horizontal="left" vertical="top"/>
    </xf>
    <xf numFmtId="0" fontId="8" fillId="0" borderId="0" xfId="1" applyFont="1" applyAlignment="1">
      <alignment vertical="top"/>
    </xf>
    <xf numFmtId="0" fontId="7" fillId="0" borderId="0" xfId="1" applyAlignment="1">
      <alignment vertical="top"/>
    </xf>
    <xf numFmtId="0" fontId="7" fillId="0" borderId="0" xfId="1"/>
    <xf numFmtId="0" fontId="8" fillId="0" borderId="0" xfId="1" applyFont="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0" fillId="3" borderId="1" xfId="0" applyFont="1" applyFill="1" applyBorder="1" applyAlignment="1">
      <alignment horizontal="left" vertical="top"/>
    </xf>
    <xf numFmtId="0" fontId="11" fillId="3" borderId="2" xfId="0" applyFont="1" applyFill="1" applyBorder="1" applyAlignment="1">
      <alignment horizontal="left" vertical="top"/>
    </xf>
    <xf numFmtId="0" fontId="12" fillId="3" borderId="3" xfId="0" applyFont="1" applyFill="1" applyBorder="1" applyAlignment="1">
      <alignment horizontal="left" vertical="top" wrapText="1"/>
    </xf>
    <xf numFmtId="49" fontId="8" fillId="0" borderId="0" xfId="1" applyNumberFormat="1" applyFont="1" applyAlignment="1">
      <alignment vertical="top"/>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9" fillId="0" borderId="10" xfId="0" applyFont="1" applyBorder="1" applyAlignment="1">
      <alignment horizontal="left" vertical="top" wrapText="1"/>
    </xf>
    <xf numFmtId="0" fontId="13" fillId="0" borderId="0" xfId="0" applyFont="1" applyBorder="1" applyAlignment="1">
      <alignment horizontal="left" vertical="top"/>
    </xf>
    <xf numFmtId="0" fontId="12" fillId="0" borderId="11" xfId="0" applyFont="1" applyBorder="1" applyAlignment="1">
      <alignment horizontal="left" vertical="top" wrapText="1"/>
    </xf>
    <xf numFmtId="0" fontId="3" fillId="0" borderId="10" xfId="0" applyFont="1"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49" fontId="0" fillId="0" borderId="11" xfId="0" applyNumberFormat="1" applyBorder="1" applyAlignment="1">
      <alignment horizontal="center" vertical="center"/>
    </xf>
    <xf numFmtId="0" fontId="11" fillId="0" borderId="0" xfId="0" applyFont="1" applyBorder="1" applyAlignment="1">
      <alignment horizontal="left" vertical="top" wrapText="1"/>
    </xf>
    <xf numFmtId="0" fontId="3" fillId="0" borderId="7"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1" fillId="0" borderId="11" xfId="0" applyFont="1" applyBorder="1" applyAlignment="1">
      <alignment horizontal="left" vertical="top" wrapText="1"/>
    </xf>
    <xf numFmtId="0" fontId="12" fillId="0" borderId="0" xfId="0" applyFont="1" applyBorder="1" applyAlignment="1">
      <alignment horizontal="left" vertical="top" wrapText="1"/>
    </xf>
    <xf numFmtId="0" fontId="1" fillId="0" borderId="0" xfId="1" applyFont="1" applyAlignment="1">
      <alignment vertical="top"/>
    </xf>
    <xf numFmtId="0" fontId="0" fillId="0" borderId="0" xfId="0" applyAlignment="1">
      <alignment vertical="top"/>
    </xf>
    <xf numFmtId="0" fontId="8" fillId="0" borderId="0" xfId="1" applyFont="1"/>
    <xf numFmtId="0" fontId="0" fillId="0" borderId="0" xfId="0" applyFont="1" applyBorder="1" applyAlignment="1">
      <alignment horizontal="left" vertical="top" wrapText="1"/>
    </xf>
    <xf numFmtId="0" fontId="15" fillId="0" borderId="10" xfId="0" applyFont="1" applyBorder="1" applyAlignment="1">
      <alignment horizontal="left" vertical="top" wrapText="1"/>
    </xf>
    <xf numFmtId="0" fontId="0" fillId="0" borderId="11" xfId="0" applyFont="1" applyBorder="1" applyAlignment="1">
      <alignment horizontal="left" vertical="top"/>
    </xf>
    <xf numFmtId="0" fontId="16" fillId="0" borderId="0" xfId="1" applyFont="1"/>
    <xf numFmtId="0" fontId="9" fillId="0" borderId="7" xfId="0" applyFont="1" applyBorder="1" applyAlignment="1">
      <alignment horizontal="left" vertical="top" wrapText="1"/>
    </xf>
    <xf numFmtId="0" fontId="11" fillId="0" borderId="8" xfId="0" applyFont="1" applyBorder="1" applyAlignment="1">
      <alignment horizontal="left" vertical="top"/>
    </xf>
    <xf numFmtId="0" fontId="12" fillId="0" borderId="9" xfId="0" applyFont="1" applyBorder="1" applyAlignment="1">
      <alignment horizontal="left" vertical="top" wrapText="1"/>
    </xf>
    <xf numFmtId="0" fontId="3" fillId="0" borderId="0" xfId="1" applyFont="1" applyAlignment="1">
      <alignment horizontal="left" vertical="top"/>
    </xf>
    <xf numFmtId="0" fontId="0" fillId="0" borderId="0" xfId="1" applyFont="1" applyAlignment="1">
      <alignment horizontal="left" vertical="top"/>
    </xf>
    <xf numFmtId="0" fontId="17" fillId="0" borderId="0" xfId="1" applyFont="1" applyFill="1"/>
    <xf numFmtId="0" fontId="17" fillId="0" borderId="0" xfId="1" applyFont="1" applyFill="1" applyAlignment="1">
      <alignment horizontal="left" vertical="top"/>
    </xf>
    <xf numFmtId="0" fontId="18" fillId="0" borderId="0" xfId="1" applyFont="1" applyFill="1" applyAlignment="1">
      <alignment vertical="top"/>
    </xf>
    <xf numFmtId="0" fontId="17" fillId="0" borderId="0" xfId="1" applyFont="1" applyFill="1" applyAlignment="1">
      <alignment vertical="top"/>
    </xf>
    <xf numFmtId="0" fontId="9" fillId="0" borderId="1" xfId="0" applyFont="1" applyBorder="1" applyAlignment="1">
      <alignment vertical="top"/>
    </xf>
    <xf numFmtId="0" fontId="9" fillId="0" borderId="2" xfId="0" applyFont="1" applyBorder="1" applyAlignment="1">
      <alignment vertical="top" wrapText="1"/>
    </xf>
    <xf numFmtId="0" fontId="9" fillId="0" borderId="3" xfId="0" applyFont="1" applyBorder="1"/>
    <xf numFmtId="0" fontId="10" fillId="3" borderId="1" xfId="0" applyFont="1" applyFill="1" applyBorder="1" applyAlignment="1">
      <alignment vertical="top"/>
    </xf>
    <xf numFmtId="0" fontId="11" fillId="3" borderId="2" xfId="0" applyFont="1" applyFill="1" applyBorder="1" applyAlignment="1">
      <alignment vertical="top"/>
    </xf>
    <xf numFmtId="0" fontId="12" fillId="3" borderId="3" xfId="0" applyFont="1" applyFill="1" applyBorder="1" applyAlignment="1">
      <alignment wrapText="1"/>
    </xf>
    <xf numFmtId="0" fontId="9" fillId="0" borderId="10" xfId="0" applyFont="1" applyBorder="1" applyAlignment="1">
      <alignment vertical="top" wrapText="1"/>
    </xf>
    <xf numFmtId="0" fontId="11" fillId="0" borderId="0" xfId="0" applyFont="1" applyBorder="1" applyAlignment="1">
      <alignment vertical="top" wrapText="1"/>
    </xf>
    <xf numFmtId="0" fontId="11" fillId="0" borderId="11" xfId="0" applyFont="1" applyBorder="1" applyAlignment="1">
      <alignment wrapText="1"/>
    </xf>
    <xf numFmtId="0" fontId="7" fillId="0" borderId="0" xfId="1" applyAlignment="1">
      <alignment wrapText="1"/>
    </xf>
    <xf numFmtId="0" fontId="9" fillId="0" borderId="11" xfId="0" applyFont="1" applyBorder="1" applyAlignment="1">
      <alignment wrapText="1"/>
    </xf>
    <xf numFmtId="0" fontId="12" fillId="0" borderId="11" xfId="0" applyFont="1" applyBorder="1" applyAlignment="1">
      <alignment wrapText="1"/>
    </xf>
    <xf numFmtId="0" fontId="15" fillId="0" borderId="10" xfId="0" applyFont="1" applyBorder="1" applyAlignment="1">
      <alignment vertical="top" wrapText="1"/>
    </xf>
    <xf numFmtId="0" fontId="12" fillId="0" borderId="0" xfId="0" applyFont="1" applyBorder="1" applyAlignment="1">
      <alignment vertical="top" wrapText="1"/>
    </xf>
    <xf numFmtId="0" fontId="7" fillId="0" borderId="0" xfId="1" applyBorder="1" applyAlignment="1">
      <alignment vertical="top"/>
    </xf>
    <xf numFmtId="49" fontId="16" fillId="0" borderId="0" xfId="1" applyNumberFormat="1" applyFont="1"/>
    <xf numFmtId="49" fontId="7" fillId="0" borderId="0" xfId="1" applyNumberFormat="1"/>
    <xf numFmtId="0" fontId="12" fillId="0" borderId="0" xfId="0" applyFont="1" applyBorder="1" applyAlignment="1">
      <alignment vertical="top"/>
    </xf>
    <xf numFmtId="0" fontId="9" fillId="0" borderId="10" xfId="0" applyFont="1" applyBorder="1" applyAlignment="1">
      <alignment vertical="top"/>
    </xf>
    <xf numFmtId="0" fontId="19" fillId="0" borderId="11" xfId="0" applyFont="1" applyBorder="1" applyAlignment="1">
      <alignment wrapText="1"/>
    </xf>
    <xf numFmtId="0" fontId="13" fillId="0" borderId="0" xfId="0" applyFont="1" applyBorder="1" applyAlignment="1">
      <alignment vertical="top" wrapText="1"/>
    </xf>
    <xf numFmtId="0" fontId="3" fillId="0" borderId="10" xfId="1" applyFont="1" applyBorder="1" applyAlignment="1">
      <alignment horizontal="left" vertical="top" wrapText="1"/>
    </xf>
    <xf numFmtId="0" fontId="20" fillId="0" borderId="0" xfId="1" applyFont="1" applyBorder="1" applyAlignment="1">
      <alignment horizontal="left" vertical="top"/>
    </xf>
    <xf numFmtId="0" fontId="7" fillId="0" borderId="11" xfId="1" applyBorder="1"/>
    <xf numFmtId="0" fontId="1" fillId="0" borderId="0" xfId="1" applyFont="1" applyBorder="1" applyAlignment="1">
      <alignment horizontal="left" vertical="top"/>
    </xf>
    <xf numFmtId="0" fontId="7" fillId="0" borderId="10" xfId="1" applyBorder="1"/>
    <xf numFmtId="0" fontId="24" fillId="0" borderId="11" xfId="0" applyFont="1" applyBorder="1" applyAlignment="1">
      <alignment horizontal="left" vertical="top" wrapText="1"/>
    </xf>
    <xf numFmtId="0" fontId="26" fillId="0" borderId="11" xfId="0" applyFont="1" applyBorder="1" applyAlignment="1">
      <alignment horizontal="left" vertical="top" wrapText="1"/>
    </xf>
    <xf numFmtId="0" fontId="9" fillId="0" borderId="7" xfId="0" applyFont="1" applyBorder="1" applyAlignment="1">
      <alignment vertical="top" wrapText="1"/>
    </xf>
    <xf numFmtId="0" fontId="11" fillId="0" borderId="8" xfId="0" applyFont="1" applyBorder="1" applyAlignment="1">
      <alignment vertical="top"/>
    </xf>
    <xf numFmtId="0" fontId="12" fillId="0" borderId="9" xfId="0" applyFont="1" applyBorder="1" applyAlignment="1">
      <alignment wrapText="1"/>
    </xf>
    <xf numFmtId="2"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164" fontId="2" fillId="0" borderId="0" xfId="0" applyNumberFormat="1" applyFont="1" applyAlignment="1">
      <alignment horizontal="center" vertical="center"/>
    </xf>
    <xf numFmtId="2" fontId="0" fillId="0" borderId="0" xfId="0" applyNumberFormat="1" applyAlignment="1">
      <alignment vertical="center"/>
    </xf>
    <xf numFmtId="2" fontId="28" fillId="0" borderId="0" xfId="0" applyNumberFormat="1" applyFont="1" applyAlignment="1">
      <alignment horizontal="center" vertical="center"/>
    </xf>
    <xf numFmtId="164" fontId="28" fillId="0" borderId="0" xfId="0" applyNumberFormat="1" applyFont="1" applyAlignment="1">
      <alignment horizontal="center" vertical="center"/>
    </xf>
    <xf numFmtId="1" fontId="28" fillId="0" borderId="0" xfId="0" applyNumberFormat="1" applyFont="1" applyAlignment="1">
      <alignment horizontal="center" vertical="center"/>
    </xf>
    <xf numFmtId="2" fontId="28" fillId="0" borderId="0" xfId="0" applyNumberFormat="1" applyFont="1" applyAlignment="1">
      <alignment vertical="center"/>
    </xf>
    <xf numFmtId="0" fontId="28" fillId="0" borderId="0" xfId="0" applyFont="1" applyAlignment="1">
      <alignment horizontal="center" vertical="center"/>
    </xf>
    <xf numFmtId="2" fontId="29" fillId="0" borderId="0" xfId="0" applyNumberFormat="1" applyFont="1" applyAlignment="1">
      <alignment horizontal="center" vertical="center"/>
    </xf>
    <xf numFmtId="2" fontId="28" fillId="0" borderId="0" xfId="0" applyNumberFormat="1" applyFont="1" applyAlignment="1">
      <alignment horizontal="left" vertical="center"/>
    </xf>
    <xf numFmtId="2" fontId="3" fillId="0" borderId="0" xfId="0" applyNumberFormat="1" applyFont="1" applyAlignment="1">
      <alignment vertical="center"/>
    </xf>
    <xf numFmtId="2" fontId="0" fillId="0" borderId="0" xfId="0" applyNumberFormat="1" applyAlignment="1">
      <alignment horizontal="left" vertical="center"/>
    </xf>
    <xf numFmtId="2" fontId="3" fillId="0" borderId="0" xfId="0" applyNumberFormat="1" applyFont="1" applyAlignment="1">
      <alignment horizontal="center" vertical="center"/>
    </xf>
    <xf numFmtId="164" fontId="3" fillId="0" borderId="0" xfId="0" applyNumberFormat="1" applyFont="1" applyAlignment="1">
      <alignment horizontal="center" vertical="center"/>
    </xf>
    <xf numFmtId="1" fontId="3" fillId="0" borderId="0" xfId="0" applyNumberFormat="1" applyFont="1" applyAlignment="1">
      <alignment horizontal="center" vertical="center"/>
    </xf>
    <xf numFmtId="2" fontId="0" fillId="0" borderId="0" xfId="0" applyNumberFormat="1" applyFont="1" applyAlignment="1">
      <alignment horizontal="center" vertical="center"/>
    </xf>
    <xf numFmtId="164" fontId="0" fillId="0" borderId="0" xfId="0" applyNumberFormat="1" applyFont="1" applyAlignment="1">
      <alignment horizontal="center" vertical="center"/>
    </xf>
    <xf numFmtId="1" fontId="0" fillId="0" borderId="0" xfId="0" applyNumberFormat="1" applyFont="1" applyAlignment="1">
      <alignment horizontal="center" vertical="center"/>
    </xf>
    <xf numFmtId="2" fontId="2" fillId="0" borderId="0" xfId="0" applyNumberFormat="1" applyFont="1" applyAlignment="1">
      <alignment horizontal="center" vertical="center"/>
    </xf>
    <xf numFmtId="0" fontId="0" fillId="0" borderId="0" xfId="0" applyAlignment="1">
      <alignment horizontal="center" vertical="center"/>
    </xf>
    <xf numFmtId="2" fontId="31" fillId="0" borderId="0" xfId="0" applyNumberFormat="1" applyFont="1" applyAlignment="1">
      <alignment horizontal="center" vertical="center"/>
    </xf>
    <xf numFmtId="1" fontId="2" fillId="0" borderId="0" xfId="0" applyNumberFormat="1" applyFont="1" applyAlignment="1">
      <alignment horizontal="center" vertical="center"/>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4" fontId="31" fillId="0" borderId="0" xfId="0" applyNumberFormat="1" applyFont="1" applyAlignment="1">
      <alignment horizontal="center" vertical="center"/>
    </xf>
    <xf numFmtId="1" fontId="31" fillId="0" borderId="0" xfId="0" applyNumberFormat="1" applyFont="1" applyAlignment="1">
      <alignment horizontal="center" vertical="center"/>
    </xf>
    <xf numFmtId="2" fontId="3" fillId="2" borderId="0" xfId="0" applyNumberFormat="1" applyFont="1" applyFill="1" applyAlignment="1">
      <alignment horizontal="center" vertical="center"/>
    </xf>
    <xf numFmtId="2" fontId="3" fillId="2" borderId="3" xfId="0" applyNumberFormat="1" applyFont="1" applyFill="1" applyBorder="1" applyAlignment="1">
      <alignment horizontal="center" vertical="center"/>
    </xf>
    <xf numFmtId="2" fontId="3" fillId="2" borderId="2" xfId="0" applyNumberFormat="1" applyFont="1" applyFill="1" applyBorder="1" applyAlignment="1">
      <alignment horizontal="center" vertical="center"/>
    </xf>
    <xf numFmtId="164" fontId="3" fillId="2" borderId="2"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2" fontId="3" fillId="2" borderId="1" xfId="0" applyNumberFormat="1" applyFont="1" applyFill="1" applyBorder="1" applyAlignment="1">
      <alignment vertical="center"/>
    </xf>
    <xf numFmtId="2" fontId="33" fillId="0" borderId="0" xfId="0" applyNumberFormat="1" applyFont="1" applyAlignment="1">
      <alignment vertical="center"/>
    </xf>
    <xf numFmtId="2" fontId="34" fillId="0" borderId="0" xfId="0" applyNumberFormat="1" applyFont="1" applyAlignment="1">
      <alignment vertical="center"/>
    </xf>
    <xf numFmtId="0" fontId="1" fillId="0" borderId="0" xfId="2"/>
    <xf numFmtId="0" fontId="7" fillId="0" borderId="0" xfId="2" applyFont="1"/>
    <xf numFmtId="0" fontId="7" fillId="0" borderId="0" xfId="2" applyFont="1" applyAlignment="1">
      <alignment horizontal="center" vertical="center"/>
    </xf>
    <xf numFmtId="0" fontId="8" fillId="0" borderId="0" xfId="1" applyFont="1" applyAlignment="1">
      <alignment horizontal="left"/>
    </xf>
    <xf numFmtId="0" fontId="8" fillId="0" borderId="3" xfId="1" applyFont="1" applyBorder="1" applyAlignment="1">
      <alignment horizontal="left"/>
    </xf>
    <xf numFmtId="0" fontId="8" fillId="0" borderId="2" xfId="0" applyFont="1" applyBorder="1" applyAlignment="1">
      <alignment horizontal="center" vertical="center"/>
    </xf>
    <xf numFmtId="0" fontId="8" fillId="0" borderId="2" xfId="1" applyFont="1" applyBorder="1" applyAlignment="1">
      <alignment horizontal="center" vertical="center"/>
    </xf>
    <xf numFmtId="0" fontId="35" fillId="0" borderId="1" xfId="1" applyFont="1" applyBorder="1" applyAlignment="1">
      <alignment horizontal="center" vertical="center"/>
    </xf>
    <xf numFmtId="2" fontId="7" fillId="0" borderId="11" xfId="2" applyNumberFormat="1" applyFont="1" applyBorder="1"/>
    <xf numFmtId="2" fontId="7" fillId="0" borderId="0" xfId="2" applyNumberFormat="1" applyFont="1" applyBorder="1" applyAlignment="1">
      <alignment horizontal="center" vertical="center"/>
    </xf>
    <xf numFmtId="2" fontId="8" fillId="0" borderId="0" xfId="2" applyNumberFormat="1" applyFont="1" applyBorder="1" applyAlignment="1">
      <alignment horizontal="center" vertical="center"/>
    </xf>
    <xf numFmtId="0" fontId="7" fillId="0" borderId="10" xfId="2" applyFont="1" applyBorder="1" applyAlignment="1">
      <alignment horizontal="center" vertical="center"/>
    </xf>
    <xf numFmtId="2" fontId="7" fillId="0" borderId="6" xfId="2" applyNumberFormat="1" applyFont="1" applyBorder="1"/>
    <xf numFmtId="2" fontId="7" fillId="0" borderId="5" xfId="2" applyNumberFormat="1" applyFont="1" applyBorder="1" applyAlignment="1">
      <alignment horizontal="center" vertical="center"/>
    </xf>
    <xf numFmtId="2" fontId="8" fillId="0" borderId="5" xfId="2" applyNumberFormat="1" applyFont="1" applyBorder="1" applyAlignment="1">
      <alignment horizontal="center" vertical="center"/>
    </xf>
    <xf numFmtId="0" fontId="7" fillId="0" borderId="4" xfId="2" applyFont="1" applyBorder="1" applyAlignment="1">
      <alignment horizontal="center" vertical="center"/>
    </xf>
    <xf numFmtId="2" fontId="7" fillId="0" borderId="9" xfId="2" applyNumberFormat="1" applyFont="1" applyBorder="1"/>
    <xf numFmtId="2" fontId="7" fillId="0" borderId="8" xfId="2" applyNumberFormat="1" applyFont="1" applyBorder="1" applyAlignment="1">
      <alignment horizontal="center" vertical="center"/>
    </xf>
    <xf numFmtId="2" fontId="8" fillId="0" borderId="8" xfId="2" applyNumberFormat="1" applyFont="1" applyBorder="1" applyAlignment="1">
      <alignment horizontal="center" vertical="center"/>
    </xf>
    <xf numFmtId="0" fontId="7" fillId="0" borderId="7" xfId="2" applyFont="1" applyBorder="1" applyAlignment="1">
      <alignment horizontal="center" vertical="center"/>
    </xf>
    <xf numFmtId="2" fontId="7" fillId="0" borderId="9" xfId="2" applyNumberFormat="1" applyFont="1" applyBorder="1" applyAlignment="1">
      <alignment horizontal="left" vertical="center"/>
    </xf>
    <xf numFmtId="2" fontId="7" fillId="0" borderId="11" xfId="2" applyNumberFormat="1" applyFont="1" applyBorder="1" applyAlignment="1">
      <alignment horizontal="left" vertical="center"/>
    </xf>
    <xf numFmtId="2" fontId="7" fillId="0" borderId="11" xfId="0" applyNumberFormat="1" applyFont="1" applyBorder="1" applyAlignment="1">
      <alignment horizontal="left" vertical="center"/>
    </xf>
    <xf numFmtId="2" fontId="7" fillId="0" borderId="0" xfId="0" applyNumberFormat="1" applyFont="1" applyBorder="1" applyAlignment="1">
      <alignment horizontal="center" vertical="center"/>
    </xf>
    <xf numFmtId="2" fontId="7" fillId="0" borderId="6" xfId="0" applyNumberFormat="1" applyFont="1" applyBorder="1" applyAlignment="1">
      <alignment horizontal="left" vertical="center"/>
    </xf>
    <xf numFmtId="2" fontId="7" fillId="0" borderId="5" xfId="0" applyNumberFormat="1" applyFont="1" applyBorder="1" applyAlignment="1">
      <alignment horizontal="center" vertical="center"/>
    </xf>
    <xf numFmtId="2" fontId="8" fillId="0" borderId="5" xfId="0" applyNumberFormat="1" applyFont="1" applyBorder="1" applyAlignment="1">
      <alignment horizontal="center" vertical="center"/>
    </xf>
    <xf numFmtId="2" fontId="7" fillId="0" borderId="9" xfId="0" applyNumberFormat="1" applyFont="1" applyBorder="1" applyAlignment="1"/>
    <xf numFmtId="2" fontId="7" fillId="0" borderId="8" xfId="0" applyNumberFormat="1" applyFont="1" applyBorder="1" applyAlignment="1">
      <alignment horizontal="center"/>
    </xf>
    <xf numFmtId="0" fontId="8" fillId="0" borderId="8" xfId="2" applyFont="1" applyBorder="1" applyAlignment="1">
      <alignment horizontal="center" vertical="center"/>
    </xf>
    <xf numFmtId="2" fontId="7" fillId="0" borderId="11" xfId="0" applyNumberFormat="1" applyFont="1" applyBorder="1" applyAlignment="1"/>
    <xf numFmtId="2" fontId="7" fillId="0" borderId="0" xfId="0" applyNumberFormat="1" applyFont="1" applyBorder="1" applyAlignment="1">
      <alignment horizontal="center"/>
    </xf>
    <xf numFmtId="0" fontId="8" fillId="0" borderId="0" xfId="2" applyFont="1" applyBorder="1" applyAlignment="1">
      <alignment horizontal="center" vertical="center"/>
    </xf>
    <xf numFmtId="2" fontId="7" fillId="0" borderId="11" xfId="2" applyNumberFormat="1" applyFont="1" applyBorder="1" applyAlignment="1"/>
    <xf numFmtId="2" fontId="7" fillId="0" borderId="0" xfId="2" applyNumberFormat="1" applyFont="1" applyBorder="1" applyAlignment="1">
      <alignment horizontal="center"/>
    </xf>
    <xf numFmtId="2" fontId="7" fillId="0" borderId="6" xfId="0" applyNumberFormat="1" applyFont="1" applyBorder="1" applyAlignment="1"/>
    <xf numFmtId="2" fontId="7" fillId="0" borderId="5" xfId="0" applyNumberFormat="1" applyFont="1" applyBorder="1" applyAlignment="1">
      <alignment horizontal="center"/>
    </xf>
    <xf numFmtId="0" fontId="8" fillId="0" borderId="5" xfId="2" applyFont="1" applyBorder="1" applyAlignment="1">
      <alignment horizontal="center" vertical="center"/>
    </xf>
    <xf numFmtId="2" fontId="7" fillId="0" borderId="8" xfId="0" applyNumberFormat="1" applyFont="1" applyBorder="1" applyAlignment="1">
      <alignment horizontal="center" vertical="center"/>
    </xf>
    <xf numFmtId="2" fontId="7" fillId="0" borderId="6" xfId="2" applyNumberFormat="1" applyFont="1" applyBorder="1" applyAlignment="1">
      <alignment vertical="center"/>
    </xf>
    <xf numFmtId="0" fontId="8" fillId="0" borderId="9" xfId="1" applyFont="1" applyBorder="1" applyAlignment="1">
      <alignment horizontal="left"/>
    </xf>
    <xf numFmtId="0" fontId="8" fillId="0" borderId="8" xfId="0" applyFont="1" applyBorder="1" applyAlignment="1">
      <alignment horizontal="center" vertical="center"/>
    </xf>
    <xf numFmtId="0" fontId="8" fillId="0" borderId="8" xfId="1" applyFont="1" applyBorder="1" applyAlignment="1">
      <alignment horizontal="center" vertical="center"/>
    </xf>
    <xf numFmtId="0" fontId="35" fillId="0" borderId="7" xfId="1" applyFont="1" applyBorder="1" applyAlignment="1">
      <alignment horizontal="center" vertical="center"/>
    </xf>
    <xf numFmtId="0" fontId="8" fillId="2" borderId="6" xfId="1" applyFont="1" applyFill="1" applyBorder="1" applyAlignment="1">
      <alignment horizontal="left"/>
    </xf>
    <xf numFmtId="0" fontId="8" fillId="2" borderId="5" xfId="1" applyFont="1" applyFill="1" applyBorder="1" applyAlignment="1">
      <alignment horizontal="center" vertical="center"/>
    </xf>
    <xf numFmtId="0" fontId="8" fillId="2" borderId="4" xfId="1" applyFont="1" applyFill="1" applyBorder="1" applyAlignment="1">
      <alignment horizontal="center" vertical="center"/>
    </xf>
    <xf numFmtId="0" fontId="36" fillId="0" borderId="0" xfId="2" applyFont="1" applyAlignment="1">
      <alignment horizontal="left" vertical="center"/>
    </xf>
    <xf numFmtId="0" fontId="37" fillId="0" borderId="0" xfId="2" applyFont="1"/>
    <xf numFmtId="0" fontId="37" fillId="0" borderId="9" xfId="2" applyFont="1" applyBorder="1"/>
    <xf numFmtId="0" fontId="38" fillId="0" borderId="8" xfId="2" applyFont="1" applyBorder="1"/>
    <xf numFmtId="2" fontId="38" fillId="0" borderId="8" xfId="2" applyNumberFormat="1" applyFont="1" applyBorder="1" applyAlignment="1">
      <alignment horizontal="center" vertical="center"/>
    </xf>
    <xf numFmtId="164" fontId="38" fillId="0" borderId="8" xfId="2" applyNumberFormat="1" applyFont="1" applyBorder="1" applyAlignment="1">
      <alignment horizontal="center" vertical="center"/>
    </xf>
    <xf numFmtId="0" fontId="39" fillId="0" borderId="8" xfId="2" applyFont="1" applyBorder="1" applyAlignment="1">
      <alignment horizontal="center" vertical="center"/>
    </xf>
    <xf numFmtId="0" fontId="38" fillId="0" borderId="7" xfId="2" applyFont="1" applyBorder="1" applyAlignment="1">
      <alignment horizontal="center" vertical="center"/>
    </xf>
    <xf numFmtId="0" fontId="37" fillId="0" borderId="11" xfId="2" applyFont="1" applyBorder="1"/>
    <xf numFmtId="2" fontId="38" fillId="0" borderId="0" xfId="2" applyNumberFormat="1" applyFont="1" applyBorder="1"/>
    <xf numFmtId="2" fontId="38" fillId="0" borderId="0" xfId="2" applyNumberFormat="1" applyFont="1" applyBorder="1" applyAlignment="1">
      <alignment horizontal="center" vertical="center"/>
    </xf>
    <xf numFmtId="164" fontId="38" fillId="0" borderId="0" xfId="2" applyNumberFormat="1" applyFont="1" applyBorder="1" applyAlignment="1">
      <alignment horizontal="center" vertical="center"/>
    </xf>
    <xf numFmtId="0" fontId="39" fillId="0" borderId="0" xfId="2" applyFont="1" applyBorder="1" applyAlignment="1">
      <alignment horizontal="center" vertical="center"/>
    </xf>
    <xf numFmtId="0" fontId="38" fillId="0" borderId="10" xfId="2" applyFont="1" applyBorder="1" applyAlignment="1">
      <alignment horizontal="center" vertical="center"/>
    </xf>
    <xf numFmtId="2" fontId="38" fillId="0" borderId="0" xfId="1" applyNumberFormat="1" applyFont="1" applyBorder="1"/>
    <xf numFmtId="2" fontId="38" fillId="0" borderId="0" xfId="1" applyNumberFormat="1" applyFont="1" applyBorder="1" applyAlignment="1">
      <alignment horizontal="center" vertical="center"/>
    </xf>
    <xf numFmtId="164" fontId="38" fillId="0" borderId="0" xfId="1" applyNumberFormat="1" applyFont="1" applyBorder="1" applyAlignment="1">
      <alignment horizontal="center" vertical="center"/>
    </xf>
    <xf numFmtId="0" fontId="1" fillId="0" borderId="11" xfId="2" applyBorder="1"/>
    <xf numFmtId="2" fontId="7" fillId="0" borderId="0" xfId="0" applyNumberFormat="1" applyFont="1" applyBorder="1"/>
    <xf numFmtId="2" fontId="38" fillId="0" borderId="0" xfId="0" applyNumberFormat="1" applyFont="1" applyBorder="1"/>
    <xf numFmtId="2" fontId="38" fillId="0" borderId="0" xfId="0" applyNumberFormat="1" applyFont="1" applyBorder="1" applyAlignment="1">
      <alignment horizontal="center" vertical="center"/>
    </xf>
    <xf numFmtId="164" fontId="38" fillId="0" borderId="0" xfId="0" applyNumberFormat="1" applyFont="1" applyBorder="1" applyAlignment="1">
      <alignment horizontal="center" vertical="center"/>
    </xf>
    <xf numFmtId="2" fontId="40" fillId="0" borderId="0" xfId="0" applyNumberFormat="1" applyFont="1" applyBorder="1"/>
    <xf numFmtId="2" fontId="40" fillId="0" borderId="0" xfId="0" applyNumberFormat="1" applyFont="1" applyBorder="1" applyAlignment="1">
      <alignment horizontal="center" vertical="center"/>
    </xf>
    <xf numFmtId="164" fontId="40" fillId="0" borderId="0" xfId="0" applyNumberFormat="1" applyFont="1" applyBorder="1" applyAlignment="1">
      <alignment horizontal="center" vertical="center"/>
    </xf>
    <xf numFmtId="0" fontId="41" fillId="0" borderId="0" xfId="2" applyFont="1" applyBorder="1" applyAlignment="1">
      <alignment horizontal="center" vertical="center"/>
    </xf>
    <xf numFmtId="0" fontId="40" fillId="0" borderId="10" xfId="2" applyFont="1" applyBorder="1" applyAlignment="1">
      <alignment horizontal="center" vertical="center"/>
    </xf>
    <xf numFmtId="0" fontId="1" fillId="2" borderId="6" xfId="2" applyFill="1" applyBorder="1"/>
    <xf numFmtId="0" fontId="7" fillId="2" borderId="5" xfId="2" applyFont="1" applyFill="1" applyBorder="1"/>
    <xf numFmtId="0" fontId="7" fillId="2" borderId="5" xfId="2" applyFont="1" applyFill="1" applyBorder="1" applyAlignment="1">
      <alignment horizontal="center" vertical="center"/>
    </xf>
    <xf numFmtId="0" fontId="8" fillId="2" borderId="4" xfId="2" applyFont="1" applyFill="1" applyBorder="1" applyAlignment="1">
      <alignment horizontal="left" vertical="center"/>
    </xf>
    <xf numFmtId="2" fontId="42" fillId="0" borderId="0" xfId="2" applyNumberFormat="1" applyFont="1" applyAlignment="1">
      <alignment horizontal="left" vertical="center"/>
    </xf>
    <xf numFmtId="2" fontId="42" fillId="0" borderId="0" xfId="2" applyNumberFormat="1" applyFont="1" applyBorder="1" applyAlignment="1">
      <alignment horizontal="left" vertical="center"/>
    </xf>
    <xf numFmtId="0" fontId="42" fillId="0" borderId="0" xfId="2" applyFont="1" applyBorder="1" applyAlignment="1">
      <alignment horizontal="center" vertical="center"/>
    </xf>
    <xf numFmtId="2" fontId="8" fillId="0" borderId="0" xfId="1" applyNumberFormat="1" applyFont="1" applyBorder="1" applyAlignment="1">
      <alignment horizontal="center" vertical="center"/>
    </xf>
    <xf numFmtId="0" fontId="8" fillId="0" borderId="0" xfId="1" applyFont="1" applyBorder="1" applyAlignment="1">
      <alignment horizontal="center" vertical="center"/>
    </xf>
    <xf numFmtId="0" fontId="42" fillId="0" borderId="0" xfId="1" applyFont="1" applyBorder="1" applyAlignment="1">
      <alignment horizontal="center" vertical="center"/>
    </xf>
    <xf numFmtId="0" fontId="3" fillId="0" borderId="0" xfId="2" applyFont="1"/>
    <xf numFmtId="2" fontId="35" fillId="0" borderId="0" xfId="2" applyNumberFormat="1" applyFont="1" applyAlignment="1">
      <alignment horizontal="left" vertical="center"/>
    </xf>
    <xf numFmtId="2" fontId="35" fillId="0" borderId="3" xfId="2" applyNumberFormat="1" applyFont="1" applyBorder="1" applyAlignment="1">
      <alignment horizontal="left" vertical="center"/>
    </xf>
    <xf numFmtId="0" fontId="35" fillId="0" borderId="2" xfId="2" applyFont="1" applyBorder="1" applyAlignment="1">
      <alignment horizontal="center" vertical="center"/>
    </xf>
    <xf numFmtId="2" fontId="8" fillId="0" borderId="2" xfId="1" applyNumberFormat="1" applyFont="1" applyBorder="1" applyAlignment="1">
      <alignment horizontal="center" vertical="center"/>
    </xf>
    <xf numFmtId="2" fontId="8" fillId="0" borderId="2" xfId="2" applyNumberFormat="1" applyFont="1" applyBorder="1" applyAlignment="1">
      <alignment horizontal="center" vertical="center"/>
    </xf>
    <xf numFmtId="0" fontId="7" fillId="0" borderId="9" xfId="2" applyFont="1" applyBorder="1"/>
    <xf numFmtId="164" fontId="7" fillId="0" borderId="8" xfId="2" applyNumberFormat="1" applyFont="1" applyBorder="1" applyAlignment="1">
      <alignment horizontal="center" vertical="center"/>
    </xf>
    <xf numFmtId="0" fontId="42" fillId="0" borderId="7" xfId="1" applyFont="1" applyBorder="1" applyAlignment="1">
      <alignment horizontal="center" vertical="center"/>
    </xf>
    <xf numFmtId="0" fontId="7" fillId="0" borderId="11" xfId="2" applyFont="1" applyBorder="1"/>
    <xf numFmtId="164" fontId="7" fillId="0" borderId="0" xfId="2" applyNumberFormat="1" applyFont="1" applyBorder="1" applyAlignment="1">
      <alignment horizontal="center" vertical="center"/>
    </xf>
    <xf numFmtId="0" fontId="42" fillId="0" borderId="10" xfId="1" applyFont="1" applyBorder="1" applyAlignment="1">
      <alignment horizontal="center" vertical="center"/>
    </xf>
    <xf numFmtId="0" fontId="7" fillId="0" borderId="6" xfId="2" applyFont="1" applyBorder="1"/>
    <xf numFmtId="164" fontId="7" fillId="0" borderId="5" xfId="2" applyNumberFormat="1" applyFont="1" applyBorder="1" applyAlignment="1">
      <alignment horizontal="center" vertical="center"/>
    </xf>
    <xf numFmtId="0" fontId="42" fillId="0" borderId="4" xfId="1" applyFont="1" applyBorder="1" applyAlignment="1">
      <alignment horizontal="center" vertical="center"/>
    </xf>
    <xf numFmtId="2" fontId="7" fillId="0" borderId="0" xfId="1" applyNumberFormat="1"/>
    <xf numFmtId="2" fontId="7" fillId="0" borderId="9" xfId="1" applyNumberFormat="1" applyBorder="1"/>
    <xf numFmtId="2" fontId="7" fillId="0" borderId="8" xfId="1" applyNumberFormat="1" applyBorder="1" applyAlignment="1">
      <alignment horizontal="center" vertical="center"/>
    </xf>
    <xf numFmtId="164" fontId="7" fillId="0" borderId="8" xfId="1" applyNumberFormat="1" applyBorder="1" applyAlignment="1">
      <alignment horizontal="center" vertical="center"/>
    </xf>
    <xf numFmtId="2" fontId="7" fillId="0" borderId="0" xfId="2" applyNumberFormat="1" applyFont="1"/>
    <xf numFmtId="2" fontId="7" fillId="0" borderId="11" xfId="1" applyNumberFormat="1" applyBorder="1"/>
    <xf numFmtId="2" fontId="7" fillId="0" borderId="0" xfId="1" applyNumberFormat="1" applyBorder="1" applyAlignment="1">
      <alignment horizontal="center" vertical="center"/>
    </xf>
    <xf numFmtId="164" fontId="7" fillId="0" borderId="0" xfId="1" applyNumberFormat="1" applyBorder="1" applyAlignment="1">
      <alignment horizontal="center" vertical="center"/>
    </xf>
    <xf numFmtId="2" fontId="7" fillId="0" borderId="6" xfId="1" applyNumberFormat="1" applyBorder="1"/>
    <xf numFmtId="2" fontId="7" fillId="0" borderId="5" xfId="1" applyNumberFormat="1" applyBorder="1" applyAlignment="1">
      <alignment horizontal="center" vertical="center"/>
    </xf>
    <xf numFmtId="164" fontId="7" fillId="0" borderId="5" xfId="1" applyNumberFormat="1" applyBorder="1" applyAlignment="1">
      <alignment horizontal="center" vertical="center"/>
    </xf>
    <xf numFmtId="2" fontId="7" fillId="0" borderId="0" xfId="0" applyNumberFormat="1" applyFont="1"/>
    <xf numFmtId="2" fontId="7" fillId="0" borderId="11" xfId="0" applyNumberFormat="1" applyFont="1" applyBorder="1"/>
    <xf numFmtId="164" fontId="7" fillId="0" borderId="0" xfId="0" applyNumberFormat="1" applyFont="1" applyBorder="1" applyAlignment="1">
      <alignment horizontal="center" vertical="center"/>
    </xf>
    <xf numFmtId="2" fontId="7" fillId="0" borderId="6" xfId="0" applyNumberFormat="1" applyFont="1" applyBorder="1"/>
    <xf numFmtId="164" fontId="7" fillId="0" borderId="5" xfId="0" applyNumberFormat="1" applyFont="1" applyBorder="1" applyAlignment="1">
      <alignment horizontal="center" vertical="center"/>
    </xf>
    <xf numFmtId="2" fontId="7" fillId="0" borderId="9" xfId="0" applyNumberFormat="1" applyFont="1" applyBorder="1"/>
    <xf numFmtId="164" fontId="7" fillId="0" borderId="8" xfId="0" applyNumberFormat="1" applyFont="1" applyBorder="1" applyAlignment="1">
      <alignment horizontal="center" vertical="center"/>
    </xf>
    <xf numFmtId="0" fontId="7" fillId="0" borderId="0" xfId="1" applyAlignment="1">
      <alignment horizontal="left"/>
    </xf>
    <xf numFmtId="2" fontId="7" fillId="0" borderId="9" xfId="1" applyNumberFormat="1" applyFont="1" applyBorder="1" applyAlignment="1">
      <alignment horizontal="left"/>
    </xf>
    <xf numFmtId="2" fontId="7" fillId="0" borderId="8" xfId="1" applyNumberFormat="1" applyFont="1" applyBorder="1" applyAlignment="1">
      <alignment horizontal="center" vertical="center"/>
    </xf>
    <xf numFmtId="164" fontId="7" fillId="0" borderId="8" xfId="1" applyNumberFormat="1" applyFont="1" applyBorder="1" applyAlignment="1">
      <alignment horizontal="center" vertical="center"/>
    </xf>
    <xf numFmtId="2" fontId="7" fillId="0" borderId="11" xfId="1" applyNumberFormat="1" applyFont="1" applyBorder="1" applyAlignment="1">
      <alignment horizontal="left"/>
    </xf>
    <xf numFmtId="2" fontId="7" fillId="0" borderId="0" xfId="1" applyNumberFormat="1" applyFont="1" applyBorder="1" applyAlignment="1">
      <alignment horizontal="center" vertical="center"/>
    </xf>
    <xf numFmtId="164" fontId="7" fillId="0" borderId="0" xfId="1" applyNumberFormat="1" applyFont="1" applyBorder="1" applyAlignment="1">
      <alignment horizontal="center" vertical="center"/>
    </xf>
    <xf numFmtId="2" fontId="7" fillId="0" borderId="6" xfId="1" applyNumberFormat="1" applyFont="1" applyBorder="1" applyAlignment="1">
      <alignment horizontal="left"/>
    </xf>
    <xf numFmtId="2" fontId="7" fillId="0" borderId="5" xfId="1" applyNumberFormat="1" applyFont="1" applyBorder="1" applyAlignment="1">
      <alignment horizontal="center" vertical="center"/>
    </xf>
    <xf numFmtId="164" fontId="7" fillId="0" borderId="5" xfId="1" applyNumberFormat="1" applyFont="1" applyBorder="1" applyAlignment="1">
      <alignment horizontal="center" vertical="center"/>
    </xf>
    <xf numFmtId="0" fontId="8" fillId="0" borderId="5" xfId="1" applyFont="1" applyBorder="1" applyAlignment="1">
      <alignment horizontal="center" vertical="center"/>
    </xf>
    <xf numFmtId="2" fontId="8" fillId="0" borderId="8" xfId="1" applyNumberFormat="1" applyFont="1" applyBorder="1" applyAlignment="1">
      <alignment horizontal="center" vertical="center"/>
    </xf>
    <xf numFmtId="0" fontId="7" fillId="0" borderId="0" xfId="1" applyFill="1" applyAlignment="1">
      <alignment horizontal="left"/>
    </xf>
    <xf numFmtId="0" fontId="8" fillId="0" borderId="4" xfId="1" applyFont="1" applyBorder="1" applyAlignment="1">
      <alignment horizontal="center" vertical="center"/>
    </xf>
    <xf numFmtId="0" fontId="42" fillId="0" borderId="0" xfId="2" applyFont="1" applyAlignment="1">
      <alignment horizontal="center" vertical="center"/>
    </xf>
    <xf numFmtId="0" fontId="35" fillId="0" borderId="0" xfId="1" applyFont="1" applyAlignment="1">
      <alignment horizontal="center" vertical="center"/>
    </xf>
    <xf numFmtId="2" fontId="38" fillId="0" borderId="0" xfId="2" applyNumberFormat="1" applyFont="1"/>
    <xf numFmtId="2" fontId="38" fillId="0" borderId="0" xfId="2" applyNumberFormat="1" applyFont="1" applyAlignment="1">
      <alignment horizontal="center" vertical="center"/>
    </xf>
    <xf numFmtId="164" fontId="38" fillId="0" borderId="0" xfId="2" applyNumberFormat="1" applyFont="1" applyAlignment="1">
      <alignment horizontal="center" vertical="center"/>
    </xf>
    <xf numFmtId="0" fontId="39" fillId="0" borderId="0" xfId="2" applyFont="1" applyAlignment="1">
      <alignment horizontal="center" vertical="center"/>
    </xf>
    <xf numFmtId="0" fontId="38" fillId="0" borderId="0" xfId="2" applyFont="1" applyAlignment="1">
      <alignment horizontal="center" vertical="center"/>
    </xf>
    <xf numFmtId="2" fontId="38" fillId="0" borderId="9" xfId="2" applyNumberFormat="1" applyFont="1" applyBorder="1"/>
    <xf numFmtId="2" fontId="38" fillId="0" borderId="8" xfId="2" applyNumberFormat="1" applyFont="1" applyBorder="1"/>
    <xf numFmtId="0" fontId="39" fillId="0" borderId="8" xfId="1" applyFont="1" applyBorder="1" applyAlignment="1">
      <alignment horizontal="center" vertical="center"/>
    </xf>
    <xf numFmtId="2" fontId="38" fillId="0" borderId="11" xfId="2" applyNumberFormat="1" applyFont="1" applyBorder="1"/>
    <xf numFmtId="2" fontId="38" fillId="0" borderId="11" xfId="0" applyNumberFormat="1" applyFont="1" applyBorder="1"/>
    <xf numFmtId="0" fontId="1" fillId="0" borderId="0" xfId="2" applyAlignment="1">
      <alignment horizontal="left"/>
    </xf>
    <xf numFmtId="2" fontId="42" fillId="2" borderId="6" xfId="2" applyNumberFormat="1" applyFont="1" applyFill="1" applyBorder="1" applyAlignment="1">
      <alignment horizontal="left" vertical="center"/>
    </xf>
    <xf numFmtId="2" fontId="42" fillId="2" borderId="5" xfId="2" applyNumberFormat="1" applyFont="1" applyFill="1" applyBorder="1" applyAlignment="1">
      <alignment horizontal="left" vertical="center"/>
    </xf>
    <xf numFmtId="0" fontId="42" fillId="2" borderId="5" xfId="2" applyFont="1" applyFill="1" applyBorder="1" applyAlignment="1">
      <alignment horizontal="left" vertical="center"/>
    </xf>
    <xf numFmtId="0" fontId="35" fillId="2" borderId="5" xfId="1" applyFont="1" applyFill="1" applyBorder="1" applyAlignment="1">
      <alignment horizontal="left" vertical="center"/>
    </xf>
    <xf numFmtId="164" fontId="35" fillId="2" borderId="5" xfId="1" applyNumberFormat="1" applyFont="1" applyFill="1" applyBorder="1" applyAlignment="1">
      <alignment horizontal="left" vertical="center"/>
    </xf>
    <xf numFmtId="164" fontId="35" fillId="0" borderId="0" xfId="1" applyNumberFormat="1" applyFont="1" applyAlignment="1">
      <alignment horizontal="center" vertical="center"/>
    </xf>
    <xf numFmtId="0" fontId="35" fillId="0" borderId="2" xfId="1" applyFont="1" applyBorder="1" applyAlignment="1">
      <alignment horizontal="center" vertical="center"/>
    </xf>
    <xf numFmtId="164" fontId="35" fillId="0" borderId="2" xfId="1" applyNumberFormat="1" applyFont="1" applyBorder="1" applyAlignment="1">
      <alignment horizontal="center" vertical="center"/>
    </xf>
    <xf numFmtId="0" fontId="8" fillId="0" borderId="1" xfId="2" applyFont="1" applyBorder="1" applyAlignment="1">
      <alignment horizontal="center" vertical="center"/>
    </xf>
    <xf numFmtId="2" fontId="7" fillId="0" borderId="0" xfId="1" applyNumberFormat="1" applyAlignment="1">
      <alignment horizontal="left"/>
    </xf>
    <xf numFmtId="2" fontId="7" fillId="0" borderId="9" xfId="1" applyNumberFormat="1" applyBorder="1" applyAlignment="1">
      <alignment horizontal="left"/>
    </xf>
    <xf numFmtId="2" fontId="7" fillId="0" borderId="11" xfId="1" applyNumberFormat="1" applyBorder="1" applyAlignment="1">
      <alignment horizontal="left"/>
    </xf>
    <xf numFmtId="2" fontId="7" fillId="0" borderId="6" xfId="1" applyNumberFormat="1" applyBorder="1" applyAlignment="1">
      <alignment horizontal="left"/>
    </xf>
    <xf numFmtId="0" fontId="7" fillId="0" borderId="7" xfId="1" applyBorder="1" applyAlignment="1">
      <alignment horizontal="center" vertical="center"/>
    </xf>
    <xf numFmtId="0" fontId="7" fillId="0" borderId="10" xfId="1" applyBorder="1" applyAlignment="1">
      <alignment horizontal="center" vertical="center"/>
    </xf>
    <xf numFmtId="0" fontId="7" fillId="0" borderId="4" xfId="1" applyBorder="1" applyAlignment="1">
      <alignment horizontal="center" vertical="center"/>
    </xf>
    <xf numFmtId="0" fontId="7" fillId="0" borderId="7" xfId="2" applyFont="1" applyBorder="1" applyAlignment="1">
      <alignment horizontal="center"/>
    </xf>
    <xf numFmtId="0" fontId="43" fillId="0" borderId="0" xfId="2" applyFont="1"/>
    <xf numFmtId="0" fontId="35" fillId="0" borderId="0" xfId="1" applyFont="1" applyAlignment="1">
      <alignment horizontal="left"/>
    </xf>
    <xf numFmtId="0" fontId="35" fillId="0" borderId="9" xfId="1" applyFont="1" applyBorder="1" applyAlignment="1">
      <alignment horizontal="left"/>
    </xf>
    <xf numFmtId="0" fontId="35" fillId="0" borderId="8" xfId="1" applyFont="1" applyBorder="1" applyAlignment="1">
      <alignment horizontal="center" vertical="center"/>
    </xf>
    <xf numFmtId="165" fontId="35" fillId="0" borderId="8" xfId="1" applyNumberFormat="1" applyFont="1" applyBorder="1" applyAlignment="1">
      <alignment horizontal="center" vertical="center"/>
    </xf>
    <xf numFmtId="2" fontId="35" fillId="0" borderId="8" xfId="1" applyNumberFormat="1" applyFont="1" applyBorder="1" applyAlignment="1">
      <alignment horizontal="center" vertical="center"/>
    </xf>
    <xf numFmtId="0" fontId="8" fillId="0" borderId="0" xfId="1" applyFont="1" applyFill="1" applyAlignment="1">
      <alignment horizontal="left"/>
    </xf>
    <xf numFmtId="166" fontId="7" fillId="0" borderId="9" xfId="2" applyNumberFormat="1" applyFont="1" applyBorder="1" applyAlignment="1">
      <alignment horizontal="center" vertical="center"/>
    </xf>
    <xf numFmtId="166" fontId="7" fillId="0" borderId="8" xfId="2" applyNumberFormat="1" applyFont="1" applyBorder="1" applyAlignment="1">
      <alignment horizontal="center" vertical="center"/>
    </xf>
    <xf numFmtId="0" fontId="8" fillId="0" borderId="7" xfId="2" applyFont="1" applyBorder="1" applyAlignment="1">
      <alignment vertical="center"/>
    </xf>
    <xf numFmtId="165" fontId="7" fillId="0" borderId="11" xfId="2" applyNumberFormat="1" applyFont="1" applyBorder="1" applyAlignment="1">
      <alignment horizontal="center" vertical="center"/>
    </xf>
    <xf numFmtId="0" fontId="8" fillId="0" borderId="10" xfId="2" applyFont="1" applyBorder="1" applyAlignment="1">
      <alignment vertical="center"/>
    </xf>
    <xf numFmtId="0" fontId="7" fillId="0" borderId="0" xfId="1" applyFont="1" applyAlignment="1">
      <alignment horizontal="left"/>
    </xf>
    <xf numFmtId="0" fontId="8" fillId="2" borderId="9"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7" xfId="2" applyFont="1" applyFill="1" applyBorder="1" applyAlignment="1">
      <alignment vertical="center"/>
    </xf>
    <xf numFmtId="0" fontId="8" fillId="2" borderId="6" xfId="1" applyFont="1" applyFill="1" applyBorder="1" applyAlignment="1">
      <alignment horizontal="center" vertical="center"/>
    </xf>
    <xf numFmtId="0" fontId="8" fillId="2" borderId="4" xfId="2" applyFont="1" applyFill="1" applyBorder="1"/>
    <xf numFmtId="2" fontId="7" fillId="0" borderId="9" xfId="2" applyNumberFormat="1" applyFont="1" applyBorder="1" applyAlignment="1">
      <alignment horizontal="center" vertical="center"/>
    </xf>
    <xf numFmtId="0" fontId="7" fillId="0" borderId="0" xfId="2" applyFont="1" applyAlignment="1">
      <alignment horizontal="left" vertical="center"/>
    </xf>
    <xf numFmtId="165" fontId="8" fillId="2" borderId="9" xfId="1" applyNumberFormat="1" applyFont="1" applyFill="1" applyBorder="1" applyAlignment="1">
      <alignment horizontal="center" vertical="center"/>
    </xf>
    <xf numFmtId="0" fontId="8" fillId="2" borderId="8" xfId="1" applyFont="1" applyFill="1" applyBorder="1" applyAlignment="1">
      <alignment horizontal="center" vertical="center"/>
    </xf>
    <xf numFmtId="2" fontId="8" fillId="2" borderId="8" xfId="1" applyNumberFormat="1" applyFont="1" applyFill="1" applyBorder="1" applyAlignment="1">
      <alignment horizontal="center" vertical="center"/>
    </xf>
    <xf numFmtId="166" fontId="8" fillId="2" borderId="8" xfId="1" applyNumberFormat="1" applyFont="1" applyFill="1" applyBorder="1" applyAlignment="1">
      <alignment horizontal="center" vertical="center"/>
    </xf>
    <xf numFmtId="166" fontId="8" fillId="2" borderId="8" xfId="2" applyNumberFormat="1" applyFont="1" applyFill="1" applyBorder="1" applyAlignment="1">
      <alignment horizontal="center" vertical="center"/>
    </xf>
    <xf numFmtId="164" fontId="8" fillId="2" borderId="8" xfId="1" applyNumberFormat="1" applyFont="1" applyFill="1" applyBorder="1" applyAlignment="1">
      <alignment horizontal="center" vertical="center"/>
    </xf>
    <xf numFmtId="0" fontId="8" fillId="0" borderId="0" xfId="1" applyFont="1" applyAlignment="1">
      <alignment horizontal="center" vertical="center"/>
    </xf>
    <xf numFmtId="0" fontId="1" fillId="0" borderId="0" xfId="2" applyAlignment="1">
      <alignment horizontal="center" vertical="center"/>
    </xf>
    <xf numFmtId="0" fontId="34" fillId="0" borderId="0" xfId="2" applyFont="1" applyAlignment="1">
      <alignment horizontal="left" vertical="center"/>
    </xf>
    <xf numFmtId="0" fontId="1" fillId="0" borderId="0" xfId="2" applyFont="1"/>
    <xf numFmtId="0" fontId="1" fillId="0" borderId="0" xfId="2" applyFont="1" applyAlignment="1">
      <alignment horizontal="left" vertical="center"/>
    </xf>
    <xf numFmtId="0" fontId="37" fillId="0" borderId="0" xfId="0" applyFont="1"/>
    <xf numFmtId="0" fontId="37" fillId="0" borderId="0" xfId="0" applyFont="1" applyAlignment="1">
      <alignment horizontal="center" vertical="center"/>
    </xf>
    <xf numFmtId="0" fontId="3" fillId="0" borderId="0" xfId="0" applyFont="1"/>
    <xf numFmtId="0" fontId="7" fillId="0" borderId="0" xfId="0" applyFont="1" applyAlignment="1">
      <alignment horizontal="center" vertical="center"/>
    </xf>
    <xf numFmtId="0" fontId="8" fillId="2" borderId="0" xfId="0" applyFont="1" applyFill="1" applyAlignment="1">
      <alignment horizontal="center" vertical="center"/>
    </xf>
    <xf numFmtId="0" fontId="8" fillId="2" borderId="0" xfId="2" applyFont="1" applyFill="1" applyAlignment="1">
      <alignment horizontal="left" vertical="center"/>
    </xf>
    <xf numFmtId="0" fontId="45" fillId="0" borderId="0" xfId="0" applyFont="1"/>
    <xf numFmtId="0" fontId="0" fillId="0" borderId="0" xfId="0" applyBorder="1"/>
    <xf numFmtId="0" fontId="8" fillId="0" borderId="0" xfId="2" applyFont="1" applyFill="1" applyBorder="1" applyAlignment="1">
      <alignment vertical="center"/>
    </xf>
    <xf numFmtId="166" fontId="0" fillId="0" borderId="9" xfId="0" applyNumberFormat="1" applyBorder="1" applyAlignment="1">
      <alignment horizontal="center" vertical="center"/>
    </xf>
    <xf numFmtId="166"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0" borderId="11" xfId="0" applyNumberFormat="1" applyBorder="1" applyAlignment="1">
      <alignment horizontal="center" vertical="center"/>
    </xf>
    <xf numFmtId="2" fontId="0" fillId="0" borderId="0" xfId="0" applyNumberFormat="1" applyBorder="1" applyAlignment="1">
      <alignment horizontal="center" vertical="center"/>
    </xf>
    <xf numFmtId="1" fontId="0" fillId="0" borderId="0" xfId="0" applyNumberFormat="1" applyBorder="1" applyAlignment="1">
      <alignment horizontal="center" vertical="center"/>
    </xf>
    <xf numFmtId="2" fontId="0" fillId="0" borderId="6" xfId="0" applyNumberFormat="1" applyBorder="1" applyAlignment="1">
      <alignment horizontal="center" vertical="center"/>
    </xf>
    <xf numFmtId="2" fontId="0" fillId="0" borderId="5" xfId="0" applyNumberFormat="1" applyBorder="1" applyAlignment="1">
      <alignment horizontal="center" vertical="center"/>
    </xf>
    <xf numFmtId="1" fontId="0" fillId="0" borderId="5" xfId="0" applyNumberFormat="1" applyBorder="1" applyAlignment="1">
      <alignment horizontal="center" vertical="center"/>
    </xf>
    <xf numFmtId="0" fontId="8" fillId="0" borderId="4" xfId="2" applyFont="1" applyBorder="1" applyAlignment="1">
      <alignment vertical="center"/>
    </xf>
    <xf numFmtId="0" fontId="7" fillId="0" borderId="0" xfId="0" applyFont="1"/>
    <xf numFmtId="0" fontId="8" fillId="2" borderId="6" xfId="0" applyFont="1" applyFill="1" applyBorder="1" applyAlignment="1">
      <alignment horizontal="center" vertical="center"/>
    </xf>
    <xf numFmtId="0" fontId="8" fillId="2" borderId="5" xfId="0" applyFont="1" applyFill="1" applyBorder="1" applyAlignment="1">
      <alignment horizontal="center" vertical="center"/>
    </xf>
    <xf numFmtId="0" fontId="0" fillId="0" borderId="0" xfId="0" applyAlignment="1">
      <alignment horizontal="left" vertical="center"/>
    </xf>
    <xf numFmtId="0" fontId="8"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28" fillId="0" borderId="0" xfId="0" applyFont="1" applyAlignment="1">
      <alignment horizontal="left" vertical="center"/>
    </xf>
    <xf numFmtId="0" fontId="29" fillId="0" borderId="0" xfId="0" applyFont="1" applyAlignment="1">
      <alignment horizontal="center" vertical="center"/>
    </xf>
    <xf numFmtId="0" fontId="29" fillId="0" borderId="0" xfId="0" applyFont="1" applyAlignment="1">
      <alignment horizontal="left" vertical="center"/>
    </xf>
    <xf numFmtId="2" fontId="46" fillId="0" borderId="0" xfId="0" applyNumberFormat="1" applyFont="1" applyAlignment="1">
      <alignment horizontal="center" vertical="center"/>
    </xf>
    <xf numFmtId="0" fontId="3" fillId="2" borderId="0" xfId="0" applyFont="1" applyFill="1" applyAlignment="1">
      <alignment horizontal="left" vertical="center"/>
    </xf>
    <xf numFmtId="0" fontId="33" fillId="0" borderId="0" xfId="0" applyFont="1" applyAlignment="1">
      <alignment horizontal="left" vertical="center"/>
    </xf>
    <xf numFmtId="0" fontId="47" fillId="0" borderId="0" xfId="0" applyFont="1" applyAlignment="1">
      <alignment horizontal="left" vertical="center"/>
    </xf>
    <xf numFmtId="2" fontId="0" fillId="0" borderId="0" xfId="0" applyNumberFormat="1"/>
    <xf numFmtId="2" fontId="0" fillId="0" borderId="0" xfId="0" applyNumberFormat="1" applyAlignment="1">
      <alignment horizontal="center"/>
    </xf>
    <xf numFmtId="2" fontId="3" fillId="0" borderId="0" xfId="0" applyNumberFormat="1" applyFont="1" applyFill="1" applyBorder="1" applyAlignment="1">
      <alignment horizontal="center" vertical="center"/>
    </xf>
    <xf numFmtId="0" fontId="34" fillId="0" borderId="0" xfId="0" applyFont="1"/>
    <xf numFmtId="0" fontId="26" fillId="0" borderId="0" xfId="0" applyFont="1"/>
    <xf numFmtId="0" fontId="0" fillId="0" borderId="8" xfId="0" applyBorder="1"/>
    <xf numFmtId="0" fontId="3" fillId="0" borderId="7" xfId="0" applyFont="1" applyBorder="1" applyAlignment="1">
      <alignment horizontal="left" vertical="center"/>
    </xf>
    <xf numFmtId="0" fontId="3" fillId="0" borderId="10" xfId="0" applyFont="1" applyBorder="1" applyAlignment="1">
      <alignment horizontal="lef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5" xfId="0" applyBorder="1"/>
    <xf numFmtId="0" fontId="3" fillId="0" borderId="4" xfId="0" applyFont="1" applyBorder="1" applyAlignment="1">
      <alignment horizontal="left" vertical="center"/>
    </xf>
    <xf numFmtId="0" fontId="3" fillId="2" borderId="9" xfId="0" applyFont="1" applyFill="1" applyBorder="1" applyAlignment="1">
      <alignment horizontal="center" vertical="center"/>
    </xf>
    <xf numFmtId="2" fontId="3" fillId="2" borderId="8"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0" fontId="3" fillId="2" borderId="6" xfId="0" applyFont="1" applyFill="1" applyBorder="1" applyAlignment="1">
      <alignment horizontal="center"/>
    </xf>
    <xf numFmtId="0" fontId="3" fillId="2" borderId="5" xfId="0" applyFont="1" applyFill="1" applyBorder="1" applyAlignment="1">
      <alignment horizontal="center"/>
    </xf>
    <xf numFmtId="0" fontId="3" fillId="2" borderId="5" xfId="0" applyFont="1" applyFill="1" applyBorder="1" applyAlignment="1">
      <alignment horizontal="left" vertical="center"/>
    </xf>
    <xf numFmtId="0" fontId="3" fillId="2" borderId="4" xfId="0" applyFont="1" applyFill="1" applyBorder="1" applyAlignment="1">
      <alignment horizontal="left" vertical="center"/>
    </xf>
  </cellXfs>
  <cellStyles count="3">
    <cellStyle name="Normal" xfId="0" builtinId="0"/>
    <cellStyle name="Normal 2" xfId="1" xr:uid="{F1740E0A-A2D3-F847-B4BF-120963B2325A}"/>
    <cellStyle name="Normal 3" xfId="2" xr:uid="{CE8AF1BC-1044-0048-8CD5-CAE8CA3198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stds'!$C$21:$C$130</c:f>
              <c:numCache>
                <c:formatCode>0.0</c:formatCode>
                <c:ptCount val="110"/>
                <c:pt idx="0">
                  <c:v>77.240507873629525</c:v>
                </c:pt>
                <c:pt idx="1">
                  <c:v>76.622599629091553</c:v>
                </c:pt>
                <c:pt idx="2">
                  <c:v>76.626554241856596</c:v>
                </c:pt>
                <c:pt idx="3">
                  <c:v>76.769908954589411</c:v>
                </c:pt>
                <c:pt idx="4">
                  <c:v>77.371998748067213</c:v>
                </c:pt>
                <c:pt idx="5">
                  <c:v>76.729374173747715</c:v>
                </c:pt>
                <c:pt idx="6">
                  <c:v>76.851967169464046</c:v>
                </c:pt>
                <c:pt idx="7">
                  <c:v>76.979503431136692</c:v>
                </c:pt>
                <c:pt idx="8">
                  <c:v>76.662145756741992</c:v>
                </c:pt>
                <c:pt idx="9">
                  <c:v>76.524369782971618</c:v>
                </c:pt>
                <c:pt idx="10">
                  <c:v>76.903789649415685</c:v>
                </c:pt>
                <c:pt idx="11">
                  <c:v>76.883714524207008</c:v>
                </c:pt>
                <c:pt idx="12">
                  <c:v>77.119597245409011</c:v>
                </c:pt>
                <c:pt idx="13">
                  <c:v>76.805421535893146</c:v>
                </c:pt>
                <c:pt idx="14">
                  <c:v>77.093499582637733</c:v>
                </c:pt>
                <c:pt idx="15">
                  <c:v>77.134653589315519</c:v>
                </c:pt>
                <c:pt idx="16">
                  <c:v>77.325367278797998</c:v>
                </c:pt>
                <c:pt idx="17">
                  <c:v>77.101529632721196</c:v>
                </c:pt>
                <c:pt idx="18">
                  <c:v>76.9158347245409</c:v>
                </c:pt>
                <c:pt idx="19">
                  <c:v>76.752222454090145</c:v>
                </c:pt>
                <c:pt idx="20">
                  <c:v>77.260123121869782</c:v>
                </c:pt>
                <c:pt idx="21">
                  <c:v>76.813640632601519</c:v>
                </c:pt>
                <c:pt idx="22">
                  <c:v>76.863695135815775</c:v>
                </c:pt>
                <c:pt idx="23">
                  <c:v>76.710528355980145</c:v>
                </c:pt>
                <c:pt idx="24">
                  <c:v>77.256122441015563</c:v>
                </c:pt>
                <c:pt idx="25">
                  <c:v>76.923760539672898</c:v>
                </c:pt>
                <c:pt idx="26">
                  <c:v>77.203064667608459</c:v>
                </c:pt>
                <c:pt idx="27">
                  <c:v>76.463259110101703</c:v>
                </c:pt>
                <c:pt idx="28">
                  <c:v>77.148004714072769</c:v>
                </c:pt>
                <c:pt idx="29">
                  <c:v>76.997841204429989</c:v>
                </c:pt>
                <c:pt idx="30">
                  <c:v>77.347221636865527</c:v>
                </c:pt>
                <c:pt idx="31">
                  <c:v>76.752574138680117</c:v>
                </c:pt>
                <c:pt idx="32">
                  <c:v>77.11396765188708</c:v>
                </c:pt>
                <c:pt idx="33">
                  <c:v>77.105958931372797</c:v>
                </c:pt>
                <c:pt idx="34">
                  <c:v>77.21707992850844</c:v>
                </c:pt>
                <c:pt idx="35">
                  <c:v>76.858689685494355</c:v>
                </c:pt>
                <c:pt idx="36">
                  <c:v>77.140997083622779</c:v>
                </c:pt>
                <c:pt idx="37">
                  <c:v>76.862694045751496</c:v>
                </c:pt>
                <c:pt idx="38">
                  <c:v>76.711529446044437</c:v>
                </c:pt>
                <c:pt idx="39">
                  <c:v>76.850680964980072</c:v>
                </c:pt>
                <c:pt idx="40">
                  <c:v>76.858689685494355</c:v>
                </c:pt>
                <c:pt idx="41">
                  <c:v>76.537244112987267</c:v>
                </c:pt>
                <c:pt idx="42">
                  <c:v>76.804226480563358</c:v>
                </c:pt>
                <c:pt idx="43">
                  <c:v>76.841663122511321</c:v>
                </c:pt>
                <c:pt idx="44">
                  <c:v>76.729353196667489</c:v>
                </c:pt>
                <c:pt idx="45">
                  <c:v>77.317502545165382</c:v>
                </c:pt>
                <c:pt idx="46">
                  <c:v>77.316517370377284</c:v>
                </c:pt>
                <c:pt idx="47">
                  <c:v>77.072194022927576</c:v>
                </c:pt>
                <c:pt idx="48">
                  <c:v>76.892892211492693</c:v>
                </c:pt>
                <c:pt idx="49">
                  <c:v>77.142141432882937</c:v>
                </c:pt>
                <c:pt idx="50">
                  <c:v>77.075149547291886</c:v>
                </c:pt>
                <c:pt idx="51">
                  <c:v>76.865307317425803</c:v>
                </c:pt>
                <c:pt idx="52">
                  <c:v>77.081060596020507</c:v>
                </c:pt>
                <c:pt idx="53">
                  <c:v>76.885010813187876</c:v>
                </c:pt>
                <c:pt idx="54">
                  <c:v>76.889936687128383</c:v>
                </c:pt>
                <c:pt idx="55">
                  <c:v>77.089927169113437</c:v>
                </c:pt>
                <c:pt idx="56">
                  <c:v>76.915551231619077</c:v>
                </c:pt>
                <c:pt idx="57">
                  <c:v>76.86432214263769</c:v>
                </c:pt>
                <c:pt idx="58">
                  <c:v>77.205351752773581</c:v>
                </c:pt>
                <c:pt idx="59">
                  <c:v>76.683268226871661</c:v>
                </c:pt>
                <c:pt idx="60">
                  <c:v>77.120338151812547</c:v>
                </c:pt>
                <c:pt idx="61">
                  <c:v>77.031323910806279</c:v>
                </c:pt>
                <c:pt idx="62">
                  <c:v>77.473394635803686</c:v>
                </c:pt>
                <c:pt idx="63">
                  <c:v>76.909304389426893</c:v>
                </c:pt>
                <c:pt idx="64">
                  <c:v>77.040325350908034</c:v>
                </c:pt>
                <c:pt idx="65">
                  <c:v>77.374378794684347</c:v>
                </c:pt>
                <c:pt idx="66">
                  <c:v>76.782284067990972</c:v>
                </c:pt>
                <c:pt idx="67">
                  <c:v>77.241357513180603</c:v>
                </c:pt>
                <c:pt idx="68">
                  <c:v>76.796286308149277</c:v>
                </c:pt>
                <c:pt idx="69">
                  <c:v>76.651263106509845</c:v>
                </c:pt>
                <c:pt idx="70">
                  <c:v>76.737276867482194</c:v>
                </c:pt>
                <c:pt idx="71">
                  <c:v>76.754279587674404</c:v>
                </c:pt>
                <c:pt idx="72">
                  <c:v>76.844293988691973</c:v>
                </c:pt>
                <c:pt idx="73">
                  <c:v>76.715273347233449</c:v>
                </c:pt>
                <c:pt idx="74">
                  <c:v>77.060801477271909</c:v>
                </c:pt>
                <c:pt idx="75">
                  <c:v>77.169965521212688</c:v>
                </c:pt>
                <c:pt idx="76">
                  <c:v>77.030756327563452</c:v>
                </c:pt>
                <c:pt idx="77">
                  <c:v>77.362254479346888</c:v>
                </c:pt>
                <c:pt idx="78">
                  <c:v>76.75333944525525</c:v>
                </c:pt>
                <c:pt idx="79">
                  <c:v>77.20101217591143</c:v>
                </c:pt>
                <c:pt idx="80">
                  <c:v>76.727300315507904</c:v>
                </c:pt>
                <c:pt idx="81">
                  <c:v>76.837465864438954</c:v>
                </c:pt>
                <c:pt idx="82">
                  <c:v>76.852488439293197</c:v>
                </c:pt>
                <c:pt idx="83">
                  <c:v>77.151938431387606</c:v>
                </c:pt>
                <c:pt idx="84">
                  <c:v>77.05078642736909</c:v>
                </c:pt>
                <c:pt idx="85">
                  <c:v>77.001712682845252</c:v>
                </c:pt>
                <c:pt idx="86">
                  <c:v>76.93861786845747</c:v>
                </c:pt>
                <c:pt idx="87">
                  <c:v>76.767360515119208</c:v>
                </c:pt>
                <c:pt idx="88">
                  <c:v>76.964656998204816</c:v>
                </c:pt>
                <c:pt idx="89">
                  <c:v>76.701261185760572</c:v>
                </c:pt>
                <c:pt idx="90">
                  <c:v>76.93861786845747</c:v>
                </c:pt>
                <c:pt idx="91">
                  <c:v>77.240070870532449</c:v>
                </c:pt>
                <c:pt idx="92">
                  <c:v>76.646178411295054</c:v>
                </c:pt>
                <c:pt idx="93">
                  <c:v>76.803414694769373</c:v>
                </c:pt>
                <c:pt idx="94">
                  <c:v>76.736488997348786</c:v>
                </c:pt>
                <c:pt idx="95">
                  <c:v>76.755463402488672</c:v>
                </c:pt>
                <c:pt idx="96">
                  <c:v>76.834356981754567</c:v>
                </c:pt>
                <c:pt idx="97">
                  <c:v>77.082022901475312</c:v>
                </c:pt>
                <c:pt idx="98">
                  <c:v>76.928230354551943</c:v>
                </c:pt>
                <c:pt idx="99">
                  <c:v>77.134951505286608</c:v>
                </c:pt>
                <c:pt idx="100">
                  <c:v>76.784424336649579</c:v>
                </c:pt>
                <c:pt idx="101">
                  <c:v>77.308717110251962</c:v>
                </c:pt>
                <c:pt idx="102">
                  <c:v>77.068041760845915</c:v>
                </c:pt>
                <c:pt idx="103">
                  <c:v>77.106989224027799</c:v>
                </c:pt>
                <c:pt idx="104">
                  <c:v>77.352657837944349</c:v>
                </c:pt>
                <c:pt idx="105">
                  <c:v>76.839350246265056</c:v>
                </c:pt>
                <c:pt idx="106">
                  <c:v>77.001132016405236</c:v>
                </c:pt>
                <c:pt idx="107">
                  <c:v>77.159917827839095</c:v>
                </c:pt>
                <c:pt idx="108">
                  <c:v>76.411926804166342</c:v>
                </c:pt>
                <c:pt idx="109">
                  <c:v>76.855328692698663</c:v>
                </c:pt>
              </c:numCache>
            </c:numRef>
          </c:yVal>
          <c:smooth val="0"/>
          <c:extLst>
            <c:ext xmlns:c16="http://schemas.microsoft.com/office/drawing/2014/chart" uri="{C3380CC4-5D6E-409C-BE32-E72D297353CC}">
              <c16:uniqueId val="{00000000-BA3B-AC4A-B386-4EA446B3EC06}"/>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stds'!$C$20,'SM Table 3 - Major stds'!$C$131)</c:f>
              <c:numCache>
                <c:formatCode>0.0</c:formatCode>
                <c:ptCount val="2"/>
                <c:pt idx="0" formatCode="0.00">
                  <c:v>76.959999999999994</c:v>
                </c:pt>
                <c:pt idx="1">
                  <c:v>76.959999999999994</c:v>
                </c:pt>
              </c:numCache>
            </c:numRef>
          </c:yVal>
          <c:smooth val="0"/>
          <c:extLst>
            <c:ext xmlns:c16="http://schemas.microsoft.com/office/drawing/2014/chart" uri="{C3380CC4-5D6E-409C-BE32-E72D297353CC}">
              <c16:uniqueId val="{00000001-BA3B-AC4A-B386-4EA446B3EC06}"/>
            </c:ext>
          </c:extLst>
        </c:ser>
        <c:dLbls>
          <c:showLegendKey val="0"/>
          <c:showVal val="0"/>
          <c:showCatName val="0"/>
          <c:showSerName val="0"/>
          <c:showPercent val="0"/>
          <c:showBubbleSize val="0"/>
        </c:dLbls>
        <c:axId val="101942656"/>
        <c:axId val="175885104"/>
      </c:scatterChart>
      <c:valAx>
        <c:axId val="101942656"/>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5104"/>
        <c:crosses val="autoZero"/>
        <c:crossBetween val="midCat"/>
      </c:valAx>
      <c:valAx>
        <c:axId val="175885104"/>
        <c:scaling>
          <c:orientation val="minMax"/>
          <c:min val="7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2656"/>
        <c:crosses val="autoZero"/>
        <c:crossBetween val="midCat"/>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stds'!$L$21:$L$130</c:f>
              <c:numCache>
                <c:formatCode>0.00</c:formatCode>
                <c:ptCount val="110"/>
                <c:pt idx="0">
                  <c:v>9.4356048387096769E-2</c:v>
                </c:pt>
                <c:pt idx="1">
                  <c:v>0.10783548387096774</c:v>
                </c:pt>
                <c:pt idx="2">
                  <c:v>0.10558891129032257</c:v>
                </c:pt>
                <c:pt idx="3">
                  <c:v>0.10671219758064515</c:v>
                </c:pt>
                <c:pt idx="4">
                  <c:v>0.10783548387096774</c:v>
                </c:pt>
                <c:pt idx="5">
                  <c:v>9.997247983870966E-2</c:v>
                </c:pt>
                <c:pt idx="6">
                  <c:v>0.10109576612903225</c:v>
                </c:pt>
                <c:pt idx="7">
                  <c:v>0.10783548387096774</c:v>
                </c:pt>
                <c:pt idx="8">
                  <c:v>0.10221905241935483</c:v>
                </c:pt>
                <c:pt idx="9">
                  <c:v>0.10994990512333966</c:v>
                </c:pt>
                <c:pt idx="10">
                  <c:v>9.3034535104364324E-2</c:v>
                </c:pt>
                <c:pt idx="11">
                  <c:v>0.10994990512333966</c:v>
                </c:pt>
                <c:pt idx="12">
                  <c:v>0.10466385199240988</c:v>
                </c:pt>
                <c:pt idx="13">
                  <c:v>0.11206432637571158</c:v>
                </c:pt>
                <c:pt idx="14">
                  <c:v>9.6206166982922212E-2</c:v>
                </c:pt>
                <c:pt idx="15">
                  <c:v>9.9377798861480085E-2</c:v>
                </c:pt>
                <c:pt idx="16">
                  <c:v>9.9377798861480085E-2</c:v>
                </c:pt>
                <c:pt idx="17">
                  <c:v>9.5148956356736245E-2</c:v>
                </c:pt>
                <c:pt idx="18">
                  <c:v>8.9862903225806465E-2</c:v>
                </c:pt>
                <c:pt idx="19">
                  <c:v>0.10466385199240988</c:v>
                </c:pt>
                <c:pt idx="20">
                  <c:v>0.10254943074003796</c:v>
                </c:pt>
                <c:pt idx="21">
                  <c:v>9.3295656724228168E-2</c:v>
                </c:pt>
                <c:pt idx="22">
                  <c:v>0.1049576138147567</c:v>
                </c:pt>
                <c:pt idx="23">
                  <c:v>0.11555939298796443</c:v>
                </c:pt>
                <c:pt idx="24">
                  <c:v>9.6476190476190493E-2</c:v>
                </c:pt>
                <c:pt idx="25">
                  <c:v>0.10389743589743591</c:v>
                </c:pt>
                <c:pt idx="26">
                  <c:v>9.5416012558869709E-2</c:v>
                </c:pt>
                <c:pt idx="27">
                  <c:v>0.10813814756671901</c:v>
                </c:pt>
                <c:pt idx="28">
                  <c:v>7.9513343799058098E-2</c:v>
                </c:pt>
                <c:pt idx="29">
                  <c:v>9.0115122972265843E-2</c:v>
                </c:pt>
                <c:pt idx="30">
                  <c:v>9.0115122972265843E-2</c:v>
                </c:pt>
                <c:pt idx="31">
                  <c:v>9.0115122972265843E-2</c:v>
                </c:pt>
                <c:pt idx="32">
                  <c:v>0.11767974882260598</c:v>
                </c:pt>
                <c:pt idx="33">
                  <c:v>9.3295656724228168E-2</c:v>
                </c:pt>
                <c:pt idx="34">
                  <c:v>0.11131868131868133</c:v>
                </c:pt>
                <c:pt idx="35">
                  <c:v>0.10071690214547359</c:v>
                </c:pt>
                <c:pt idx="36">
                  <c:v>0.10601779173207747</c:v>
                </c:pt>
                <c:pt idx="37">
                  <c:v>0.12192046049188909</c:v>
                </c:pt>
                <c:pt idx="38">
                  <c:v>0.10071690214547359</c:v>
                </c:pt>
                <c:pt idx="39">
                  <c:v>0.10177708006279436</c:v>
                </c:pt>
                <c:pt idx="40">
                  <c:v>0.1049576138147567</c:v>
                </c:pt>
                <c:pt idx="41">
                  <c:v>0.10278063337393423</c:v>
                </c:pt>
                <c:pt idx="42">
                  <c:v>0.10697576126674786</c:v>
                </c:pt>
                <c:pt idx="43">
                  <c:v>0.11117088915956151</c:v>
                </c:pt>
                <c:pt idx="44">
                  <c:v>0.10697576126674786</c:v>
                </c:pt>
                <c:pt idx="45">
                  <c:v>0.10382941534713765</c:v>
                </c:pt>
                <c:pt idx="46">
                  <c:v>9.2292813641900118E-2</c:v>
                </c:pt>
                <c:pt idx="47">
                  <c:v>9.8585505481120592E-2</c:v>
                </c:pt>
                <c:pt idx="48">
                  <c:v>0.1006830694275274</c:v>
                </c:pt>
                <c:pt idx="49">
                  <c:v>9.0195249695493293E-2</c:v>
                </c:pt>
                <c:pt idx="50">
                  <c:v>0.11117088915956151</c:v>
                </c:pt>
                <c:pt idx="51">
                  <c:v>9.0195249695493293E-2</c:v>
                </c:pt>
                <c:pt idx="52">
                  <c:v>0.10173185140073082</c:v>
                </c:pt>
                <c:pt idx="53">
                  <c:v>9.6487941534713767E-2</c:v>
                </c:pt>
                <c:pt idx="54">
                  <c:v>9.6487941534713767E-2</c:v>
                </c:pt>
                <c:pt idx="55">
                  <c:v>9.6487941534713767E-2</c:v>
                </c:pt>
                <c:pt idx="56">
                  <c:v>0.10487819732034105</c:v>
                </c:pt>
                <c:pt idx="57">
                  <c:v>0.11117088915956151</c:v>
                </c:pt>
                <c:pt idx="58">
                  <c:v>9.9808299866131184E-2</c:v>
                </c:pt>
                <c:pt idx="59">
                  <c:v>9.6553681392235607E-2</c:v>
                </c:pt>
                <c:pt idx="60">
                  <c:v>0.10848728246318608</c:v>
                </c:pt>
                <c:pt idx="61">
                  <c:v>0.10957215528781794</c:v>
                </c:pt>
                <c:pt idx="62">
                  <c:v>9.4383935742971881E-2</c:v>
                </c:pt>
                <c:pt idx="63">
                  <c:v>8.3535207496653274E-2</c:v>
                </c:pt>
                <c:pt idx="64">
                  <c:v>8.4620080321285138E-2</c:v>
                </c:pt>
                <c:pt idx="65">
                  <c:v>9.5468808567603744E-2</c:v>
                </c:pt>
                <c:pt idx="66">
                  <c:v>9.6553681392235607E-2</c:v>
                </c:pt>
                <c:pt idx="67">
                  <c:v>0.10306291834002677</c:v>
                </c:pt>
                <c:pt idx="68">
                  <c:v>9.8723427041499334E-2</c:v>
                </c:pt>
                <c:pt idx="69">
                  <c:v>9.6553681392235607E-2</c:v>
                </c:pt>
                <c:pt idx="70">
                  <c:v>0.12150575635876841</c:v>
                </c:pt>
                <c:pt idx="71">
                  <c:v>0.10740240963855423</c:v>
                </c:pt>
                <c:pt idx="72">
                  <c:v>0.12042088353413655</c:v>
                </c:pt>
                <c:pt idx="73">
                  <c:v>0.10414779116465864</c:v>
                </c:pt>
                <c:pt idx="74">
                  <c:v>0.10173290598290598</c:v>
                </c:pt>
                <c:pt idx="75">
                  <c:v>0.12229594017094017</c:v>
                </c:pt>
                <c:pt idx="76">
                  <c:v>9.5239316239316224E-2</c:v>
                </c:pt>
                <c:pt idx="77">
                  <c:v>0.10930876068376069</c:v>
                </c:pt>
                <c:pt idx="78">
                  <c:v>9.1992521367521368E-2</c:v>
                </c:pt>
                <c:pt idx="79">
                  <c:v>9.0910256410256407E-2</c:v>
                </c:pt>
                <c:pt idx="80">
                  <c:v>9.1992521367521368E-2</c:v>
                </c:pt>
                <c:pt idx="81">
                  <c:v>9.8486111111111108E-2</c:v>
                </c:pt>
                <c:pt idx="82">
                  <c:v>0.10281517094017094</c:v>
                </c:pt>
                <c:pt idx="83">
                  <c:v>9.5239316239316224E-2</c:v>
                </c:pt>
                <c:pt idx="84">
                  <c:v>0.10497970085470086</c:v>
                </c:pt>
                <c:pt idx="85">
                  <c:v>0.11039102564102563</c:v>
                </c:pt>
                <c:pt idx="86">
                  <c:v>0.12121367521367521</c:v>
                </c:pt>
                <c:pt idx="87">
                  <c:v>9.8486111111111108E-2</c:v>
                </c:pt>
                <c:pt idx="88">
                  <c:v>0.1038974358974359</c:v>
                </c:pt>
                <c:pt idx="89">
                  <c:v>0.10606196581196581</c:v>
                </c:pt>
                <c:pt idx="90">
                  <c:v>7.4676282051282059E-2</c:v>
                </c:pt>
                <c:pt idx="91">
                  <c:v>0.10714423076923077</c:v>
                </c:pt>
                <c:pt idx="92">
                  <c:v>0.10714423076923077</c:v>
                </c:pt>
                <c:pt idx="93">
                  <c:v>9.1992521367521368E-2</c:v>
                </c:pt>
                <c:pt idx="94">
                  <c:v>9.5551952837140741E-2</c:v>
                </c:pt>
                <c:pt idx="95">
                  <c:v>9.4357553426676483E-2</c:v>
                </c:pt>
                <c:pt idx="96">
                  <c:v>0.10152394988946203</c:v>
                </c:pt>
                <c:pt idx="97">
                  <c:v>0.10152394988946203</c:v>
                </c:pt>
                <c:pt idx="98">
                  <c:v>0.10869034635224759</c:v>
                </c:pt>
                <c:pt idx="99">
                  <c:v>9.3163154016212224E-2</c:v>
                </c:pt>
                <c:pt idx="100">
                  <c:v>0.10749594694178333</c:v>
                </c:pt>
                <c:pt idx="101">
                  <c:v>8.7191156963890917E-2</c:v>
                </c:pt>
                <c:pt idx="102">
                  <c:v>0.10988474576271184</c:v>
                </c:pt>
                <c:pt idx="103">
                  <c:v>0.10988474576271184</c:v>
                </c:pt>
                <c:pt idx="104">
                  <c:v>9.4357553426676483E-2</c:v>
                </c:pt>
                <c:pt idx="105">
                  <c:v>0.10988474576271184</c:v>
                </c:pt>
                <c:pt idx="106">
                  <c:v>0.11705114222549741</c:v>
                </c:pt>
                <c:pt idx="107">
                  <c:v>9.4357553426676483E-2</c:v>
                </c:pt>
                <c:pt idx="108">
                  <c:v>9.3163154016212224E-2</c:v>
                </c:pt>
                <c:pt idx="109">
                  <c:v>0.10271834929992628</c:v>
                </c:pt>
              </c:numCache>
            </c:numRef>
          </c:yVal>
          <c:smooth val="0"/>
          <c:extLst>
            <c:ext xmlns:c16="http://schemas.microsoft.com/office/drawing/2014/chart" uri="{C3380CC4-5D6E-409C-BE32-E72D297353CC}">
              <c16:uniqueId val="{00000000-799D-E74A-A9F7-D048B204E006}"/>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stds'!$L$20,'SM Table 3 - Major stds'!$L$131)</c:f>
              <c:numCache>
                <c:formatCode>General</c:formatCode>
                <c:ptCount val="2"/>
                <c:pt idx="0" formatCode="0.0000">
                  <c:v>0.1013</c:v>
                </c:pt>
                <c:pt idx="1">
                  <c:v>0.1013</c:v>
                </c:pt>
              </c:numCache>
            </c:numRef>
          </c:yVal>
          <c:smooth val="0"/>
          <c:extLst>
            <c:ext xmlns:c16="http://schemas.microsoft.com/office/drawing/2014/chart" uri="{C3380CC4-5D6E-409C-BE32-E72D297353CC}">
              <c16:uniqueId val="{00000001-799D-E74A-A9F7-D048B204E006}"/>
            </c:ext>
          </c:extLst>
        </c:ser>
        <c:dLbls>
          <c:showLegendKey val="0"/>
          <c:showVal val="0"/>
          <c:showCatName val="0"/>
          <c:showSerName val="0"/>
          <c:showPercent val="0"/>
          <c:showBubbleSize val="0"/>
        </c:dLbls>
        <c:axId val="176780928"/>
        <c:axId val="176781488"/>
      </c:scatterChart>
      <c:valAx>
        <c:axId val="176780928"/>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1488"/>
        <c:crosses val="autoZero"/>
        <c:crossBetween val="midCat"/>
      </c:valAx>
      <c:valAx>
        <c:axId val="176781488"/>
        <c:scaling>
          <c:orientation val="minMax"/>
          <c:min val="4.0000000000000008E-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0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stds'!$A$142:$A$248</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'SM Table 3 - Major stds'!$C$142:$C$248</c:f>
              <c:numCache>
                <c:formatCode>0.0</c:formatCode>
                <c:ptCount val="107"/>
                <c:pt idx="0">
                  <c:v>75.739732329295691</c:v>
                </c:pt>
                <c:pt idx="1">
                  <c:v>75.760494046312161</c:v>
                </c:pt>
                <c:pt idx="2">
                  <c:v>75.891984920749863</c:v>
                </c:pt>
                <c:pt idx="3">
                  <c:v>75.265178797490535</c:v>
                </c:pt>
                <c:pt idx="4">
                  <c:v>75.271110716638105</c:v>
                </c:pt>
                <c:pt idx="5">
                  <c:v>75.657674114421042</c:v>
                </c:pt>
                <c:pt idx="6">
                  <c:v>75.774335190989831</c:v>
                </c:pt>
                <c:pt idx="7">
                  <c:v>75.701174854836523</c:v>
                </c:pt>
                <c:pt idx="8">
                  <c:v>75.544967650617338</c:v>
                </c:pt>
                <c:pt idx="9">
                  <c:v>75.588468391032805</c:v>
                </c:pt>
                <c:pt idx="10">
                  <c:v>75.979330133555919</c:v>
                </c:pt>
                <c:pt idx="11">
                  <c:v>76.041563021702842</c:v>
                </c:pt>
                <c:pt idx="12">
                  <c:v>76.243318030050077</c:v>
                </c:pt>
                <c:pt idx="13">
                  <c:v>76.366780050083477</c:v>
                </c:pt>
                <c:pt idx="14">
                  <c:v>76.489238313856433</c:v>
                </c:pt>
                <c:pt idx="15">
                  <c:v>76.25335559265443</c:v>
                </c:pt>
                <c:pt idx="16">
                  <c:v>76.190118948247076</c:v>
                </c:pt>
                <c:pt idx="17">
                  <c:v>76.310569699499169</c:v>
                </c:pt>
                <c:pt idx="18">
                  <c:v>76.437042988313848</c:v>
                </c:pt>
                <c:pt idx="19">
                  <c:v>76.638797996661097</c:v>
                </c:pt>
                <c:pt idx="20">
                  <c:v>75.936168614357257</c:v>
                </c:pt>
                <c:pt idx="21">
                  <c:v>75.983345158597658</c:v>
                </c:pt>
                <c:pt idx="22">
                  <c:v>76.015771851366239</c:v>
                </c:pt>
                <c:pt idx="23">
                  <c:v>76.068829624773358</c:v>
                </c:pt>
                <c:pt idx="24">
                  <c:v>76.627437880644479</c:v>
                </c:pt>
                <c:pt idx="25">
                  <c:v>76.267045457501808</c:v>
                </c:pt>
                <c:pt idx="26">
                  <c:v>76.29207270910895</c:v>
                </c:pt>
                <c:pt idx="27">
                  <c:v>76.365152283801763</c:v>
                </c:pt>
                <c:pt idx="28">
                  <c:v>76.498297262351699</c:v>
                </c:pt>
                <c:pt idx="29">
                  <c:v>75.923671565451997</c:v>
                </c:pt>
                <c:pt idx="30">
                  <c:v>76.229004035058978</c:v>
                </c:pt>
                <c:pt idx="31">
                  <c:v>76.210984413901841</c:v>
                </c:pt>
                <c:pt idx="32">
                  <c:v>76.262040007180389</c:v>
                </c:pt>
                <c:pt idx="33">
                  <c:v>76.063824174451923</c:v>
                </c:pt>
                <c:pt idx="34">
                  <c:v>76.361147923544621</c:v>
                </c:pt>
                <c:pt idx="35">
                  <c:v>75.858600711273453</c:v>
                </c:pt>
                <c:pt idx="36">
                  <c:v>76.181952802037586</c:v>
                </c:pt>
                <c:pt idx="37">
                  <c:v>76.360146833480343</c:v>
                </c:pt>
                <c:pt idx="38">
                  <c:v>76.073835075094777</c:v>
                </c:pt>
                <c:pt idx="39">
                  <c:v>76.389178445344598</c:v>
                </c:pt>
                <c:pt idx="40">
                  <c:v>76.35414029309463</c:v>
                </c:pt>
                <c:pt idx="41">
                  <c:v>76.090959933976308</c:v>
                </c:pt>
                <c:pt idx="42">
                  <c:v>76.330357407485494</c:v>
                </c:pt>
                <c:pt idx="43">
                  <c:v>76.500792645827431</c:v>
                </c:pt>
                <c:pt idx="44">
                  <c:v>76.423949012355351</c:v>
                </c:pt>
                <c:pt idx="45">
                  <c:v>76.210166083336844</c:v>
                </c:pt>
                <c:pt idx="46">
                  <c:v>76.370749573797738</c:v>
                </c:pt>
                <c:pt idx="47">
                  <c:v>76.368779224221541</c:v>
                </c:pt>
                <c:pt idx="48">
                  <c:v>76.592413901121077</c:v>
                </c:pt>
                <c:pt idx="49">
                  <c:v>76.289965241173249</c:v>
                </c:pt>
                <c:pt idx="50">
                  <c:v>76.994365214667383</c:v>
                </c:pt>
                <c:pt idx="51">
                  <c:v>76.074211962578531</c:v>
                </c:pt>
                <c:pt idx="52">
                  <c:v>76.590443551544865</c:v>
                </c:pt>
                <c:pt idx="53">
                  <c:v>76.407201040957588</c:v>
                </c:pt>
                <c:pt idx="54">
                  <c:v>76.294891115113757</c:v>
                </c:pt>
                <c:pt idx="55">
                  <c:v>76.329372232697381</c:v>
                </c:pt>
                <c:pt idx="56">
                  <c:v>76.322476009180676</c:v>
                </c:pt>
                <c:pt idx="57">
                  <c:v>76.008205251775593</c:v>
                </c:pt>
                <c:pt idx="58">
                  <c:v>76.242676851344271</c:v>
                </c:pt>
                <c:pt idx="59">
                  <c:v>75.388061012229883</c:v>
                </c:pt>
                <c:pt idx="60">
                  <c:v>75.331051891585417</c:v>
                </c:pt>
                <c:pt idx="61">
                  <c:v>75.441069492829129</c:v>
                </c:pt>
                <c:pt idx="62">
                  <c:v>75.354055571845464</c:v>
                </c:pt>
                <c:pt idx="63">
                  <c:v>75.451071092942172</c:v>
                </c:pt>
                <c:pt idx="64">
                  <c:v>75.658104215282606</c:v>
                </c:pt>
                <c:pt idx="65">
                  <c:v>75.302047251257534</c:v>
                </c:pt>
                <c:pt idx="66">
                  <c:v>75.475074933213534</c:v>
                </c:pt>
                <c:pt idx="67">
                  <c:v>75.068009808611833</c:v>
                </c:pt>
                <c:pt idx="68">
                  <c:v>75.177027249844244</c:v>
                </c:pt>
                <c:pt idx="69">
                  <c:v>75.415065332535164</c:v>
                </c:pt>
                <c:pt idx="70">
                  <c:v>75.386060692207266</c:v>
                </c:pt>
                <c:pt idx="71">
                  <c:v>75.353055411834148</c:v>
                </c:pt>
                <c:pt idx="72">
                  <c:v>75.130019729312835</c:v>
                </c:pt>
                <c:pt idx="73">
                  <c:v>74.919986126938497</c:v>
                </c:pt>
                <c:pt idx="74">
                  <c:v>75.86700752885541</c:v>
                </c:pt>
                <c:pt idx="75">
                  <c:v>75.711774255361647</c:v>
                </c:pt>
                <c:pt idx="76">
                  <c:v>75.498453692431525</c:v>
                </c:pt>
                <c:pt idx="77">
                  <c:v>75.126895341036786</c:v>
                </c:pt>
                <c:pt idx="78">
                  <c:v>75.542519912003939</c:v>
                </c:pt>
                <c:pt idx="79">
                  <c:v>75.218032295152483</c:v>
                </c:pt>
                <c:pt idx="80">
                  <c:v>75.521488307208017</c:v>
                </c:pt>
                <c:pt idx="81">
                  <c:v>75.480426602606443</c:v>
                </c:pt>
                <c:pt idx="82">
                  <c:v>75.528498842139996</c:v>
                </c:pt>
                <c:pt idx="83">
                  <c:v>75.155938985754986</c:v>
                </c:pt>
                <c:pt idx="84">
                  <c:v>75.407316738315828</c:v>
                </c:pt>
                <c:pt idx="85">
                  <c:v>75.685735125614315</c:v>
                </c:pt>
                <c:pt idx="86">
                  <c:v>75.458393492820221</c:v>
                </c:pt>
                <c:pt idx="87">
                  <c:v>75.693747165536564</c:v>
                </c:pt>
                <c:pt idx="88">
                  <c:v>75.670712550760086</c:v>
                </c:pt>
                <c:pt idx="89">
                  <c:v>75.470411552703609</c:v>
                </c:pt>
                <c:pt idx="90">
                  <c:v>75.715780275322786</c:v>
                </c:pt>
                <c:pt idx="91">
                  <c:v>75.641965416647395</c:v>
                </c:pt>
                <c:pt idx="92">
                  <c:v>75.293435553814561</c:v>
                </c:pt>
                <c:pt idx="93">
                  <c:v>75.777782211332962</c:v>
                </c:pt>
                <c:pt idx="94">
                  <c:v>75.68890210304609</c:v>
                </c:pt>
                <c:pt idx="95">
                  <c:v>75.768794335214068</c:v>
                </c:pt>
                <c:pt idx="96">
                  <c:v>75.958538386613043</c:v>
                </c:pt>
                <c:pt idx="97">
                  <c:v>75.982506056263418</c:v>
                </c:pt>
                <c:pt idx="98">
                  <c:v>75.369333174374148</c:v>
                </c:pt>
                <c:pt idx="99">
                  <c:v>75.546094738045809</c:v>
                </c:pt>
                <c:pt idx="100">
                  <c:v>76.029442742662127</c:v>
                </c:pt>
                <c:pt idx="101">
                  <c:v>75.906608435703845</c:v>
                </c:pt>
                <c:pt idx="102">
                  <c:v>75.653949251472596</c:v>
                </c:pt>
                <c:pt idx="103">
                  <c:v>75.570062407696213</c:v>
                </c:pt>
                <c:pt idx="104">
                  <c:v>76.00048180850122</c:v>
                </c:pt>
                <c:pt idx="105">
                  <c:v>75.730845524934281</c:v>
                </c:pt>
                <c:pt idx="106" formatCode="General">
                  <c:v>75.599999999999994</c:v>
                </c:pt>
              </c:numCache>
            </c:numRef>
          </c:yVal>
          <c:smooth val="0"/>
          <c:extLst>
            <c:ext xmlns:c16="http://schemas.microsoft.com/office/drawing/2014/chart" uri="{C3380CC4-5D6E-409C-BE32-E72D297353CC}">
              <c16:uniqueId val="{00000000-9C02-814A-82E3-B297E94F6F79}"/>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stds'!$C$141,'SM Table 3 - Major stds'!$C$248)</c:f>
              <c:numCache>
                <c:formatCode>General</c:formatCode>
                <c:ptCount val="2"/>
                <c:pt idx="0">
                  <c:v>75.599999999999994</c:v>
                </c:pt>
                <c:pt idx="1">
                  <c:v>75.599999999999994</c:v>
                </c:pt>
              </c:numCache>
            </c:numRef>
          </c:yVal>
          <c:smooth val="0"/>
          <c:extLst>
            <c:ext xmlns:c16="http://schemas.microsoft.com/office/drawing/2014/chart" uri="{C3380CC4-5D6E-409C-BE32-E72D297353CC}">
              <c16:uniqueId val="{00000001-9C02-814A-82E3-B297E94F6F79}"/>
            </c:ext>
          </c:extLst>
        </c:ser>
        <c:dLbls>
          <c:showLegendKey val="0"/>
          <c:showVal val="0"/>
          <c:showCatName val="0"/>
          <c:showSerName val="0"/>
          <c:showPercent val="0"/>
          <c:showBubbleSize val="0"/>
        </c:dLbls>
        <c:axId val="176784288"/>
        <c:axId val="176784848"/>
      </c:scatterChart>
      <c:valAx>
        <c:axId val="17678428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4848"/>
        <c:crosses val="autoZero"/>
        <c:crossBetween val="midCat"/>
      </c:valAx>
      <c:valAx>
        <c:axId val="176784848"/>
        <c:scaling>
          <c:orientation val="minMax"/>
          <c:max val="77"/>
          <c:min val="7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428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stds'!$D$142:$D$247</c:f>
              <c:numCache>
                <c:formatCode>0.00</c:formatCode>
                <c:ptCount val="106"/>
                <c:pt idx="0">
                  <c:v>0.26444444444444448</c:v>
                </c:pt>
                <c:pt idx="1">
                  <c:v>0.21888888888888891</c:v>
                </c:pt>
                <c:pt idx="2">
                  <c:v>0.28222222222222226</c:v>
                </c:pt>
                <c:pt idx="3">
                  <c:v>0.26555555555555554</c:v>
                </c:pt>
                <c:pt idx="4">
                  <c:v>0.25333333333333335</c:v>
                </c:pt>
                <c:pt idx="5">
                  <c:v>0.26000000000000006</c:v>
                </c:pt>
                <c:pt idx="6">
                  <c:v>0.25111111111111112</c:v>
                </c:pt>
                <c:pt idx="7">
                  <c:v>0.28888888888888892</c:v>
                </c:pt>
                <c:pt idx="8">
                  <c:v>0.2688888888888889</c:v>
                </c:pt>
                <c:pt idx="9">
                  <c:v>0.27777777777777779</c:v>
                </c:pt>
                <c:pt idx="10">
                  <c:v>0.28543741588156124</c:v>
                </c:pt>
                <c:pt idx="11">
                  <c:v>0.30320323014804851</c:v>
                </c:pt>
                <c:pt idx="12">
                  <c:v>0.27833109017496638</c:v>
                </c:pt>
                <c:pt idx="13">
                  <c:v>0.28780619111709288</c:v>
                </c:pt>
                <c:pt idx="14">
                  <c:v>0.29135935397039031</c:v>
                </c:pt>
                <c:pt idx="15">
                  <c:v>0.28543741588156124</c:v>
                </c:pt>
                <c:pt idx="16">
                  <c:v>0.28780619111709288</c:v>
                </c:pt>
                <c:pt idx="17">
                  <c:v>0.2830686406460296</c:v>
                </c:pt>
                <c:pt idx="18">
                  <c:v>0.27240915208613731</c:v>
                </c:pt>
                <c:pt idx="19">
                  <c:v>0.27596231493943474</c:v>
                </c:pt>
                <c:pt idx="20">
                  <c:v>0.2830686406460296</c:v>
                </c:pt>
                <c:pt idx="21">
                  <c:v>0.29728129205921938</c:v>
                </c:pt>
                <c:pt idx="22">
                  <c:v>0.27776993648553283</c:v>
                </c:pt>
                <c:pt idx="23">
                  <c:v>0.24502470007057167</c:v>
                </c:pt>
                <c:pt idx="24">
                  <c:v>0.27438249823570926</c:v>
                </c:pt>
                <c:pt idx="25">
                  <c:v>0.2642201834862386</c:v>
                </c:pt>
                <c:pt idx="26">
                  <c:v>0.24728299223712072</c:v>
                </c:pt>
                <c:pt idx="27">
                  <c:v>0.23486238532110093</c:v>
                </c:pt>
                <c:pt idx="28">
                  <c:v>0.25405786873676783</c:v>
                </c:pt>
                <c:pt idx="29">
                  <c:v>0.28228652081863093</c:v>
                </c:pt>
                <c:pt idx="30">
                  <c:v>0.26534932956951307</c:v>
                </c:pt>
                <c:pt idx="31">
                  <c:v>0.28002822865208188</c:v>
                </c:pt>
                <c:pt idx="32">
                  <c:v>0.30148200423429788</c:v>
                </c:pt>
                <c:pt idx="33">
                  <c:v>0.25744530698659146</c:v>
                </c:pt>
                <c:pt idx="34">
                  <c:v>0.25744530698659146</c:v>
                </c:pt>
                <c:pt idx="35">
                  <c:v>0.2461538461538462</c:v>
                </c:pt>
                <c:pt idx="36">
                  <c:v>0.27325335215243474</c:v>
                </c:pt>
                <c:pt idx="37">
                  <c:v>0.26873676781933664</c:v>
                </c:pt>
                <c:pt idx="38">
                  <c:v>0.25744530698659146</c:v>
                </c:pt>
                <c:pt idx="39">
                  <c:v>0.27664079040225831</c:v>
                </c:pt>
                <c:pt idx="40">
                  <c:v>0.25857445306986598</c:v>
                </c:pt>
                <c:pt idx="41">
                  <c:v>0.25129170230966635</c:v>
                </c:pt>
                <c:pt idx="42">
                  <c:v>0.28735671514114625</c:v>
                </c:pt>
                <c:pt idx="43">
                  <c:v>0.29084687767322498</c:v>
                </c:pt>
                <c:pt idx="44">
                  <c:v>0.27455945252352437</c:v>
                </c:pt>
                <c:pt idx="45">
                  <c:v>0.27921300256629594</c:v>
                </c:pt>
                <c:pt idx="46">
                  <c:v>0.26757912745936696</c:v>
                </c:pt>
                <c:pt idx="47">
                  <c:v>0.25012831479897346</c:v>
                </c:pt>
                <c:pt idx="48">
                  <c:v>0.27223267750213859</c:v>
                </c:pt>
                <c:pt idx="49">
                  <c:v>0.27572284003421726</c:v>
                </c:pt>
                <c:pt idx="50">
                  <c:v>0.26641573994867407</c:v>
                </c:pt>
                <c:pt idx="51">
                  <c:v>0.26757912745936696</c:v>
                </c:pt>
                <c:pt idx="52">
                  <c:v>0.26292557741659539</c:v>
                </c:pt>
                <c:pt idx="53">
                  <c:v>0.27455945252352437</c:v>
                </c:pt>
                <c:pt idx="54">
                  <c:v>0.26757912745936696</c:v>
                </c:pt>
                <c:pt idx="55">
                  <c:v>0.25129170230966635</c:v>
                </c:pt>
                <c:pt idx="56">
                  <c:v>0.28386655260906757</c:v>
                </c:pt>
                <c:pt idx="57">
                  <c:v>0.29201026518391787</c:v>
                </c:pt>
                <c:pt idx="58">
                  <c:v>0.28386655260906757</c:v>
                </c:pt>
                <c:pt idx="59">
                  <c:v>0.30074498567335234</c:v>
                </c:pt>
                <c:pt idx="60">
                  <c:v>0.2652913085004775</c:v>
                </c:pt>
                <c:pt idx="61">
                  <c:v>0.26162368672397318</c:v>
                </c:pt>
                <c:pt idx="62">
                  <c:v>0.27140401146131798</c:v>
                </c:pt>
                <c:pt idx="63">
                  <c:v>0.29340974212034376</c:v>
                </c:pt>
                <c:pt idx="64">
                  <c:v>0.30930276981852906</c:v>
                </c:pt>
                <c:pt idx="65">
                  <c:v>0.28485195797516705</c:v>
                </c:pt>
                <c:pt idx="66">
                  <c:v>0.29463228271251185</c:v>
                </c:pt>
                <c:pt idx="67">
                  <c:v>0.26284622731614127</c:v>
                </c:pt>
                <c:pt idx="68">
                  <c:v>0.28485195797516705</c:v>
                </c:pt>
                <c:pt idx="69">
                  <c:v>0.26040114613180509</c:v>
                </c:pt>
                <c:pt idx="70">
                  <c:v>0.27262655205348607</c:v>
                </c:pt>
                <c:pt idx="71">
                  <c:v>0.29096466093600754</c:v>
                </c:pt>
                <c:pt idx="72">
                  <c:v>0.29340974212034376</c:v>
                </c:pt>
                <c:pt idx="73">
                  <c:v>0.27384909264565416</c:v>
                </c:pt>
                <c:pt idx="74">
                  <c:v>0.27210884353741499</c:v>
                </c:pt>
                <c:pt idx="75">
                  <c:v>0.28057445200302344</c:v>
                </c:pt>
                <c:pt idx="76">
                  <c:v>0.27452758881330308</c:v>
                </c:pt>
                <c:pt idx="77">
                  <c:v>0.27089947089947092</c:v>
                </c:pt>
                <c:pt idx="78">
                  <c:v>0.27452758881330308</c:v>
                </c:pt>
                <c:pt idx="79">
                  <c:v>0.2890400604686319</c:v>
                </c:pt>
                <c:pt idx="80">
                  <c:v>0.28178382464096752</c:v>
                </c:pt>
                <c:pt idx="81">
                  <c:v>0.2890400604686319</c:v>
                </c:pt>
                <c:pt idx="82">
                  <c:v>0.28057445200302344</c:v>
                </c:pt>
                <c:pt idx="83">
                  <c:v>0.27936507936507937</c:v>
                </c:pt>
                <c:pt idx="84">
                  <c:v>0.30113378684807257</c:v>
                </c:pt>
                <c:pt idx="85">
                  <c:v>0.31443688586545732</c:v>
                </c:pt>
                <c:pt idx="86">
                  <c:v>0.28057445200302344</c:v>
                </c:pt>
                <c:pt idx="87">
                  <c:v>0.24913076341647769</c:v>
                </c:pt>
                <c:pt idx="88">
                  <c:v>0.29024943310657592</c:v>
                </c:pt>
                <c:pt idx="89">
                  <c:v>0.27452758881330308</c:v>
                </c:pt>
                <c:pt idx="90">
                  <c:v>0.24913076341647769</c:v>
                </c:pt>
                <c:pt idx="91">
                  <c:v>0.29379047619047621</c:v>
                </c:pt>
                <c:pt idx="92">
                  <c:v>0.29866666666666669</c:v>
                </c:pt>
                <c:pt idx="93">
                  <c:v>0.26453333333333334</c:v>
                </c:pt>
                <c:pt idx="94">
                  <c:v>0.26575238095238096</c:v>
                </c:pt>
                <c:pt idx="95">
                  <c:v>0.28281904761904769</c:v>
                </c:pt>
                <c:pt idx="96">
                  <c:v>0.28403809523809531</c:v>
                </c:pt>
                <c:pt idx="97">
                  <c:v>0.27428571428571435</c:v>
                </c:pt>
                <c:pt idx="98">
                  <c:v>0.31207619047619051</c:v>
                </c:pt>
                <c:pt idx="99">
                  <c:v>0.28403809523809531</c:v>
                </c:pt>
                <c:pt idx="100">
                  <c:v>0.25112380952380953</c:v>
                </c:pt>
                <c:pt idx="101">
                  <c:v>0.26940952380952382</c:v>
                </c:pt>
                <c:pt idx="102">
                  <c:v>0.29744761904761907</c:v>
                </c:pt>
                <c:pt idx="103">
                  <c:v>0.29379047619047621</c:v>
                </c:pt>
                <c:pt idx="104">
                  <c:v>0.28525714285714293</c:v>
                </c:pt>
                <c:pt idx="105">
                  <c:v>0.27428571428571435</c:v>
                </c:pt>
              </c:numCache>
            </c:numRef>
          </c:yVal>
          <c:smooth val="0"/>
          <c:extLst>
            <c:ext xmlns:c16="http://schemas.microsoft.com/office/drawing/2014/chart" uri="{C3380CC4-5D6E-409C-BE32-E72D297353CC}">
              <c16:uniqueId val="{00000000-083F-0F40-BA65-E0E31EB68501}"/>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stds'!$D$141,'SM Table 3 - Major stds'!$D$248)</c:f>
              <c:numCache>
                <c:formatCode>0.00</c:formatCode>
                <c:ptCount val="2"/>
                <c:pt idx="0">
                  <c:v>0.255</c:v>
                </c:pt>
                <c:pt idx="1">
                  <c:v>0.255</c:v>
                </c:pt>
              </c:numCache>
            </c:numRef>
          </c:yVal>
          <c:smooth val="0"/>
          <c:extLst>
            <c:ext xmlns:c16="http://schemas.microsoft.com/office/drawing/2014/chart" uri="{C3380CC4-5D6E-409C-BE32-E72D297353CC}">
              <c16:uniqueId val="{00000001-083F-0F40-BA65-E0E31EB68501}"/>
            </c:ext>
          </c:extLst>
        </c:ser>
        <c:dLbls>
          <c:showLegendKey val="0"/>
          <c:showVal val="0"/>
          <c:showCatName val="0"/>
          <c:showSerName val="0"/>
          <c:showPercent val="0"/>
          <c:showBubbleSize val="0"/>
        </c:dLbls>
        <c:axId val="177010272"/>
        <c:axId val="177010832"/>
      </c:scatterChart>
      <c:valAx>
        <c:axId val="177010272"/>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832"/>
        <c:crosses val="autoZero"/>
        <c:crossBetween val="midCat"/>
      </c:valAx>
      <c:valAx>
        <c:axId val="177010832"/>
        <c:scaling>
          <c:orientation val="minMax"/>
          <c:max val="0.45"/>
          <c:min val="0.1500000000000000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Al2O3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stds'!$E$142:$E$247</c:f>
              <c:numCache>
                <c:formatCode>0.0</c:formatCode>
                <c:ptCount val="106"/>
                <c:pt idx="0">
                  <c:v>12.241285388870812</c:v>
                </c:pt>
                <c:pt idx="1">
                  <c:v>12.310590628050766</c:v>
                </c:pt>
                <c:pt idx="2">
                  <c:v>12.245245688252524</c:v>
                </c:pt>
                <c:pt idx="3">
                  <c:v>12.226434266189393</c:v>
                </c:pt>
                <c:pt idx="4">
                  <c:v>12.269997559388223</c:v>
                </c:pt>
                <c:pt idx="5">
                  <c:v>12.282868532378785</c:v>
                </c:pt>
                <c:pt idx="6">
                  <c:v>12.320491376505046</c:v>
                </c:pt>
                <c:pt idx="7">
                  <c:v>12.3472233973316</c:v>
                </c:pt>
                <c:pt idx="8">
                  <c:v>12.359104295476735</c:v>
                </c:pt>
                <c:pt idx="9">
                  <c:v>12.336332574031893</c:v>
                </c:pt>
                <c:pt idx="10">
                  <c:v>12.169727278838899</c:v>
                </c:pt>
                <c:pt idx="11">
                  <c:v>12.339723469258177</c:v>
                </c:pt>
                <c:pt idx="12">
                  <c:v>12.332723626123267</c:v>
                </c:pt>
                <c:pt idx="13">
                  <c:v>12.334723581304671</c:v>
                </c:pt>
                <c:pt idx="14">
                  <c:v>12.473720466412196</c:v>
                </c:pt>
                <c:pt idx="15">
                  <c:v>12.496719950998333</c:v>
                </c:pt>
                <c:pt idx="16">
                  <c:v>12.462720712914477</c:v>
                </c:pt>
                <c:pt idx="17">
                  <c:v>12.44572109387255</c:v>
                </c:pt>
                <c:pt idx="18">
                  <c:v>12.326723760579055</c:v>
                </c:pt>
                <c:pt idx="19">
                  <c:v>12.402722057472381</c:v>
                </c:pt>
                <c:pt idx="20">
                  <c:v>12.343723379620982</c:v>
                </c:pt>
                <c:pt idx="21">
                  <c:v>12.259725262002046</c:v>
                </c:pt>
                <c:pt idx="22">
                  <c:v>12.389745670330392</c:v>
                </c:pt>
                <c:pt idx="23">
                  <c:v>12.549343070479564</c:v>
                </c:pt>
                <c:pt idx="24">
                  <c:v>12.337876515281911</c:v>
                </c:pt>
                <c:pt idx="25">
                  <c:v>12.352838771545896</c:v>
                </c:pt>
                <c:pt idx="26">
                  <c:v>12.249100461448933</c:v>
                </c:pt>
                <c:pt idx="27">
                  <c:v>12.343861417787505</c:v>
                </c:pt>
                <c:pt idx="28">
                  <c:v>12.467549402903114</c:v>
                </c:pt>
                <c:pt idx="29">
                  <c:v>12.322914259017926</c:v>
                </c:pt>
                <c:pt idx="30">
                  <c:v>12.399720507839714</c:v>
                </c:pt>
                <c:pt idx="31">
                  <c:v>12.455579597891925</c:v>
                </c:pt>
                <c:pt idx="32">
                  <c:v>12.383760767824796</c:v>
                </c:pt>
                <c:pt idx="33">
                  <c:v>12.34585638528937</c:v>
                </c:pt>
                <c:pt idx="34">
                  <c:v>12.336879031530978</c:v>
                </c:pt>
                <c:pt idx="35">
                  <c:v>12.413685280352768</c:v>
                </c:pt>
                <c:pt idx="36">
                  <c:v>12.402712959092511</c:v>
                </c:pt>
                <c:pt idx="37">
                  <c:v>12.45757456539379</c:v>
                </c:pt>
                <c:pt idx="38">
                  <c:v>12.293987230240887</c:v>
                </c:pt>
                <c:pt idx="39">
                  <c:v>12.302964583999279</c:v>
                </c:pt>
                <c:pt idx="40">
                  <c:v>12.490491529174557</c:v>
                </c:pt>
                <c:pt idx="41">
                  <c:v>12.35978165258101</c:v>
                </c:pt>
                <c:pt idx="42">
                  <c:v>12.170172476509467</c:v>
                </c:pt>
                <c:pt idx="43">
                  <c:v>12.421355766459913</c:v>
                </c:pt>
                <c:pt idx="44">
                  <c:v>12.378351623433376</c:v>
                </c:pt>
                <c:pt idx="45">
                  <c:v>12.502477218078148</c:v>
                </c:pt>
                <c:pt idx="46">
                  <c:v>12.386170558529111</c:v>
                </c:pt>
                <c:pt idx="47">
                  <c:v>12.362713753241909</c:v>
                </c:pt>
                <c:pt idx="48">
                  <c:v>12.350985350598309</c:v>
                </c:pt>
                <c:pt idx="49">
                  <c:v>12.294298071154241</c:v>
                </c:pt>
                <c:pt idx="50">
                  <c:v>12.473156211469149</c:v>
                </c:pt>
                <c:pt idx="51">
                  <c:v>12.398876328059679</c:v>
                </c:pt>
                <c:pt idx="52">
                  <c:v>12.318732243328407</c:v>
                </c:pt>
                <c:pt idx="53">
                  <c:v>12.400831061833612</c:v>
                </c:pt>
                <c:pt idx="54">
                  <c:v>12.436016269764414</c:v>
                </c:pt>
                <c:pt idx="55">
                  <c:v>12.436016269764414</c:v>
                </c:pt>
                <c:pt idx="56">
                  <c:v>12.305049106910873</c:v>
                </c:pt>
                <c:pt idx="57">
                  <c:v>12.289411236719406</c:v>
                </c:pt>
                <c:pt idx="58">
                  <c:v>12.414514198251146</c:v>
                </c:pt>
                <c:pt idx="59">
                  <c:v>12.323706016684531</c:v>
                </c:pt>
                <c:pt idx="60">
                  <c:v>12.273289939051228</c:v>
                </c:pt>
                <c:pt idx="61">
                  <c:v>12.289423083893885</c:v>
                </c:pt>
                <c:pt idx="62">
                  <c:v>12.198674144153941</c:v>
                </c:pt>
                <c:pt idx="63">
                  <c:v>12.258165115761237</c:v>
                </c:pt>
                <c:pt idx="64">
                  <c:v>12.494112359085094</c:v>
                </c:pt>
                <c:pt idx="65">
                  <c:v>12.368072165001838</c:v>
                </c:pt>
                <c:pt idx="66">
                  <c:v>12.287406440788553</c:v>
                </c:pt>
                <c:pt idx="67">
                  <c:v>12.306564550289208</c:v>
                </c:pt>
                <c:pt idx="68">
                  <c:v>12.087758773360672</c:v>
                </c:pt>
                <c:pt idx="69">
                  <c:v>12.286398119235887</c:v>
                </c:pt>
                <c:pt idx="70">
                  <c:v>12.135149886335979</c:v>
                </c:pt>
                <c:pt idx="71">
                  <c:v>12.27530658215656</c:v>
                </c:pt>
                <c:pt idx="72">
                  <c:v>12.345889090843183</c:v>
                </c:pt>
                <c:pt idx="73">
                  <c:v>12.263206723524569</c:v>
                </c:pt>
                <c:pt idx="74">
                  <c:v>12.31705122899942</c:v>
                </c:pt>
                <c:pt idx="75">
                  <c:v>12.201223206157412</c:v>
                </c:pt>
                <c:pt idx="76">
                  <c:v>12.253597616485973</c:v>
                </c:pt>
                <c:pt idx="77">
                  <c:v>12.240504013903832</c:v>
                </c:pt>
                <c:pt idx="78">
                  <c:v>12.159927998013739</c:v>
                </c:pt>
                <c:pt idx="79">
                  <c:v>12.277770421252999</c:v>
                </c:pt>
                <c:pt idx="80">
                  <c:v>12.407699246875776</c:v>
                </c:pt>
                <c:pt idx="81">
                  <c:v>12.362375237937597</c:v>
                </c:pt>
                <c:pt idx="82">
                  <c:v>12.276763221054374</c:v>
                </c:pt>
                <c:pt idx="83">
                  <c:v>12.237482413307953</c:v>
                </c:pt>
                <c:pt idx="84">
                  <c:v>12.248561615492841</c:v>
                </c:pt>
                <c:pt idx="85">
                  <c:v>12.2123024083423</c:v>
                </c:pt>
                <c:pt idx="86">
                  <c:v>12.268705619465363</c:v>
                </c:pt>
                <c:pt idx="87">
                  <c:v>12.176043201191757</c:v>
                </c:pt>
                <c:pt idx="88">
                  <c:v>12.262662418273608</c:v>
                </c:pt>
                <c:pt idx="89">
                  <c:v>12.122661590664569</c:v>
                </c:pt>
                <c:pt idx="90">
                  <c:v>12.200216005958785</c:v>
                </c:pt>
                <c:pt idx="91">
                  <c:v>12.164603438141297</c:v>
                </c:pt>
                <c:pt idx="92">
                  <c:v>12.139503150426414</c:v>
                </c:pt>
                <c:pt idx="93">
                  <c:v>12.113398851202934</c:v>
                </c:pt>
                <c:pt idx="94">
                  <c:v>12.179663610770229</c:v>
                </c:pt>
                <c:pt idx="95">
                  <c:v>12.240908312794545</c:v>
                </c:pt>
                <c:pt idx="96">
                  <c:v>12.180667622278824</c:v>
                </c:pt>
                <c:pt idx="97">
                  <c:v>12.061190252755976</c:v>
                </c:pt>
                <c:pt idx="98">
                  <c:v>12.310185106887623</c:v>
                </c:pt>
                <c:pt idx="99">
                  <c:v>12.202755875467922</c:v>
                </c:pt>
                <c:pt idx="100">
                  <c:v>12.161591403615512</c:v>
                </c:pt>
                <c:pt idx="101">
                  <c:v>12.235888255251568</c:v>
                </c:pt>
                <c:pt idx="102">
                  <c:v>12.202755875467922</c:v>
                </c:pt>
                <c:pt idx="103">
                  <c:v>12.134483092883437</c:v>
                </c:pt>
                <c:pt idx="104">
                  <c:v>12.427654453393281</c:v>
                </c:pt>
                <c:pt idx="105">
                  <c:v>12.32624929102515</c:v>
                </c:pt>
              </c:numCache>
            </c:numRef>
          </c:yVal>
          <c:smooth val="0"/>
          <c:extLst>
            <c:ext xmlns:c16="http://schemas.microsoft.com/office/drawing/2014/chart" uri="{C3380CC4-5D6E-409C-BE32-E72D297353CC}">
              <c16:uniqueId val="{00000000-51AF-AA4D-BF4F-AE0954C403C2}"/>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stds'!$E$141,'SM Table 3 - Major stds'!$E$248)</c:f>
              <c:numCache>
                <c:formatCode>General</c:formatCode>
                <c:ptCount val="2"/>
                <c:pt idx="0">
                  <c:v>12.2</c:v>
                </c:pt>
                <c:pt idx="1">
                  <c:v>12.2</c:v>
                </c:pt>
              </c:numCache>
            </c:numRef>
          </c:yVal>
          <c:smooth val="0"/>
          <c:extLst>
            <c:ext xmlns:c16="http://schemas.microsoft.com/office/drawing/2014/chart" uri="{C3380CC4-5D6E-409C-BE32-E72D297353CC}">
              <c16:uniqueId val="{00000001-51AF-AA4D-BF4F-AE0954C403C2}"/>
            </c:ext>
          </c:extLst>
        </c:ser>
        <c:dLbls>
          <c:showLegendKey val="0"/>
          <c:showVal val="0"/>
          <c:showCatName val="0"/>
          <c:showSerName val="0"/>
          <c:showPercent val="0"/>
          <c:showBubbleSize val="0"/>
        </c:dLbls>
        <c:axId val="177013632"/>
        <c:axId val="177014192"/>
      </c:scatterChart>
      <c:valAx>
        <c:axId val="177013632"/>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4192"/>
        <c:crosses val="autoZero"/>
        <c:crossBetween val="midCat"/>
      </c:valAx>
      <c:valAx>
        <c:axId val="177014192"/>
        <c:scaling>
          <c:orientation val="minMax"/>
          <c:max val="12.75"/>
          <c:min val="11.75"/>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3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stds'!$F$142:$F$247</c:f>
              <c:numCache>
                <c:formatCode>0.00</c:formatCode>
                <c:ptCount val="106"/>
                <c:pt idx="0">
                  <c:v>3.3704580087321294</c:v>
                </c:pt>
                <c:pt idx="1">
                  <c:v>3.497587535313758</c:v>
                </c:pt>
                <c:pt idx="2">
                  <c:v>3.3592706103929459</c:v>
                </c:pt>
                <c:pt idx="3">
                  <c:v>3.1924766715178494</c:v>
                </c:pt>
                <c:pt idx="4">
                  <c:v>3.2484136632137663</c:v>
                </c:pt>
                <c:pt idx="5">
                  <c:v>3.497587535313758</c:v>
                </c:pt>
                <c:pt idx="6">
                  <c:v>3.4508038695317182</c:v>
                </c:pt>
                <c:pt idx="7">
                  <c:v>3.5169112233541653</c:v>
                </c:pt>
                <c:pt idx="8">
                  <c:v>3.4233438917900871</c:v>
                </c:pt>
                <c:pt idx="9">
                  <c:v>3.4355483263419231</c:v>
                </c:pt>
                <c:pt idx="10">
                  <c:v>3.2737694396445329</c:v>
                </c:pt>
                <c:pt idx="11">
                  <c:v>3.3842310540607263</c:v>
                </c:pt>
                <c:pt idx="12">
                  <c:v>3.2248926191063938</c:v>
                </c:pt>
                <c:pt idx="13">
                  <c:v>3.2737694396445329</c:v>
                </c:pt>
                <c:pt idx="14">
                  <c:v>3.238578128857073</c:v>
                </c:pt>
                <c:pt idx="15">
                  <c:v>3.2268476919279196</c:v>
                </c:pt>
                <c:pt idx="16">
                  <c:v>3.2776795852875837</c:v>
                </c:pt>
                <c:pt idx="17">
                  <c:v>3.1769933349790178</c:v>
                </c:pt>
                <c:pt idx="18">
                  <c:v>3.2053418908911384</c:v>
                </c:pt>
                <c:pt idx="19">
                  <c:v>3.3402419155764012</c:v>
                </c:pt>
                <c:pt idx="20">
                  <c:v>3.2376005924463098</c:v>
                </c:pt>
                <c:pt idx="21">
                  <c:v>3.3519723525055545</c:v>
                </c:pt>
                <c:pt idx="22">
                  <c:v>3.3298468702426791</c:v>
                </c:pt>
                <c:pt idx="23">
                  <c:v>3.2302319333751224</c:v>
                </c:pt>
                <c:pt idx="24">
                  <c:v>3.0812930957284852</c:v>
                </c:pt>
                <c:pt idx="25">
                  <c:v>3.121912778723023</c:v>
                </c:pt>
                <c:pt idx="26">
                  <c:v>3.1344855377451415</c:v>
                </c:pt>
                <c:pt idx="27">
                  <c:v>3.4430017014417476</c:v>
                </c:pt>
                <c:pt idx="28">
                  <c:v>2.978776752932748</c:v>
                </c:pt>
                <c:pt idx="29">
                  <c:v>3.3279125996238914</c:v>
                </c:pt>
                <c:pt idx="30">
                  <c:v>3.3317811408614664</c:v>
                </c:pt>
                <c:pt idx="31">
                  <c:v>3.1838094385242224</c:v>
                </c:pt>
                <c:pt idx="32">
                  <c:v>3.2476403689442104</c:v>
                </c:pt>
                <c:pt idx="33">
                  <c:v>3.1586639204799853</c:v>
                </c:pt>
                <c:pt idx="34">
                  <c:v>3.0793588251096979</c:v>
                </c:pt>
                <c:pt idx="35">
                  <c:v>3.2640816692039039</c:v>
                </c:pt>
                <c:pt idx="36">
                  <c:v>3.1509268380048354</c:v>
                </c:pt>
                <c:pt idx="37">
                  <c:v>3.1296498611981729</c:v>
                </c:pt>
                <c:pt idx="38">
                  <c:v>3.1306169965075665</c:v>
                </c:pt>
                <c:pt idx="39">
                  <c:v>3.2147577684248225</c:v>
                </c:pt>
                <c:pt idx="40">
                  <c:v>3.3163069759111661</c:v>
                </c:pt>
                <c:pt idx="41">
                  <c:v>3.0847252747252751</c:v>
                </c:pt>
                <c:pt idx="42">
                  <c:v>3.1786813186813188</c:v>
                </c:pt>
                <c:pt idx="43">
                  <c:v>3.2083516483516488</c:v>
                </c:pt>
                <c:pt idx="44">
                  <c:v>3.254835164835165</c:v>
                </c:pt>
                <c:pt idx="45">
                  <c:v>3.2667032967032967</c:v>
                </c:pt>
                <c:pt idx="46">
                  <c:v>3.0886813186813189</c:v>
                </c:pt>
                <c:pt idx="47">
                  <c:v>3.2231868131868131</c:v>
                </c:pt>
                <c:pt idx="48">
                  <c:v>3.4635164835164836</c:v>
                </c:pt>
                <c:pt idx="49">
                  <c:v>3.2686813186813191</c:v>
                </c:pt>
                <c:pt idx="50">
                  <c:v>3.2429670329670328</c:v>
                </c:pt>
                <c:pt idx="51">
                  <c:v>3.1519780219780218</c:v>
                </c:pt>
                <c:pt idx="52">
                  <c:v>3.4021978021978021</c:v>
                </c:pt>
                <c:pt idx="53">
                  <c:v>3.2419780219780221</c:v>
                </c:pt>
                <c:pt idx="54">
                  <c:v>3.0995604395604395</c:v>
                </c:pt>
                <c:pt idx="55">
                  <c:v>3.2607692307692311</c:v>
                </c:pt>
                <c:pt idx="56">
                  <c:v>3.1341758241758244</c:v>
                </c:pt>
                <c:pt idx="57">
                  <c:v>3.1875824175824174</c:v>
                </c:pt>
                <c:pt idx="58">
                  <c:v>3.3448351648351653</c:v>
                </c:pt>
                <c:pt idx="59">
                  <c:v>3.4233038749150242</c:v>
                </c:pt>
                <c:pt idx="60">
                  <c:v>3.1364785859959219</c:v>
                </c:pt>
                <c:pt idx="61">
                  <c:v>3.2304554724677095</c:v>
                </c:pt>
                <c:pt idx="62">
                  <c:v>3.3802311352821213</c:v>
                </c:pt>
                <c:pt idx="63">
                  <c:v>3.298980285520055</c:v>
                </c:pt>
                <c:pt idx="64">
                  <c:v>3.1834670292318155</c:v>
                </c:pt>
                <c:pt idx="65">
                  <c:v>3.0307545887151606</c:v>
                </c:pt>
                <c:pt idx="66">
                  <c:v>3.2833174711080906</c:v>
                </c:pt>
                <c:pt idx="67">
                  <c:v>3.2862542488103341</c:v>
                </c:pt>
                <c:pt idx="68">
                  <c:v>3.1354996600951739</c:v>
                </c:pt>
                <c:pt idx="69">
                  <c:v>3.186403806934059</c:v>
                </c:pt>
                <c:pt idx="70">
                  <c:v>3.2265397688647184</c:v>
                </c:pt>
                <c:pt idx="71">
                  <c:v>3.3508633582596881</c:v>
                </c:pt>
                <c:pt idx="72">
                  <c:v>3.2363290278721966</c:v>
                </c:pt>
                <c:pt idx="73">
                  <c:v>3.2666757307953782</c:v>
                </c:pt>
                <c:pt idx="74">
                  <c:v>3.3360297152290559</c:v>
                </c:pt>
                <c:pt idx="75">
                  <c:v>3.308295501444491</c:v>
                </c:pt>
                <c:pt idx="76">
                  <c:v>3.1636813867106901</c:v>
                </c:pt>
                <c:pt idx="77">
                  <c:v>3.198349153941396</c:v>
                </c:pt>
                <c:pt idx="78">
                  <c:v>3.2874948411060676</c:v>
                </c:pt>
                <c:pt idx="79">
                  <c:v>3.4311184482047059</c:v>
                </c:pt>
                <c:pt idx="80">
                  <c:v>3.2716467189434595</c:v>
                </c:pt>
                <c:pt idx="81">
                  <c:v>3.300371440363187</c:v>
                </c:pt>
                <c:pt idx="82">
                  <c:v>3.3934791580685113</c:v>
                </c:pt>
                <c:pt idx="83">
                  <c:v>3.2954189021873721</c:v>
                </c:pt>
                <c:pt idx="84">
                  <c:v>3.2548080891456883</c:v>
                </c:pt>
                <c:pt idx="85">
                  <c:v>3.1418902187371036</c:v>
                </c:pt>
                <c:pt idx="86">
                  <c:v>3.2151877837391671</c:v>
                </c:pt>
                <c:pt idx="87">
                  <c:v>3.1775484936029725</c:v>
                </c:pt>
                <c:pt idx="88">
                  <c:v>3.3429632686751969</c:v>
                </c:pt>
                <c:pt idx="89">
                  <c:v>3.1121749896822131</c:v>
                </c:pt>
                <c:pt idx="90">
                  <c:v>3.132975650020636</c:v>
                </c:pt>
                <c:pt idx="91">
                  <c:v>3.3019438444924405</c:v>
                </c:pt>
                <c:pt idx="92">
                  <c:v>3.3807343412526998</c:v>
                </c:pt>
                <c:pt idx="93">
                  <c:v>3.2666954643628507</c:v>
                </c:pt>
                <c:pt idx="94">
                  <c:v>3.3092008639308856</c:v>
                </c:pt>
                <c:pt idx="95">
                  <c:v>3.4989200863930887</c:v>
                </c:pt>
                <c:pt idx="96">
                  <c:v>3.5269114470842333</c:v>
                </c:pt>
                <c:pt idx="97">
                  <c:v>3.4014686825053997</c:v>
                </c:pt>
                <c:pt idx="98">
                  <c:v>3.4076889848812093</c:v>
                </c:pt>
                <c:pt idx="99">
                  <c:v>3.4709287257019437</c:v>
                </c:pt>
                <c:pt idx="100">
                  <c:v>3.4035421166306694</c:v>
                </c:pt>
                <c:pt idx="101">
                  <c:v>3.4180561555075597</c:v>
                </c:pt>
                <c:pt idx="102">
                  <c:v>3.1599136069114473</c:v>
                </c:pt>
                <c:pt idx="103">
                  <c:v>3.5746004319654427</c:v>
                </c:pt>
                <c:pt idx="104">
                  <c:v>3.4159827213822891</c:v>
                </c:pt>
                <c:pt idx="105">
                  <c:v>3.3382289416846653</c:v>
                </c:pt>
              </c:numCache>
            </c:numRef>
          </c:yVal>
          <c:smooth val="0"/>
          <c:extLst>
            <c:ext xmlns:c16="http://schemas.microsoft.com/office/drawing/2014/chart" uri="{C3380CC4-5D6E-409C-BE32-E72D297353CC}">
              <c16:uniqueId val="{00000000-5CEE-0641-9594-EE8E23FFEB88}"/>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stds'!$F$141,'SM Table 3 - Major stds'!$F$248)</c:f>
              <c:numCache>
                <c:formatCode>General</c:formatCode>
                <c:ptCount val="2"/>
                <c:pt idx="0">
                  <c:v>3.27</c:v>
                </c:pt>
                <c:pt idx="1">
                  <c:v>3.27</c:v>
                </c:pt>
              </c:numCache>
            </c:numRef>
          </c:yVal>
          <c:smooth val="0"/>
          <c:extLst>
            <c:ext xmlns:c16="http://schemas.microsoft.com/office/drawing/2014/chart" uri="{C3380CC4-5D6E-409C-BE32-E72D297353CC}">
              <c16:uniqueId val="{00000001-5CEE-0641-9594-EE8E23FFEB88}"/>
            </c:ext>
          </c:extLst>
        </c:ser>
        <c:dLbls>
          <c:showLegendKey val="0"/>
          <c:showVal val="0"/>
          <c:showCatName val="0"/>
          <c:showSerName val="0"/>
          <c:showPercent val="0"/>
          <c:showBubbleSize val="0"/>
        </c:dLbls>
        <c:axId val="177773088"/>
        <c:axId val="177773648"/>
      </c:scatterChart>
      <c:valAx>
        <c:axId val="177773088"/>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3648"/>
        <c:crosses val="autoZero"/>
        <c:crossBetween val="midCat"/>
      </c:valAx>
      <c:valAx>
        <c:axId val="177773648"/>
        <c:scaling>
          <c:orientation val="minMax"/>
          <c:max val="4.5"/>
          <c:min val="2.5"/>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3088"/>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stds'!$G$142:$G$247</c:f>
              <c:numCache>
                <c:formatCode>0.00</c:formatCode>
                <c:ptCount val="106"/>
                <c:pt idx="0">
                  <c:v>8.8000000000000009E-2</c:v>
                </c:pt>
                <c:pt idx="1">
                  <c:v>0.10511111111111113</c:v>
                </c:pt>
                <c:pt idx="2">
                  <c:v>7.2111111111111126E-2</c:v>
                </c:pt>
                <c:pt idx="3">
                  <c:v>0.13200000000000003</c:v>
                </c:pt>
                <c:pt idx="4">
                  <c:v>0.11855555555555558</c:v>
                </c:pt>
                <c:pt idx="5">
                  <c:v>0.10388888888888892</c:v>
                </c:pt>
                <c:pt idx="6">
                  <c:v>0.10511111111111113</c:v>
                </c:pt>
                <c:pt idx="7">
                  <c:v>0.1405555555555556</c:v>
                </c:pt>
                <c:pt idx="8">
                  <c:v>9.9000000000000019E-2</c:v>
                </c:pt>
                <c:pt idx="9">
                  <c:v>0.12466666666666669</c:v>
                </c:pt>
                <c:pt idx="10">
                  <c:v>8.1052631578947362E-2</c:v>
                </c:pt>
                <c:pt idx="11">
                  <c:v>7.6090225563909764E-2</c:v>
                </c:pt>
                <c:pt idx="12">
                  <c:v>9.9248120300751863E-2</c:v>
                </c:pt>
                <c:pt idx="13">
                  <c:v>0.10834586466165413</c:v>
                </c:pt>
                <c:pt idx="14">
                  <c:v>9.6766917293233085E-2</c:v>
                </c:pt>
                <c:pt idx="15">
                  <c:v>7.9398496240601496E-2</c:v>
                </c:pt>
                <c:pt idx="16">
                  <c:v>9.015037593984962E-2</c:v>
                </c:pt>
                <c:pt idx="17">
                  <c:v>7.0300751879699253E-2</c:v>
                </c:pt>
                <c:pt idx="18">
                  <c:v>8.1879699248120302E-2</c:v>
                </c:pt>
                <c:pt idx="19">
                  <c:v>7.774436090225563E-2</c:v>
                </c:pt>
                <c:pt idx="20">
                  <c:v>7.0300751879699253E-2</c:v>
                </c:pt>
                <c:pt idx="21">
                  <c:v>8.0225563909774436E-2</c:v>
                </c:pt>
                <c:pt idx="22">
                  <c:v>0.13132530120481928</c:v>
                </c:pt>
                <c:pt idx="23">
                  <c:v>0.10240963855421686</c:v>
                </c:pt>
                <c:pt idx="24">
                  <c:v>0.1108433734939759</c:v>
                </c:pt>
                <c:pt idx="25">
                  <c:v>0.10481927710843372</c:v>
                </c:pt>
                <c:pt idx="26">
                  <c:v>0.12289156626506022</c:v>
                </c:pt>
                <c:pt idx="27">
                  <c:v>0.11566265060240963</c:v>
                </c:pt>
                <c:pt idx="28">
                  <c:v>9.638554216867469E-2</c:v>
                </c:pt>
                <c:pt idx="29">
                  <c:v>9.8795180722891562E-2</c:v>
                </c:pt>
                <c:pt idx="30">
                  <c:v>0.10602409638554215</c:v>
                </c:pt>
                <c:pt idx="31">
                  <c:v>0.19999999999999998</c:v>
                </c:pt>
                <c:pt idx="32">
                  <c:v>0.12409638554216866</c:v>
                </c:pt>
                <c:pt idx="33">
                  <c:v>0.16867469879518071</c:v>
                </c:pt>
                <c:pt idx="34">
                  <c:v>0.16506024096385541</c:v>
                </c:pt>
                <c:pt idx="35">
                  <c:v>0.12771084337349395</c:v>
                </c:pt>
                <c:pt idx="36">
                  <c:v>9.2771084337349388E-2</c:v>
                </c:pt>
                <c:pt idx="37">
                  <c:v>0.16626506024096385</c:v>
                </c:pt>
                <c:pt idx="38">
                  <c:v>0.136144578313253</c:v>
                </c:pt>
                <c:pt idx="39">
                  <c:v>0.16506024096385541</c:v>
                </c:pt>
                <c:pt idx="40">
                  <c:v>0.12650602409638553</c:v>
                </c:pt>
                <c:pt idx="41">
                  <c:v>0.10532608695652178</c:v>
                </c:pt>
                <c:pt idx="42">
                  <c:v>7.2065217391304365E-2</c:v>
                </c:pt>
                <c:pt idx="43">
                  <c:v>0.13119565217391307</c:v>
                </c:pt>
                <c:pt idx="44">
                  <c:v>7.2065217391304365E-2</c:v>
                </c:pt>
                <c:pt idx="45">
                  <c:v>8.7771739130434803E-2</c:v>
                </c:pt>
                <c:pt idx="46">
                  <c:v>9.8858695652173936E-2</c:v>
                </c:pt>
                <c:pt idx="47">
                  <c:v>0.14043478260869569</c:v>
                </c:pt>
                <c:pt idx="48">
                  <c:v>4.6195652173913061E-2</c:v>
                </c:pt>
                <c:pt idx="49">
                  <c:v>0.10625000000000004</c:v>
                </c:pt>
                <c:pt idx="50">
                  <c:v>8.4076086956521759E-2</c:v>
                </c:pt>
                <c:pt idx="51">
                  <c:v>8.9619565217391325E-2</c:v>
                </c:pt>
                <c:pt idx="52">
                  <c:v>0.11364130434782611</c:v>
                </c:pt>
                <c:pt idx="53">
                  <c:v>9.7010869565217414E-2</c:v>
                </c:pt>
                <c:pt idx="54">
                  <c:v>8.7771739130434803E-2</c:v>
                </c:pt>
                <c:pt idx="55">
                  <c:v>0.11548913043478264</c:v>
                </c:pt>
                <c:pt idx="56">
                  <c:v>0.10809782608695656</c:v>
                </c:pt>
                <c:pt idx="57">
                  <c:v>0.12750000000000006</c:v>
                </c:pt>
                <c:pt idx="58">
                  <c:v>5.4510869565217404E-2</c:v>
                </c:pt>
                <c:pt idx="59">
                  <c:v>5.0114192495921708E-2</c:v>
                </c:pt>
                <c:pt idx="60">
                  <c:v>4.9592169657422518E-2</c:v>
                </c:pt>
                <c:pt idx="61">
                  <c:v>7.6737357259380107E-2</c:v>
                </c:pt>
                <c:pt idx="62">
                  <c:v>6.3686786296900499E-2</c:v>
                </c:pt>
                <c:pt idx="63">
                  <c:v>4.3849918433931497E-2</c:v>
                </c:pt>
                <c:pt idx="64">
                  <c:v>5.951060358890703E-2</c:v>
                </c:pt>
                <c:pt idx="65">
                  <c:v>3.2887438825448617E-2</c:v>
                </c:pt>
                <c:pt idx="66">
                  <c:v>4.5415986949429041E-2</c:v>
                </c:pt>
                <c:pt idx="67">
                  <c:v>7.3083197389885821E-2</c:v>
                </c:pt>
                <c:pt idx="68">
                  <c:v>4.1239804241435571E-2</c:v>
                </c:pt>
                <c:pt idx="69">
                  <c:v>4.6460032626427408E-2</c:v>
                </c:pt>
                <c:pt idx="70">
                  <c:v>1.8792822185970639E-2</c:v>
                </c:pt>
                <c:pt idx="71">
                  <c:v>6.3686786296900499E-2</c:v>
                </c:pt>
                <c:pt idx="72">
                  <c:v>3.8107667210440462E-2</c:v>
                </c:pt>
                <c:pt idx="73">
                  <c:v>5.8988580750407839E-2</c:v>
                </c:pt>
                <c:pt idx="74">
                  <c:v>9.2455858747993586E-2</c:v>
                </c:pt>
                <c:pt idx="75">
                  <c:v>8.1540930979133244E-2</c:v>
                </c:pt>
                <c:pt idx="76">
                  <c:v>6.2921348314606759E-2</c:v>
                </c:pt>
                <c:pt idx="77">
                  <c:v>9.1813804173354746E-2</c:v>
                </c:pt>
                <c:pt idx="78">
                  <c:v>8.7961476725521695E-2</c:v>
                </c:pt>
                <c:pt idx="79">
                  <c:v>3.9165329052969509E-2</c:v>
                </c:pt>
                <c:pt idx="80">
                  <c:v>5.5858747993579462E-2</c:v>
                </c:pt>
                <c:pt idx="81">
                  <c:v>7.3194221508828275E-2</c:v>
                </c:pt>
                <c:pt idx="82">
                  <c:v>9.8876404494382036E-2</c:v>
                </c:pt>
                <c:pt idx="83">
                  <c:v>5.0722311396468711E-2</c:v>
                </c:pt>
                <c:pt idx="84">
                  <c:v>3.0818619582664533E-2</c:v>
                </c:pt>
                <c:pt idx="85">
                  <c:v>7.4478330658105954E-2</c:v>
                </c:pt>
                <c:pt idx="86">
                  <c:v>8.6677367576244002E-2</c:v>
                </c:pt>
                <c:pt idx="87">
                  <c:v>6.2279293739967913E-2</c:v>
                </c:pt>
                <c:pt idx="88">
                  <c:v>6.2279293739967913E-2</c:v>
                </c:pt>
                <c:pt idx="89">
                  <c:v>5.9069020866773687E-2</c:v>
                </c:pt>
                <c:pt idx="90">
                  <c:v>7.7688603531300179E-2</c:v>
                </c:pt>
                <c:pt idx="91">
                  <c:v>9.1666666666666674E-2</c:v>
                </c:pt>
                <c:pt idx="92">
                  <c:v>0.10083333333333333</c:v>
                </c:pt>
                <c:pt idx="93">
                  <c:v>7.7499999999999999E-2</c:v>
                </c:pt>
                <c:pt idx="94">
                  <c:v>0.13250000000000001</c:v>
                </c:pt>
                <c:pt idx="95">
                  <c:v>7.4999999999999997E-2</c:v>
                </c:pt>
                <c:pt idx="96">
                  <c:v>5.8333333333333341E-2</c:v>
                </c:pt>
                <c:pt idx="97">
                  <c:v>9.0833333333333335E-2</c:v>
                </c:pt>
                <c:pt idx="98">
                  <c:v>0.10416666666666667</c:v>
                </c:pt>
                <c:pt idx="99">
                  <c:v>5.7500000000000009E-2</c:v>
                </c:pt>
                <c:pt idx="100">
                  <c:v>4.083333333333334E-2</c:v>
                </c:pt>
                <c:pt idx="101">
                  <c:v>8.3333333333333343E-2</c:v>
                </c:pt>
                <c:pt idx="102">
                  <c:v>0.10750000000000001</c:v>
                </c:pt>
                <c:pt idx="103">
                  <c:v>7.2499999999999995E-2</c:v>
                </c:pt>
                <c:pt idx="104">
                  <c:v>0.10250000000000001</c:v>
                </c:pt>
                <c:pt idx="105">
                  <c:v>8.666666666666667E-2</c:v>
                </c:pt>
              </c:numCache>
            </c:numRef>
          </c:yVal>
          <c:smooth val="0"/>
          <c:extLst>
            <c:ext xmlns:c16="http://schemas.microsoft.com/office/drawing/2014/chart" uri="{C3380CC4-5D6E-409C-BE32-E72D297353CC}">
              <c16:uniqueId val="{00000000-2003-2940-8099-1A73271F3FAD}"/>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stds'!$G$141,'SM Table 3 - Major stds'!$G$248)</c:f>
              <c:numCache>
                <c:formatCode>0.00</c:formatCode>
                <c:ptCount val="2"/>
                <c:pt idx="0">
                  <c:v>0.106</c:v>
                </c:pt>
                <c:pt idx="1">
                  <c:v>0.106</c:v>
                </c:pt>
              </c:numCache>
            </c:numRef>
          </c:yVal>
          <c:smooth val="0"/>
          <c:extLst>
            <c:ext xmlns:c16="http://schemas.microsoft.com/office/drawing/2014/chart" uri="{C3380CC4-5D6E-409C-BE32-E72D297353CC}">
              <c16:uniqueId val="{00000001-2003-2940-8099-1A73271F3FAD}"/>
            </c:ext>
          </c:extLst>
        </c:ser>
        <c:dLbls>
          <c:showLegendKey val="0"/>
          <c:showVal val="0"/>
          <c:showCatName val="0"/>
          <c:showSerName val="0"/>
          <c:showPercent val="0"/>
          <c:showBubbleSize val="0"/>
        </c:dLbls>
        <c:axId val="177776448"/>
        <c:axId val="177777008"/>
      </c:scatterChart>
      <c:valAx>
        <c:axId val="177776448"/>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7008"/>
        <c:crosses val="autoZero"/>
        <c:crossBetween val="midCat"/>
      </c:valAx>
      <c:valAx>
        <c:axId val="17777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6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stds'!$H$142:$H$247</c:f>
              <c:numCache>
                <c:formatCode>0.00</c:formatCode>
                <c:ptCount val="106"/>
                <c:pt idx="0">
                  <c:v>0.10039900249376557</c:v>
                </c:pt>
                <c:pt idx="1">
                  <c:v>9.5461346633416447E-2</c:v>
                </c:pt>
                <c:pt idx="2">
                  <c:v>9.2992518703241892E-2</c:v>
                </c:pt>
                <c:pt idx="3">
                  <c:v>7.7356608478802977E-2</c:v>
                </c:pt>
                <c:pt idx="4">
                  <c:v>0.10286783042394014</c:v>
                </c:pt>
                <c:pt idx="5">
                  <c:v>9.2992518703241892E-2</c:v>
                </c:pt>
                <c:pt idx="6">
                  <c:v>8.6408977556109712E-2</c:v>
                </c:pt>
                <c:pt idx="7">
                  <c:v>8.2294264339152115E-2</c:v>
                </c:pt>
                <c:pt idx="8">
                  <c:v>8.3940149625935143E-2</c:v>
                </c:pt>
                <c:pt idx="9">
                  <c:v>9.875311720698253E-2</c:v>
                </c:pt>
                <c:pt idx="10">
                  <c:v>9.9908256880733931E-2</c:v>
                </c:pt>
                <c:pt idx="11">
                  <c:v>0.1120183486238532</c:v>
                </c:pt>
                <c:pt idx="12">
                  <c:v>0.10091743119266054</c:v>
                </c:pt>
                <c:pt idx="13">
                  <c:v>0.11504587155963301</c:v>
                </c:pt>
                <c:pt idx="14">
                  <c:v>0.11908256880733942</c:v>
                </c:pt>
                <c:pt idx="15">
                  <c:v>0.10394495412844035</c:v>
                </c:pt>
                <c:pt idx="16">
                  <c:v>0.12009174311926603</c:v>
                </c:pt>
                <c:pt idx="17">
                  <c:v>0.10596330275229356</c:v>
                </c:pt>
                <c:pt idx="18">
                  <c:v>9.0825688073394473E-2</c:v>
                </c:pt>
                <c:pt idx="19">
                  <c:v>0.10495412844036694</c:v>
                </c:pt>
                <c:pt idx="20">
                  <c:v>0.10899082568807338</c:v>
                </c:pt>
                <c:pt idx="21">
                  <c:v>0.10697247706422017</c:v>
                </c:pt>
                <c:pt idx="22">
                  <c:v>7.9653679653679629E-2</c:v>
                </c:pt>
                <c:pt idx="23">
                  <c:v>9.1774891774891759E-2</c:v>
                </c:pt>
                <c:pt idx="24">
                  <c:v>9.1774891774891759E-2</c:v>
                </c:pt>
                <c:pt idx="25">
                  <c:v>5.1948051948051938E-2</c:v>
                </c:pt>
                <c:pt idx="26">
                  <c:v>7.8787878787878768E-2</c:v>
                </c:pt>
                <c:pt idx="27">
                  <c:v>0.10129870129870128</c:v>
                </c:pt>
                <c:pt idx="28">
                  <c:v>8.6580086580086563E-2</c:v>
                </c:pt>
                <c:pt idx="29">
                  <c:v>7.9653679653679629E-2</c:v>
                </c:pt>
                <c:pt idx="30">
                  <c:v>8.8311688311688286E-2</c:v>
                </c:pt>
                <c:pt idx="31">
                  <c:v>8.6580086580086563E-2</c:v>
                </c:pt>
                <c:pt idx="32">
                  <c:v>9.0043290043290022E-2</c:v>
                </c:pt>
                <c:pt idx="33">
                  <c:v>7.4458874458874433E-2</c:v>
                </c:pt>
                <c:pt idx="34">
                  <c:v>9.3506493506493482E-2</c:v>
                </c:pt>
                <c:pt idx="35">
                  <c:v>0.10476190476190474</c:v>
                </c:pt>
                <c:pt idx="36">
                  <c:v>8.6580086580086563E-2</c:v>
                </c:pt>
                <c:pt idx="37">
                  <c:v>8.1385281385281366E-2</c:v>
                </c:pt>
                <c:pt idx="38">
                  <c:v>9.7835497835497817E-2</c:v>
                </c:pt>
                <c:pt idx="39">
                  <c:v>7.9653679653679629E-2</c:v>
                </c:pt>
                <c:pt idx="40">
                  <c:v>9.610389610389608E-2</c:v>
                </c:pt>
                <c:pt idx="41">
                  <c:v>0.10427125506072873</c:v>
                </c:pt>
                <c:pt idx="42">
                  <c:v>6.2975708502024288E-2</c:v>
                </c:pt>
                <c:pt idx="43">
                  <c:v>9.4979757085020225E-2</c:v>
                </c:pt>
                <c:pt idx="44">
                  <c:v>8.9817813765182164E-2</c:v>
                </c:pt>
                <c:pt idx="45">
                  <c:v>9.3947368421052613E-2</c:v>
                </c:pt>
                <c:pt idx="46">
                  <c:v>0.10943319838056678</c:v>
                </c:pt>
                <c:pt idx="47">
                  <c:v>9.4979757085020225E-2</c:v>
                </c:pt>
                <c:pt idx="48">
                  <c:v>7.8461538461538444E-2</c:v>
                </c:pt>
                <c:pt idx="49">
                  <c:v>6.8137651821862349E-2</c:v>
                </c:pt>
                <c:pt idx="50">
                  <c:v>9.9109311740890674E-2</c:v>
                </c:pt>
                <c:pt idx="51">
                  <c:v>9.8076923076923062E-2</c:v>
                </c:pt>
                <c:pt idx="52">
                  <c:v>6.9170040485829962E-2</c:v>
                </c:pt>
                <c:pt idx="53">
                  <c:v>0.10840080971659917</c:v>
                </c:pt>
                <c:pt idx="54">
                  <c:v>0.10736842105263156</c:v>
                </c:pt>
                <c:pt idx="55">
                  <c:v>9.4979757085020225E-2</c:v>
                </c:pt>
                <c:pt idx="56">
                  <c:v>9.6012145748987837E-2</c:v>
                </c:pt>
                <c:pt idx="57">
                  <c:v>9.2914979757085001E-2</c:v>
                </c:pt>
                <c:pt idx="58">
                  <c:v>0.11665991902834007</c:v>
                </c:pt>
                <c:pt idx="59">
                  <c:v>0.11781818181818179</c:v>
                </c:pt>
                <c:pt idx="60">
                  <c:v>8.9454545454545439E-2</c:v>
                </c:pt>
                <c:pt idx="61">
                  <c:v>9.8181818181818162E-2</c:v>
                </c:pt>
                <c:pt idx="62">
                  <c:v>0.11018181818181817</c:v>
                </c:pt>
                <c:pt idx="63">
                  <c:v>8.1818181818181804E-2</c:v>
                </c:pt>
                <c:pt idx="64">
                  <c:v>9.5999999999999974E-2</c:v>
                </c:pt>
                <c:pt idx="65">
                  <c:v>0.13090909090909089</c:v>
                </c:pt>
                <c:pt idx="66">
                  <c:v>7.6363636363636356E-2</c:v>
                </c:pt>
                <c:pt idx="67">
                  <c:v>0.10363636363636361</c:v>
                </c:pt>
                <c:pt idx="68">
                  <c:v>9.5999999999999974E-2</c:v>
                </c:pt>
                <c:pt idx="69">
                  <c:v>0.11018181818181817</c:v>
                </c:pt>
                <c:pt idx="70">
                  <c:v>0.10472727272727271</c:v>
                </c:pt>
                <c:pt idx="71">
                  <c:v>0.1058181818181818</c:v>
                </c:pt>
                <c:pt idx="72">
                  <c:v>8.8363636363636353E-2</c:v>
                </c:pt>
                <c:pt idx="73">
                  <c:v>0.10909090909090907</c:v>
                </c:pt>
                <c:pt idx="74">
                  <c:v>9.5604395604395612E-2</c:v>
                </c:pt>
                <c:pt idx="75">
                  <c:v>6.9230769230769235E-2</c:v>
                </c:pt>
                <c:pt idx="76">
                  <c:v>8.2417582417582416E-2</c:v>
                </c:pt>
                <c:pt idx="77">
                  <c:v>7.664835164835164E-2</c:v>
                </c:pt>
                <c:pt idx="78">
                  <c:v>8.2417582417582416E-2</c:v>
                </c:pt>
                <c:pt idx="79">
                  <c:v>7.7472527472527475E-2</c:v>
                </c:pt>
                <c:pt idx="80">
                  <c:v>7.0054945054945056E-2</c:v>
                </c:pt>
                <c:pt idx="81">
                  <c:v>9.0659340659340656E-2</c:v>
                </c:pt>
                <c:pt idx="82">
                  <c:v>6.0164835164835159E-2</c:v>
                </c:pt>
                <c:pt idx="83">
                  <c:v>7.8296703296703296E-2</c:v>
                </c:pt>
                <c:pt idx="84">
                  <c:v>9.3956043956043955E-2</c:v>
                </c:pt>
                <c:pt idx="85">
                  <c:v>9.2307692307692313E-2</c:v>
                </c:pt>
                <c:pt idx="86">
                  <c:v>8.2417582417582416E-2</c:v>
                </c:pt>
                <c:pt idx="87">
                  <c:v>7.9120879120879117E-2</c:v>
                </c:pt>
                <c:pt idx="88">
                  <c:v>7.4175824175824176E-2</c:v>
                </c:pt>
                <c:pt idx="89">
                  <c:v>8.0769230769230774E-2</c:v>
                </c:pt>
                <c:pt idx="90">
                  <c:v>6.5109890109890114E-2</c:v>
                </c:pt>
                <c:pt idx="91">
                  <c:v>6.4353312302839125E-2</c:v>
                </c:pt>
                <c:pt idx="92">
                  <c:v>7.4195583596214518E-2</c:v>
                </c:pt>
                <c:pt idx="93">
                  <c:v>5.9053627760252365E-2</c:v>
                </c:pt>
                <c:pt idx="94">
                  <c:v>8.555205047318612E-2</c:v>
                </c:pt>
                <c:pt idx="95">
                  <c:v>6.3596214511041013E-2</c:v>
                </c:pt>
                <c:pt idx="96">
                  <c:v>7.1167192429022086E-2</c:v>
                </c:pt>
                <c:pt idx="97">
                  <c:v>8.9337539432176649E-2</c:v>
                </c:pt>
                <c:pt idx="98">
                  <c:v>6.9652996845425863E-2</c:v>
                </c:pt>
                <c:pt idx="99">
                  <c:v>8.0252365930599368E-2</c:v>
                </c:pt>
                <c:pt idx="100">
                  <c:v>6.3596214511041013E-2</c:v>
                </c:pt>
                <c:pt idx="101">
                  <c:v>6.4353312302839125E-2</c:v>
                </c:pt>
                <c:pt idx="102">
                  <c:v>8.3280757097791799E-2</c:v>
                </c:pt>
                <c:pt idx="103">
                  <c:v>8.2523659305993688E-2</c:v>
                </c:pt>
                <c:pt idx="104">
                  <c:v>7.7223974763406936E-2</c:v>
                </c:pt>
                <c:pt idx="105">
                  <c:v>7.6466876971608838E-2</c:v>
                </c:pt>
              </c:numCache>
            </c:numRef>
          </c:yVal>
          <c:smooth val="0"/>
          <c:extLst>
            <c:ext xmlns:c16="http://schemas.microsoft.com/office/drawing/2014/chart" uri="{C3380CC4-5D6E-409C-BE32-E72D297353CC}">
              <c16:uniqueId val="{00000000-AD3F-2A41-AA2C-07FB958C1956}"/>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stds'!$H$141,'SM Table 3 - Major stds'!$H$248)</c:f>
              <c:numCache>
                <c:formatCode>0.00</c:formatCode>
                <c:ptCount val="2"/>
                <c:pt idx="0">
                  <c:v>0.10299999999999999</c:v>
                </c:pt>
                <c:pt idx="1">
                  <c:v>0.10299999999999999</c:v>
                </c:pt>
              </c:numCache>
            </c:numRef>
          </c:yVal>
          <c:smooth val="0"/>
          <c:extLst>
            <c:ext xmlns:c16="http://schemas.microsoft.com/office/drawing/2014/chart" uri="{C3380CC4-5D6E-409C-BE32-E72D297353CC}">
              <c16:uniqueId val="{00000001-AD3F-2A41-AA2C-07FB958C1956}"/>
            </c:ext>
          </c:extLst>
        </c:ser>
        <c:dLbls>
          <c:showLegendKey val="0"/>
          <c:showVal val="0"/>
          <c:showCatName val="0"/>
          <c:showSerName val="0"/>
          <c:showPercent val="0"/>
          <c:showBubbleSize val="0"/>
        </c:dLbls>
        <c:axId val="177779808"/>
        <c:axId val="177780368"/>
      </c:scatterChart>
      <c:valAx>
        <c:axId val="1777798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0368"/>
        <c:crosses val="autoZero"/>
        <c:crossBetween val="midCat"/>
      </c:valAx>
      <c:valAx>
        <c:axId val="177780368"/>
        <c:scaling>
          <c:orientation val="minMax"/>
          <c:max val="0.2"/>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9808"/>
        <c:crosses val="autoZero"/>
        <c:crossBetween val="midCat"/>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stds'!$A$141:$A$247</c:f>
              <c:numCache>
                <c:formatCode>General</c:formatCode>
                <c:ptCount val="10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numCache>
            </c:numRef>
          </c:xVal>
          <c:yVal>
            <c:numRef>
              <c:f>'SM Table 3 - Major stds'!$I$142:$I$247</c:f>
              <c:numCache>
                <c:formatCode>0.00</c:formatCode>
                <c:ptCount val="106"/>
                <c:pt idx="0">
                  <c:v>1.8723380107304992</c:v>
                </c:pt>
                <c:pt idx="1">
                  <c:v>1.7712133718530745</c:v>
                </c:pt>
                <c:pt idx="2">
                  <c:v>1.7640631448617416</c:v>
                </c:pt>
                <c:pt idx="3">
                  <c:v>1.8182005777961203</c:v>
                </c:pt>
                <c:pt idx="4">
                  <c:v>1.6792818819645066</c:v>
                </c:pt>
                <c:pt idx="5">
                  <c:v>1.7732562938505982</c:v>
                </c:pt>
                <c:pt idx="6">
                  <c:v>1.7814279818406933</c:v>
                </c:pt>
                <c:pt idx="7">
                  <c:v>1.813093272802311</c:v>
                </c:pt>
                <c:pt idx="8">
                  <c:v>1.8365868757738339</c:v>
                </c:pt>
                <c:pt idx="9">
                  <c:v>1.8365868757738339</c:v>
                </c:pt>
                <c:pt idx="10">
                  <c:v>1.8298872180451129</c:v>
                </c:pt>
                <c:pt idx="11">
                  <c:v>1.791635338345865</c:v>
                </c:pt>
                <c:pt idx="12">
                  <c:v>1.7978383458646618</c:v>
                </c:pt>
                <c:pt idx="13">
                  <c:v>1.7471804511278197</c:v>
                </c:pt>
                <c:pt idx="14">
                  <c:v>1.8226503759398498</c:v>
                </c:pt>
                <c:pt idx="15">
                  <c:v>1.8195488721804514</c:v>
                </c:pt>
                <c:pt idx="16">
                  <c:v>1.8164473684210527</c:v>
                </c:pt>
                <c:pt idx="17">
                  <c:v>1.8629699248120304</c:v>
                </c:pt>
                <c:pt idx="18">
                  <c:v>1.8515977443609024</c:v>
                </c:pt>
                <c:pt idx="19">
                  <c:v>1.8340225563909776</c:v>
                </c:pt>
                <c:pt idx="20">
                  <c:v>1.8030075187969927</c:v>
                </c:pt>
                <c:pt idx="21">
                  <c:v>1.8278195488721807</c:v>
                </c:pt>
                <c:pt idx="22">
                  <c:v>1.8388791593695273</c:v>
                </c:pt>
                <c:pt idx="23">
                  <c:v>1.8420315236427323</c:v>
                </c:pt>
                <c:pt idx="24">
                  <c:v>1.8756567425569179</c:v>
                </c:pt>
                <c:pt idx="25">
                  <c:v>1.8567425569176883</c:v>
                </c:pt>
                <c:pt idx="26">
                  <c:v>1.872504378283713</c:v>
                </c:pt>
                <c:pt idx="27">
                  <c:v>1.8388791593695273</c:v>
                </c:pt>
                <c:pt idx="28">
                  <c:v>1.8084063047285468</c:v>
                </c:pt>
                <c:pt idx="29">
                  <c:v>1.8788091068301229</c:v>
                </c:pt>
                <c:pt idx="30">
                  <c:v>1.8735551663747811</c:v>
                </c:pt>
                <c:pt idx="31">
                  <c:v>1.833625218914186</c:v>
                </c:pt>
                <c:pt idx="32">
                  <c:v>1.7831873905429074</c:v>
                </c:pt>
                <c:pt idx="33">
                  <c:v>1.9019264448336255</c:v>
                </c:pt>
                <c:pt idx="34">
                  <c:v>1.8798598949211911</c:v>
                </c:pt>
                <c:pt idx="35">
                  <c:v>1.8830122591943961</c:v>
                </c:pt>
                <c:pt idx="36">
                  <c:v>1.8640980735551667</c:v>
                </c:pt>
                <c:pt idx="37">
                  <c:v>1.830472854640981</c:v>
                </c:pt>
                <c:pt idx="38">
                  <c:v>1.8063047285464102</c:v>
                </c:pt>
                <c:pt idx="39">
                  <c:v>1.8861646234676008</c:v>
                </c:pt>
                <c:pt idx="40">
                  <c:v>1.8746059544658495</c:v>
                </c:pt>
                <c:pt idx="41">
                  <c:v>1.8095783132530121</c:v>
                </c:pt>
                <c:pt idx="42">
                  <c:v>1.7256024096385545</c:v>
                </c:pt>
                <c:pt idx="43">
                  <c:v>1.8095783132530121</c:v>
                </c:pt>
                <c:pt idx="44">
                  <c:v>1.7665662650602414</c:v>
                </c:pt>
                <c:pt idx="45">
                  <c:v>1.8269879518072292</c:v>
                </c:pt>
                <c:pt idx="46">
                  <c:v>1.8228915662650604</c:v>
                </c:pt>
                <c:pt idx="47">
                  <c:v>1.7542771084337352</c:v>
                </c:pt>
                <c:pt idx="48">
                  <c:v>1.7962650602409642</c:v>
                </c:pt>
                <c:pt idx="49">
                  <c:v>1.7727108433734944</c:v>
                </c:pt>
                <c:pt idx="50">
                  <c:v>1.7911445783132534</c:v>
                </c:pt>
                <c:pt idx="51">
                  <c:v>1.7921686746987955</c:v>
                </c:pt>
                <c:pt idx="52">
                  <c:v>1.8116265060240966</c:v>
                </c:pt>
                <c:pt idx="53">
                  <c:v>1.7972891566265061</c:v>
                </c:pt>
                <c:pt idx="54">
                  <c:v>1.7348192771084339</c:v>
                </c:pt>
                <c:pt idx="55">
                  <c:v>1.7931927710843374</c:v>
                </c:pt>
                <c:pt idx="56">
                  <c:v>1.83210843373494</c:v>
                </c:pt>
                <c:pt idx="57">
                  <c:v>1.7972891566265061</c:v>
                </c:pt>
                <c:pt idx="58">
                  <c:v>1.7542771084337352</c:v>
                </c:pt>
                <c:pt idx="59">
                  <c:v>1.7989583333333339</c:v>
                </c:pt>
                <c:pt idx="60">
                  <c:v>1.8125000000000004</c:v>
                </c:pt>
                <c:pt idx="61">
                  <c:v>1.8375000000000006</c:v>
                </c:pt>
                <c:pt idx="62">
                  <c:v>1.7552083333333339</c:v>
                </c:pt>
                <c:pt idx="63">
                  <c:v>1.7406250000000005</c:v>
                </c:pt>
                <c:pt idx="64">
                  <c:v>1.8333333333333339</c:v>
                </c:pt>
                <c:pt idx="65">
                  <c:v>1.747916666666667</c:v>
                </c:pt>
                <c:pt idx="66">
                  <c:v>1.7041666666666671</c:v>
                </c:pt>
                <c:pt idx="67">
                  <c:v>1.7750000000000004</c:v>
                </c:pt>
                <c:pt idx="68">
                  <c:v>1.7968750000000007</c:v>
                </c:pt>
                <c:pt idx="69">
                  <c:v>1.7635416666666672</c:v>
                </c:pt>
                <c:pt idx="70">
                  <c:v>1.7802083333333338</c:v>
                </c:pt>
                <c:pt idx="71">
                  <c:v>1.8062500000000006</c:v>
                </c:pt>
                <c:pt idx="72">
                  <c:v>1.8531250000000004</c:v>
                </c:pt>
                <c:pt idx="73">
                  <c:v>1.7645833333333338</c:v>
                </c:pt>
                <c:pt idx="74">
                  <c:v>1.7855752718946767</c:v>
                </c:pt>
                <c:pt idx="75">
                  <c:v>1.7907269605037206</c:v>
                </c:pt>
                <c:pt idx="76">
                  <c:v>1.7567258156840297</c:v>
                </c:pt>
                <c:pt idx="77">
                  <c:v>1.7216943331425301</c:v>
                </c:pt>
                <c:pt idx="78">
                  <c:v>1.7783629078420147</c:v>
                </c:pt>
                <c:pt idx="79">
                  <c:v>1.7896966227819118</c:v>
                </c:pt>
                <c:pt idx="80">
                  <c:v>1.759816828849456</c:v>
                </c:pt>
                <c:pt idx="81">
                  <c:v>1.78248425872925</c:v>
                </c:pt>
                <c:pt idx="82">
                  <c:v>1.7608471665712651</c:v>
                </c:pt>
                <c:pt idx="83">
                  <c:v>1.7629078420148827</c:v>
                </c:pt>
                <c:pt idx="84">
                  <c:v>1.7938179736691471</c:v>
                </c:pt>
                <c:pt idx="85">
                  <c:v>1.7608471665712651</c:v>
                </c:pt>
                <c:pt idx="86">
                  <c:v>1.6763594733829421</c:v>
                </c:pt>
                <c:pt idx="87">
                  <c:v>1.78248425872925</c:v>
                </c:pt>
                <c:pt idx="88">
                  <c:v>1.8030910131654263</c:v>
                </c:pt>
                <c:pt idx="89">
                  <c:v>1.8092730394962793</c:v>
                </c:pt>
                <c:pt idx="90">
                  <c:v>1.8072123640526616</c:v>
                </c:pt>
                <c:pt idx="91">
                  <c:v>1.7575519371139812</c:v>
                </c:pt>
                <c:pt idx="92">
                  <c:v>1.7504772599663112</c:v>
                </c:pt>
                <c:pt idx="93">
                  <c:v>1.7312745648512073</c:v>
                </c:pt>
                <c:pt idx="94">
                  <c:v>1.7514879281302642</c:v>
                </c:pt>
                <c:pt idx="95">
                  <c:v>1.7252105558674904</c:v>
                </c:pt>
                <c:pt idx="96">
                  <c:v>1.7504772599663112</c:v>
                </c:pt>
                <c:pt idx="97">
                  <c:v>1.7120718697361035</c:v>
                </c:pt>
                <c:pt idx="98">
                  <c:v>1.7565412689500282</c:v>
                </c:pt>
                <c:pt idx="99">
                  <c:v>1.7555306007860756</c:v>
                </c:pt>
                <c:pt idx="100">
                  <c:v>1.7615946097697925</c:v>
                </c:pt>
                <c:pt idx="101">
                  <c:v>1.745423919146547</c:v>
                </c:pt>
                <c:pt idx="102">
                  <c:v>1.6453677709152161</c:v>
                </c:pt>
                <c:pt idx="103">
                  <c:v>1.7343065693430659</c:v>
                </c:pt>
                <c:pt idx="104">
                  <c:v>1.6645704660303202</c:v>
                </c:pt>
                <c:pt idx="105">
                  <c:v>1.7312745648512073</c:v>
                </c:pt>
              </c:numCache>
            </c:numRef>
          </c:yVal>
          <c:smooth val="0"/>
          <c:extLst>
            <c:ext xmlns:c16="http://schemas.microsoft.com/office/drawing/2014/chart" uri="{C3380CC4-5D6E-409C-BE32-E72D297353CC}">
              <c16:uniqueId val="{00000000-8860-E447-B7D2-F14DB19762E4}"/>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stds'!$I$141,'SM Table 3 - Major stds'!$I$248)</c:f>
              <c:numCache>
                <c:formatCode>0.00</c:formatCode>
                <c:ptCount val="2"/>
                <c:pt idx="0">
                  <c:v>1.7</c:v>
                </c:pt>
                <c:pt idx="1">
                  <c:v>1.7</c:v>
                </c:pt>
              </c:numCache>
            </c:numRef>
          </c:yVal>
          <c:smooth val="0"/>
          <c:extLst>
            <c:ext xmlns:c16="http://schemas.microsoft.com/office/drawing/2014/chart" uri="{C3380CC4-5D6E-409C-BE32-E72D297353CC}">
              <c16:uniqueId val="{00000001-8860-E447-B7D2-F14DB19762E4}"/>
            </c:ext>
          </c:extLst>
        </c:ser>
        <c:dLbls>
          <c:showLegendKey val="0"/>
          <c:showVal val="0"/>
          <c:showCatName val="0"/>
          <c:showSerName val="0"/>
          <c:showPercent val="0"/>
          <c:showBubbleSize val="0"/>
        </c:dLbls>
        <c:axId val="177865440"/>
        <c:axId val="177866000"/>
      </c:scatterChart>
      <c:valAx>
        <c:axId val="177865440"/>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6000"/>
        <c:crosses val="autoZero"/>
        <c:crossBetween val="midCat"/>
      </c:valAx>
      <c:valAx>
        <c:axId val="177866000"/>
        <c:scaling>
          <c:orientation val="minMax"/>
          <c:max val="2.1"/>
          <c:min val="1.4"/>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stds'!$J$142:$J$247</c:f>
              <c:numCache>
                <c:formatCode>0.00</c:formatCode>
                <c:ptCount val="106"/>
                <c:pt idx="0">
                  <c:v>3.8481088973670583</c:v>
                </c:pt>
                <c:pt idx="1">
                  <c:v>3.7587452310300984</c:v>
                </c:pt>
                <c:pt idx="2">
                  <c:v>3.9009975978521978</c:v>
                </c:pt>
                <c:pt idx="3">
                  <c:v>3.6839715510338666</c:v>
                </c:pt>
                <c:pt idx="4">
                  <c:v>4.0113343695539552</c:v>
                </c:pt>
                <c:pt idx="5">
                  <c:v>3.7788064622485997</c:v>
                </c:pt>
                <c:pt idx="6">
                  <c:v>3.6511440817672276</c:v>
                </c:pt>
                <c:pt idx="7">
                  <c:v>3.6994734115208905</c:v>
                </c:pt>
                <c:pt idx="8">
                  <c:v>3.7031209081060723</c:v>
                </c:pt>
                <c:pt idx="9">
                  <c:v>3.9630050398002932</c:v>
                </c:pt>
                <c:pt idx="10">
                  <c:v>3.5301752775993394</c:v>
                </c:pt>
                <c:pt idx="11">
                  <c:v>3.6500981921629805</c:v>
                </c:pt>
                <c:pt idx="12">
                  <c:v>3.6723061393043959</c:v>
                </c:pt>
                <c:pt idx="13">
                  <c:v>3.6421033311920707</c:v>
                </c:pt>
                <c:pt idx="14">
                  <c:v>3.5292869597136822</c:v>
                </c:pt>
                <c:pt idx="15">
                  <c:v>3.4955308800587317</c:v>
                </c:pt>
                <c:pt idx="16">
                  <c:v>3.5426117279985316</c:v>
                </c:pt>
                <c:pt idx="17">
                  <c:v>3.7264935303294484</c:v>
                </c:pt>
                <c:pt idx="18">
                  <c:v>3.5976874369092404</c:v>
                </c:pt>
                <c:pt idx="19">
                  <c:v>3.8028888684959159</c:v>
                </c:pt>
                <c:pt idx="20">
                  <c:v>3.4928659264017616</c:v>
                </c:pt>
                <c:pt idx="21">
                  <c:v>3.6403266954207578</c:v>
                </c:pt>
                <c:pt idx="22">
                  <c:v>3.7432471915772507</c:v>
                </c:pt>
                <c:pt idx="23">
                  <c:v>3.5322351518815172</c:v>
                </c:pt>
                <c:pt idx="24">
                  <c:v>3.4107702382751497</c:v>
                </c:pt>
                <c:pt idx="25">
                  <c:v>3.625328698806106</c:v>
                </c:pt>
                <c:pt idx="26">
                  <c:v>3.4329353684952899</c:v>
                </c:pt>
                <c:pt idx="27">
                  <c:v>3.6315349352677448</c:v>
                </c:pt>
                <c:pt idx="28">
                  <c:v>3.5384413883431565</c:v>
                </c:pt>
                <c:pt idx="29">
                  <c:v>3.5614931237721024</c:v>
                </c:pt>
                <c:pt idx="30">
                  <c:v>3.5446476248047958</c:v>
                </c:pt>
                <c:pt idx="31">
                  <c:v>3.4976575487380988</c:v>
                </c:pt>
                <c:pt idx="32">
                  <c:v>3.6395143821469955</c:v>
                </c:pt>
                <c:pt idx="33">
                  <c:v>3.4222961059896226</c:v>
                </c:pt>
                <c:pt idx="34">
                  <c:v>3.6661125384111628</c:v>
                </c:pt>
                <c:pt idx="35">
                  <c:v>3.4010175809782881</c:v>
                </c:pt>
                <c:pt idx="36">
                  <c:v>3.468399576847514</c:v>
                </c:pt>
                <c:pt idx="37">
                  <c:v>3.6412875925646064</c:v>
                </c:pt>
                <c:pt idx="38">
                  <c:v>3.5402145987607674</c:v>
                </c:pt>
                <c:pt idx="39">
                  <c:v>3.5313485466727115</c:v>
                </c:pt>
                <c:pt idx="40">
                  <c:v>3.618235857135661</c:v>
                </c:pt>
                <c:pt idx="41">
                  <c:v>3.3043211859172321</c:v>
                </c:pt>
                <c:pt idx="42">
                  <c:v>3.3884076590487946</c:v>
                </c:pt>
                <c:pt idx="43">
                  <c:v>3.4724941321803575</c:v>
                </c:pt>
                <c:pt idx="44">
                  <c:v>3.3532946263125378</c:v>
                </c:pt>
                <c:pt idx="45">
                  <c:v>3.2599678814082758</c:v>
                </c:pt>
                <c:pt idx="46">
                  <c:v>3.4336849907350211</c:v>
                </c:pt>
                <c:pt idx="47">
                  <c:v>3.2581198270537359</c:v>
                </c:pt>
                <c:pt idx="48">
                  <c:v>3.4586337245213086</c:v>
                </c:pt>
                <c:pt idx="49">
                  <c:v>3.1721852995676332</c:v>
                </c:pt>
                <c:pt idx="50">
                  <c:v>3.4706460778258172</c:v>
                </c:pt>
                <c:pt idx="51">
                  <c:v>3.3865596046942548</c:v>
                </c:pt>
                <c:pt idx="52">
                  <c:v>3.2414873378628775</c:v>
                </c:pt>
                <c:pt idx="53">
                  <c:v>3.4946707844348355</c:v>
                </c:pt>
                <c:pt idx="54">
                  <c:v>3.3957998764669539</c:v>
                </c:pt>
                <c:pt idx="55">
                  <c:v>3.6646917850525007</c:v>
                </c:pt>
                <c:pt idx="56">
                  <c:v>3.2350191476219878</c:v>
                </c:pt>
                <c:pt idx="57">
                  <c:v>3.4697220506485476</c:v>
                </c:pt>
                <c:pt idx="58">
                  <c:v>3.5140753551575035</c:v>
                </c:pt>
                <c:pt idx="59">
                  <c:v>3.7016182852734119</c:v>
                </c:pt>
                <c:pt idx="60">
                  <c:v>3.5585868132574667</c:v>
                </c:pt>
                <c:pt idx="61">
                  <c:v>3.6780814607644583</c:v>
                </c:pt>
                <c:pt idx="62">
                  <c:v>3.3558080174880254</c:v>
                </c:pt>
                <c:pt idx="63">
                  <c:v>3.562207863181921</c:v>
                </c:pt>
                <c:pt idx="64">
                  <c:v>3.687134085575595</c:v>
                </c:pt>
                <c:pt idx="65">
                  <c:v>3.6382499115954614</c:v>
                </c:pt>
                <c:pt idx="66">
                  <c:v>3.7170077474523424</c:v>
                </c:pt>
                <c:pt idx="67">
                  <c:v>3.7423550969235229</c:v>
                </c:pt>
                <c:pt idx="68">
                  <c:v>3.6165236120487356</c:v>
                </c:pt>
                <c:pt idx="69">
                  <c:v>3.8328813450348802</c:v>
                </c:pt>
                <c:pt idx="70">
                  <c:v>3.3856816793647737</c:v>
                </c:pt>
                <c:pt idx="71">
                  <c:v>3.6373446491143477</c:v>
                </c:pt>
                <c:pt idx="72">
                  <c:v>3.6590709486610735</c:v>
                </c:pt>
                <c:pt idx="73">
                  <c:v>3.5540605008518988</c:v>
                </c:pt>
                <c:pt idx="74">
                  <c:v>3.4396417556040202</c:v>
                </c:pt>
                <c:pt idx="75">
                  <c:v>3.3342538941010971</c:v>
                </c:pt>
                <c:pt idx="76">
                  <c:v>3.4278310469873134</c:v>
                </c:pt>
                <c:pt idx="77">
                  <c:v>3.3969415013743873</c:v>
                </c:pt>
                <c:pt idx="78">
                  <c:v>3.1770806178941515</c:v>
                </c:pt>
                <c:pt idx="79">
                  <c:v>3.2197808721237844</c:v>
                </c:pt>
                <c:pt idx="80">
                  <c:v>3.4151118223231673</c:v>
                </c:pt>
                <c:pt idx="81">
                  <c:v>3.1752635857992737</c:v>
                </c:pt>
                <c:pt idx="82">
                  <c:v>3.2406767412148811</c:v>
                </c:pt>
                <c:pt idx="83">
                  <c:v>3.3705945359986567</c:v>
                </c:pt>
                <c:pt idx="84">
                  <c:v>3.2070616474596383</c:v>
                </c:pt>
                <c:pt idx="85">
                  <c:v>3.4332821432719469</c:v>
                </c:pt>
                <c:pt idx="86">
                  <c:v>3.287919575681709</c:v>
                </c:pt>
                <c:pt idx="87">
                  <c:v>3.5304933603479194</c:v>
                </c:pt>
                <c:pt idx="88">
                  <c:v>3.3160835731523175</c:v>
                </c:pt>
                <c:pt idx="89">
                  <c:v>3.4587205926002391</c:v>
                </c:pt>
                <c:pt idx="90">
                  <c:v>3.3715030520460956</c:v>
                </c:pt>
                <c:pt idx="91">
                  <c:v>2.688381742738589</c:v>
                </c:pt>
                <c:pt idx="92">
                  <c:v>2.6920331950207466</c:v>
                </c:pt>
                <c:pt idx="93">
                  <c:v>2.7842323651452281</c:v>
                </c:pt>
                <c:pt idx="94">
                  <c:v>2.7787551867219915</c:v>
                </c:pt>
                <c:pt idx="95">
                  <c:v>2.3907883817427389</c:v>
                </c:pt>
                <c:pt idx="96">
                  <c:v>2.6692116182572612</c:v>
                </c:pt>
                <c:pt idx="97">
                  <c:v>2.6080497925311206</c:v>
                </c:pt>
                <c:pt idx="98">
                  <c:v>2.5350207468879669</c:v>
                </c:pt>
                <c:pt idx="99">
                  <c:v>2.6180912863070538</c:v>
                </c:pt>
                <c:pt idx="100">
                  <c:v>2.7029875518672197</c:v>
                </c:pt>
                <c:pt idx="101">
                  <c:v>2.7623236514522818</c:v>
                </c:pt>
                <c:pt idx="102">
                  <c:v>3.3228215767634857</c:v>
                </c:pt>
                <c:pt idx="103">
                  <c:v>3.193195020746888</c:v>
                </c:pt>
                <c:pt idx="104">
                  <c:v>3.4013278008298755</c:v>
                </c:pt>
                <c:pt idx="105">
                  <c:v>3.1703734439834022</c:v>
                </c:pt>
              </c:numCache>
            </c:numRef>
          </c:yVal>
          <c:smooth val="0"/>
          <c:extLst>
            <c:ext xmlns:c16="http://schemas.microsoft.com/office/drawing/2014/chart" uri="{C3380CC4-5D6E-409C-BE32-E72D297353CC}">
              <c16:uniqueId val="{00000000-5ADC-8D46-9E56-F1D5D58B6BD8}"/>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stds'!$J$141,'SM Table 3 - Major stds'!$J$248)</c:f>
              <c:numCache>
                <c:formatCode>General</c:formatCode>
                <c:ptCount val="2"/>
                <c:pt idx="0">
                  <c:v>3.75</c:v>
                </c:pt>
                <c:pt idx="1">
                  <c:v>3.75</c:v>
                </c:pt>
              </c:numCache>
            </c:numRef>
          </c:yVal>
          <c:smooth val="0"/>
          <c:extLst>
            <c:ext xmlns:c16="http://schemas.microsoft.com/office/drawing/2014/chart" uri="{C3380CC4-5D6E-409C-BE32-E72D297353CC}">
              <c16:uniqueId val="{00000001-5ADC-8D46-9E56-F1D5D58B6BD8}"/>
            </c:ext>
          </c:extLst>
        </c:ser>
        <c:dLbls>
          <c:showLegendKey val="0"/>
          <c:showVal val="0"/>
          <c:showCatName val="0"/>
          <c:showSerName val="0"/>
          <c:showPercent val="0"/>
          <c:showBubbleSize val="0"/>
        </c:dLbls>
        <c:axId val="177868800"/>
        <c:axId val="177869360"/>
      </c:scatterChart>
      <c:valAx>
        <c:axId val="177868800"/>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9360"/>
        <c:crosses val="autoZero"/>
        <c:crossBetween val="midCat"/>
      </c:valAx>
      <c:valAx>
        <c:axId val="177869360"/>
        <c:scaling>
          <c:orientation val="minMax"/>
          <c:max val="6"/>
          <c:min val="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80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stds'!$K$142:$K$247</c:f>
              <c:numCache>
                <c:formatCode>0.00</c:formatCode>
                <c:ptCount val="106"/>
                <c:pt idx="0">
                  <c:v>2.6639887435794698</c:v>
                </c:pt>
                <c:pt idx="1">
                  <c:v>2.7183155440603262</c:v>
                </c:pt>
                <c:pt idx="2">
                  <c:v>2.7331319441914692</c:v>
                </c:pt>
                <c:pt idx="3">
                  <c:v>2.7074501839641552</c:v>
                </c:pt>
                <c:pt idx="4">
                  <c:v>2.7736301045499259</c:v>
                </c:pt>
                <c:pt idx="5">
                  <c:v>2.7923975447160401</c:v>
                </c:pt>
                <c:pt idx="6">
                  <c:v>2.7222665840952978</c:v>
                </c:pt>
                <c:pt idx="7">
                  <c:v>2.6857194637718123</c:v>
                </c:pt>
                <c:pt idx="8">
                  <c:v>2.6738663436668979</c:v>
                </c:pt>
                <c:pt idx="9">
                  <c:v>2.7775811445848975</c:v>
                </c:pt>
                <c:pt idx="10">
                  <c:v>2.7127975116869734</c:v>
                </c:pt>
                <c:pt idx="11">
                  <c:v>2.752720948209225</c:v>
                </c:pt>
                <c:pt idx="12">
                  <c:v>2.8096118452534329</c:v>
                </c:pt>
                <c:pt idx="13">
                  <c:v>2.806617587514264</c:v>
                </c:pt>
                <c:pt idx="14">
                  <c:v>2.750724776383112</c:v>
                </c:pt>
                <c:pt idx="15">
                  <c:v>2.727768800382818</c:v>
                </c:pt>
                <c:pt idx="16">
                  <c:v>2.7796692678617445</c:v>
                </c:pt>
                <c:pt idx="17">
                  <c:v>2.7447362609047747</c:v>
                </c:pt>
                <c:pt idx="18">
                  <c:v>2.7726826664703506</c:v>
                </c:pt>
                <c:pt idx="19">
                  <c:v>2.3435057238561492</c:v>
                </c:pt>
                <c:pt idx="20">
                  <c:v>2.6459257555122027</c:v>
                </c:pt>
                <c:pt idx="21">
                  <c:v>2.7816654396878571</c:v>
                </c:pt>
                <c:pt idx="22">
                  <c:v>2.7009336172875638</c:v>
                </c:pt>
                <c:pt idx="23">
                  <c:v>2.7218325141051904</c:v>
                </c:pt>
                <c:pt idx="24">
                  <c:v>2.598429504324919</c:v>
                </c:pt>
                <c:pt idx="25">
                  <c:v>2.8054281013756972</c:v>
                </c:pt>
                <c:pt idx="26">
                  <c:v>2.8263269981933239</c:v>
                </c:pt>
                <c:pt idx="27">
                  <c:v>2.7467121531737937</c:v>
                </c:pt>
                <c:pt idx="28">
                  <c:v>2.7606447510522116</c:v>
                </c:pt>
                <c:pt idx="29">
                  <c:v>2.7606447510522116</c:v>
                </c:pt>
                <c:pt idx="30">
                  <c:v>2.766615864428676</c:v>
                </c:pt>
                <c:pt idx="31">
                  <c:v>2.7586543799267234</c:v>
                </c:pt>
                <c:pt idx="32">
                  <c:v>2.7337747408581201</c:v>
                </c:pt>
                <c:pt idx="33">
                  <c:v>2.7686062355541647</c:v>
                </c:pt>
                <c:pt idx="34">
                  <c:v>2.7536784521130024</c:v>
                </c:pt>
                <c:pt idx="35">
                  <c:v>2.793485874622768</c:v>
                </c:pt>
                <c:pt idx="36">
                  <c:v>2.7606447510522116</c:v>
                </c:pt>
                <c:pt idx="37">
                  <c:v>2.7646254933031882</c:v>
                </c:pt>
                <c:pt idx="38">
                  <c:v>2.6740636070934722</c:v>
                </c:pt>
                <c:pt idx="39">
                  <c:v>2.8183655136913708</c:v>
                </c:pt>
                <c:pt idx="40">
                  <c:v>2.7477073387365381</c:v>
                </c:pt>
                <c:pt idx="41">
                  <c:v>2.7320942102619807</c:v>
                </c:pt>
                <c:pt idx="42">
                  <c:v>2.7673344078862843</c:v>
                </c:pt>
                <c:pt idx="43">
                  <c:v>2.7741866685354544</c:v>
                </c:pt>
                <c:pt idx="44">
                  <c:v>2.8084479717813053</c:v>
                </c:pt>
                <c:pt idx="45">
                  <c:v>2.7771233516708134</c:v>
                </c:pt>
                <c:pt idx="46">
                  <c:v>2.6919595407454127</c:v>
                </c:pt>
                <c:pt idx="47">
                  <c:v>2.7438409428034154</c:v>
                </c:pt>
                <c:pt idx="48">
                  <c:v>2.816279126808928</c:v>
                </c:pt>
                <c:pt idx="49">
                  <c:v>2.8446670637840619</c:v>
                </c:pt>
                <c:pt idx="50">
                  <c:v>2.817258021187381</c:v>
                </c:pt>
                <c:pt idx="51">
                  <c:v>2.7281786327481692</c:v>
                </c:pt>
                <c:pt idx="52">
                  <c:v>2.7996379223752292</c:v>
                </c:pt>
                <c:pt idx="53">
                  <c:v>2.7242630552343576</c:v>
                </c:pt>
                <c:pt idx="54">
                  <c:v>2.8387936975133443</c:v>
                </c:pt>
                <c:pt idx="55">
                  <c:v>2.6586771318780151</c:v>
                </c:pt>
                <c:pt idx="56">
                  <c:v>2.7722288797785488</c:v>
                </c:pt>
                <c:pt idx="57">
                  <c:v>2.715453005828282</c:v>
                </c:pt>
                <c:pt idx="58">
                  <c:v>2.8153002324304754</c:v>
                </c:pt>
                <c:pt idx="59">
                  <c:v>2.7273068469556945</c:v>
                </c:pt>
                <c:pt idx="60">
                  <c:v>2.7769864140563745</c:v>
                </c:pt>
                <c:pt idx="61">
                  <c:v>2.7536674335805453</c:v>
                </c:pt>
                <c:pt idx="62">
                  <c:v>2.7769864140563745</c:v>
                </c:pt>
                <c:pt idx="63">
                  <c:v>2.6816827547203763</c:v>
                </c:pt>
                <c:pt idx="64">
                  <c:v>2.7050017351962059</c:v>
                </c:pt>
                <c:pt idx="65">
                  <c:v>2.6036148635621652</c:v>
                </c:pt>
                <c:pt idx="66">
                  <c:v>2.7749586766236938</c:v>
                </c:pt>
                <c:pt idx="67">
                  <c:v>2.6431557434994408</c:v>
                </c:pt>
                <c:pt idx="68">
                  <c:v>2.7344039279700776</c:v>
                </c:pt>
                <c:pt idx="69">
                  <c:v>2.6634331178262487</c:v>
                </c:pt>
                <c:pt idx="70">
                  <c:v>2.7273068469556945</c:v>
                </c:pt>
                <c:pt idx="71">
                  <c:v>2.7587367771622473</c:v>
                </c:pt>
                <c:pt idx="72">
                  <c:v>2.6968907854654827</c:v>
                </c:pt>
                <c:pt idx="73">
                  <c:v>2.6026009948458246</c:v>
                </c:pt>
                <c:pt idx="74">
                  <c:v>2.7759225936474965</c:v>
                </c:pt>
                <c:pt idx="75">
                  <c:v>2.7465209299456053</c:v>
                </c:pt>
                <c:pt idx="76">
                  <c:v>2.6988699577390922</c:v>
                </c:pt>
                <c:pt idx="77">
                  <c:v>2.7242162195510673</c:v>
                </c:pt>
                <c:pt idx="78">
                  <c:v>2.7008976586840507</c:v>
                </c:pt>
                <c:pt idx="79">
                  <c:v>2.5964710600187138</c:v>
                </c:pt>
                <c:pt idx="80">
                  <c:v>2.7901165002622021</c:v>
                </c:pt>
                <c:pt idx="81">
                  <c:v>2.7607148365603114</c:v>
                </c:pt>
                <c:pt idx="82">
                  <c:v>2.6502051350601006</c:v>
                </c:pt>
                <c:pt idx="83">
                  <c:v>2.7272577709685044</c:v>
                </c:pt>
                <c:pt idx="84">
                  <c:v>2.7992411545145135</c:v>
                </c:pt>
                <c:pt idx="85">
                  <c:v>2.6106649666334198</c:v>
                </c:pt>
                <c:pt idx="86">
                  <c:v>2.7434793785281681</c:v>
                </c:pt>
                <c:pt idx="87">
                  <c:v>2.7059669110464455</c:v>
                </c:pt>
                <c:pt idx="88">
                  <c:v>2.6887314530143027</c:v>
                </c:pt>
                <c:pt idx="89">
                  <c:v>2.6948145558491765</c:v>
                </c:pt>
                <c:pt idx="90">
                  <c:v>2.7485486308905633</c:v>
                </c:pt>
                <c:pt idx="91">
                  <c:v>2.5929446419502278</c:v>
                </c:pt>
                <c:pt idx="92">
                  <c:v>2.7642051802945646</c:v>
                </c:pt>
                <c:pt idx="93">
                  <c:v>2.6971030980192983</c:v>
                </c:pt>
                <c:pt idx="94">
                  <c:v>2.7121259522600298</c:v>
                </c:pt>
                <c:pt idx="95">
                  <c:v>2.7261472828847122</c:v>
                </c:pt>
                <c:pt idx="96">
                  <c:v>2.5558882681564241</c:v>
                </c:pt>
                <c:pt idx="97">
                  <c:v>2.6410177755205679</c:v>
                </c:pt>
                <c:pt idx="98">
                  <c:v>2.505812087353986</c:v>
                </c:pt>
                <c:pt idx="99">
                  <c:v>2.6720650076180799</c:v>
                </c:pt>
                <c:pt idx="100">
                  <c:v>2.7031122397155909</c:v>
                </c:pt>
                <c:pt idx="101">
                  <c:v>2.7011091924834933</c:v>
                </c:pt>
                <c:pt idx="102">
                  <c:v>2.7682112747587597</c:v>
                </c:pt>
                <c:pt idx="103">
                  <c:v>2.700107668867445</c:v>
                </c:pt>
                <c:pt idx="104">
                  <c:v>2.7161320467242249</c:v>
                </c:pt>
                <c:pt idx="105">
                  <c:v>2.7632036566785163</c:v>
                </c:pt>
              </c:numCache>
            </c:numRef>
          </c:yVal>
          <c:smooth val="0"/>
          <c:extLst>
            <c:ext xmlns:c16="http://schemas.microsoft.com/office/drawing/2014/chart" uri="{C3380CC4-5D6E-409C-BE32-E72D297353CC}">
              <c16:uniqueId val="{00000000-9FA9-014F-805C-BE444470E911}"/>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stds'!$K$141,'SM Table 3 - Major stds'!$K$248)</c:f>
              <c:numCache>
                <c:formatCode>General</c:formatCode>
                <c:ptCount val="2"/>
                <c:pt idx="0">
                  <c:v>2.64</c:v>
                </c:pt>
                <c:pt idx="1">
                  <c:v>2.64</c:v>
                </c:pt>
              </c:numCache>
            </c:numRef>
          </c:yVal>
          <c:smooth val="0"/>
          <c:extLst>
            <c:ext xmlns:c16="http://schemas.microsoft.com/office/drawing/2014/chart" uri="{C3380CC4-5D6E-409C-BE32-E72D297353CC}">
              <c16:uniqueId val="{00000001-9FA9-014F-805C-BE444470E911}"/>
            </c:ext>
          </c:extLst>
        </c:ser>
        <c:dLbls>
          <c:showLegendKey val="0"/>
          <c:showVal val="0"/>
          <c:showCatName val="0"/>
          <c:showSerName val="0"/>
          <c:showPercent val="0"/>
          <c:showBubbleSize val="0"/>
        </c:dLbls>
        <c:axId val="178138768"/>
        <c:axId val="178139328"/>
      </c:scatterChart>
      <c:valAx>
        <c:axId val="178138768"/>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9328"/>
        <c:crosses val="autoZero"/>
        <c:crossBetween val="midCat"/>
      </c:valAx>
      <c:valAx>
        <c:axId val="178139328"/>
        <c:scaling>
          <c:orientation val="minMax"/>
          <c:max val="3.5"/>
          <c:min val="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8768"/>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stds'!$D$21:$D$130</c:f>
              <c:numCache>
                <c:formatCode>0.00</c:formatCode>
                <c:ptCount val="110"/>
                <c:pt idx="0">
                  <c:v>8.3333333333333343E-2</c:v>
                </c:pt>
                <c:pt idx="1">
                  <c:v>7.0000000000000007E-2</c:v>
                </c:pt>
                <c:pt idx="2">
                  <c:v>9.8888888888888887E-2</c:v>
                </c:pt>
                <c:pt idx="3">
                  <c:v>0.08</c:v>
                </c:pt>
                <c:pt idx="4">
                  <c:v>8.7777777777777788E-2</c:v>
                </c:pt>
                <c:pt idx="5">
                  <c:v>8.8888888888888906E-2</c:v>
                </c:pt>
                <c:pt idx="6">
                  <c:v>6.6666666666666666E-2</c:v>
                </c:pt>
                <c:pt idx="7">
                  <c:v>8.8888888888888906E-2</c:v>
                </c:pt>
                <c:pt idx="8">
                  <c:v>8.4444444444444447E-2</c:v>
                </c:pt>
                <c:pt idx="9">
                  <c:v>6.9878869448183042E-2</c:v>
                </c:pt>
                <c:pt idx="10">
                  <c:v>8.2907133243607017E-2</c:v>
                </c:pt>
                <c:pt idx="11">
                  <c:v>9.8304172274562604E-2</c:v>
                </c:pt>
                <c:pt idx="12">
                  <c:v>7.8169582772543753E-2</c:v>
                </c:pt>
                <c:pt idx="13">
                  <c:v>6.8694481830417237E-2</c:v>
                </c:pt>
                <c:pt idx="14">
                  <c:v>7.5800807537012127E-2</c:v>
                </c:pt>
                <c:pt idx="15">
                  <c:v>9.3566621803499339E-2</c:v>
                </c:pt>
                <c:pt idx="16">
                  <c:v>6.9878869448183042E-2</c:v>
                </c:pt>
                <c:pt idx="17">
                  <c:v>9.948855989232841E-2</c:v>
                </c:pt>
                <c:pt idx="18">
                  <c:v>0.10304172274562584</c:v>
                </c:pt>
                <c:pt idx="19">
                  <c:v>4.0269179004037689E-2</c:v>
                </c:pt>
                <c:pt idx="20">
                  <c:v>5.0928667563930011E-2</c:v>
                </c:pt>
                <c:pt idx="21">
                  <c:v>6.8877911079745946E-2</c:v>
                </c:pt>
                <c:pt idx="22">
                  <c:v>8.0169371912491183E-2</c:v>
                </c:pt>
                <c:pt idx="23">
                  <c:v>6.6619618913196899E-2</c:v>
                </c:pt>
                <c:pt idx="24">
                  <c:v>9.2589978828510958E-2</c:v>
                </c:pt>
                <c:pt idx="25">
                  <c:v>7.5652787579393102E-2</c:v>
                </c:pt>
                <c:pt idx="26">
                  <c:v>7.5652787579393102E-2</c:v>
                </c:pt>
                <c:pt idx="27">
                  <c:v>8.8073394495412849E-2</c:v>
                </c:pt>
                <c:pt idx="28">
                  <c:v>7.4523641496118578E-2</c:v>
                </c:pt>
                <c:pt idx="29">
                  <c:v>0.10501058574453072</c:v>
                </c:pt>
                <c:pt idx="30">
                  <c:v>9.2589978828510958E-2</c:v>
                </c:pt>
                <c:pt idx="31">
                  <c:v>7.6781933662667626E-2</c:v>
                </c:pt>
                <c:pt idx="32">
                  <c:v>8.1298517995765707E-2</c:v>
                </c:pt>
                <c:pt idx="33">
                  <c:v>7.3394495412844055E-2</c:v>
                </c:pt>
                <c:pt idx="34">
                  <c:v>0.10049400141143261</c:v>
                </c:pt>
                <c:pt idx="35">
                  <c:v>9.7106563161609039E-2</c:v>
                </c:pt>
                <c:pt idx="36">
                  <c:v>6.5490472829922389E-2</c:v>
                </c:pt>
                <c:pt idx="37">
                  <c:v>7.1136203246294993E-2</c:v>
                </c:pt>
                <c:pt idx="38">
                  <c:v>6.8877911079745946E-2</c:v>
                </c:pt>
                <c:pt idx="39">
                  <c:v>5.9844742413549756E-2</c:v>
                </c:pt>
                <c:pt idx="40">
                  <c:v>8.5815102328863802E-2</c:v>
                </c:pt>
                <c:pt idx="41">
                  <c:v>6.2822925577416588E-2</c:v>
                </c:pt>
                <c:pt idx="42">
                  <c:v>0.10237810094097519</c:v>
                </c:pt>
                <c:pt idx="43">
                  <c:v>6.8639863130881093E-2</c:v>
                </c:pt>
                <c:pt idx="44">
                  <c:v>6.6313088109495294E-2</c:v>
                </c:pt>
                <c:pt idx="45">
                  <c:v>6.74764756201882E-2</c:v>
                </c:pt>
                <c:pt idx="46">
                  <c:v>9.5397775876817789E-2</c:v>
                </c:pt>
                <c:pt idx="47">
                  <c:v>7.4456800684345598E-2</c:v>
                </c:pt>
                <c:pt idx="48">
                  <c:v>8.6090675791274579E-2</c:v>
                </c:pt>
                <c:pt idx="49">
                  <c:v>9.7724550898203588E-2</c:v>
                </c:pt>
                <c:pt idx="50">
                  <c:v>8.2600513259195887E-2</c:v>
                </c:pt>
                <c:pt idx="51">
                  <c:v>8.1437125748502995E-2</c:v>
                </c:pt>
                <c:pt idx="52">
                  <c:v>8.376390076988878E-2</c:v>
                </c:pt>
                <c:pt idx="53">
                  <c:v>6.8639863130881093E-2</c:v>
                </c:pt>
                <c:pt idx="54">
                  <c:v>7.9110350727117196E-2</c:v>
                </c:pt>
                <c:pt idx="55">
                  <c:v>8.7254063301967485E-2</c:v>
                </c:pt>
                <c:pt idx="56">
                  <c:v>8.0273738237810102E-2</c:v>
                </c:pt>
                <c:pt idx="57">
                  <c:v>7.562018819503849E-2</c:v>
                </c:pt>
                <c:pt idx="58">
                  <c:v>7.5797516714422142E-2</c:v>
                </c:pt>
                <c:pt idx="59">
                  <c:v>9.9025787965616022E-2</c:v>
                </c:pt>
                <c:pt idx="60">
                  <c:v>0.10147086914995222</c:v>
                </c:pt>
                <c:pt idx="61">
                  <c:v>9.0468003820439319E-2</c:v>
                </c:pt>
                <c:pt idx="62">
                  <c:v>5.745940783190065E-2</c:v>
                </c:pt>
                <c:pt idx="63">
                  <c:v>8.191021967526263E-2</c:v>
                </c:pt>
                <c:pt idx="64">
                  <c:v>7.3352435530085941E-2</c:v>
                </c:pt>
                <c:pt idx="65">
                  <c:v>8.313276026743073E-2</c:v>
                </c:pt>
                <c:pt idx="66">
                  <c:v>9.9025787965616022E-2</c:v>
                </c:pt>
                <c:pt idx="67">
                  <c:v>5.2569245463228248E-2</c:v>
                </c:pt>
                <c:pt idx="68">
                  <c:v>5.3791786055396348E-2</c:v>
                </c:pt>
                <c:pt idx="69">
                  <c:v>7.090735434574974E-2</c:v>
                </c:pt>
                <c:pt idx="70">
                  <c:v>8.4355300859598831E-2</c:v>
                </c:pt>
                <c:pt idx="71">
                  <c:v>9.413562559694362E-2</c:v>
                </c:pt>
                <c:pt idx="72">
                  <c:v>8.4355300859598831E-2</c:v>
                </c:pt>
                <c:pt idx="73">
                  <c:v>7.8242597898758329E-2</c:v>
                </c:pt>
                <c:pt idx="74">
                  <c:v>7.2562358276643979E-2</c:v>
                </c:pt>
                <c:pt idx="75">
                  <c:v>9.9168556311413456E-2</c:v>
                </c:pt>
                <c:pt idx="76">
                  <c:v>7.135298563869992E-2</c:v>
                </c:pt>
                <c:pt idx="77">
                  <c:v>9.5540438397581251E-2</c:v>
                </c:pt>
                <c:pt idx="78">
                  <c:v>7.0143613000755861E-2</c:v>
                </c:pt>
                <c:pt idx="79">
                  <c:v>5.8049886621315189E-2</c:v>
                </c:pt>
                <c:pt idx="80">
                  <c:v>6.4096749811035525E-2</c:v>
                </c:pt>
                <c:pt idx="81">
                  <c:v>6.6515495086923657E-2</c:v>
                </c:pt>
                <c:pt idx="82">
                  <c:v>7.9818594104308388E-2</c:v>
                </c:pt>
                <c:pt idx="83">
                  <c:v>7.7399848828420256E-2</c:v>
                </c:pt>
                <c:pt idx="84">
                  <c:v>9.7959183673469383E-2</c:v>
                </c:pt>
                <c:pt idx="85">
                  <c:v>8.9493575207860915E-2</c:v>
                </c:pt>
                <c:pt idx="86">
                  <c:v>8.4656084656084665E-2</c:v>
                </c:pt>
                <c:pt idx="87">
                  <c:v>7.9818594104308388E-2</c:v>
                </c:pt>
                <c:pt idx="88">
                  <c:v>7.4981103552532125E-2</c:v>
                </c:pt>
                <c:pt idx="89">
                  <c:v>9.6749811035525324E-2</c:v>
                </c:pt>
                <c:pt idx="90">
                  <c:v>0.10158730158730159</c:v>
                </c:pt>
                <c:pt idx="91">
                  <c:v>7.135298563869992E-2</c:v>
                </c:pt>
                <c:pt idx="92">
                  <c:v>7.3771730914588052E-2</c:v>
                </c:pt>
                <c:pt idx="93">
                  <c:v>7.4981103552532125E-2</c:v>
                </c:pt>
                <c:pt idx="94">
                  <c:v>8.1676190476190486E-2</c:v>
                </c:pt>
                <c:pt idx="95">
                  <c:v>6.704761904761905E-2</c:v>
                </c:pt>
                <c:pt idx="96">
                  <c:v>9.0209523809523823E-2</c:v>
                </c:pt>
                <c:pt idx="97">
                  <c:v>7.4361904761904768E-2</c:v>
                </c:pt>
                <c:pt idx="98">
                  <c:v>6.3390476190476192E-2</c:v>
                </c:pt>
                <c:pt idx="99">
                  <c:v>8.2895238095238119E-2</c:v>
                </c:pt>
                <c:pt idx="100">
                  <c:v>6.4609523809523811E-2</c:v>
                </c:pt>
                <c:pt idx="101">
                  <c:v>6.704761904761905E-2</c:v>
                </c:pt>
                <c:pt idx="102">
                  <c:v>8.4114285714285739E-2</c:v>
                </c:pt>
                <c:pt idx="103">
                  <c:v>9.996190476190478E-2</c:v>
                </c:pt>
                <c:pt idx="104">
                  <c:v>6.4609523809523811E-2</c:v>
                </c:pt>
                <c:pt idx="105">
                  <c:v>9.1428571428571442E-2</c:v>
                </c:pt>
                <c:pt idx="106">
                  <c:v>7.9238095238095246E-2</c:v>
                </c:pt>
                <c:pt idx="107">
                  <c:v>8.8990476190476203E-2</c:v>
                </c:pt>
                <c:pt idx="108">
                  <c:v>7.6800000000000007E-2</c:v>
                </c:pt>
                <c:pt idx="109">
                  <c:v>0.10361904761904764</c:v>
                </c:pt>
              </c:numCache>
            </c:numRef>
          </c:yVal>
          <c:smooth val="0"/>
          <c:extLst>
            <c:ext xmlns:c16="http://schemas.microsoft.com/office/drawing/2014/chart" uri="{C3380CC4-5D6E-409C-BE32-E72D297353CC}">
              <c16:uniqueId val="{00000000-276E-8242-9025-3FF8DA711EE0}"/>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stds'!$D$20,'SM Table 3 - Major stds'!$D$131)</c:f>
              <c:numCache>
                <c:formatCode>General</c:formatCode>
                <c:ptCount val="2"/>
                <c:pt idx="0">
                  <c:v>0.08</c:v>
                </c:pt>
                <c:pt idx="1">
                  <c:v>0.08</c:v>
                </c:pt>
              </c:numCache>
            </c:numRef>
          </c:yVal>
          <c:smooth val="0"/>
          <c:extLst>
            <c:ext xmlns:c16="http://schemas.microsoft.com/office/drawing/2014/chart" uri="{C3380CC4-5D6E-409C-BE32-E72D297353CC}">
              <c16:uniqueId val="{00000001-276E-8242-9025-3FF8DA711EE0}"/>
            </c:ext>
          </c:extLst>
        </c:ser>
        <c:dLbls>
          <c:showLegendKey val="0"/>
          <c:showVal val="0"/>
          <c:showCatName val="0"/>
          <c:showSerName val="0"/>
          <c:showPercent val="0"/>
          <c:showBubbleSize val="0"/>
        </c:dLbls>
        <c:axId val="175887904"/>
        <c:axId val="175888464"/>
      </c:scatterChart>
      <c:valAx>
        <c:axId val="175887904"/>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8464"/>
        <c:crosses val="autoZero"/>
        <c:crossBetween val="midCat"/>
      </c:valAx>
      <c:valAx>
        <c:axId val="175888464"/>
        <c:scaling>
          <c:orientation val="minMax"/>
          <c:max val="0.2"/>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7904"/>
        <c:crosses val="autoZero"/>
        <c:crossBetween val="midCat"/>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stds'!$A$142:$A$247</c:f>
              <c:numCache>
                <c:formatCode>General</c:formatCode>
                <c:ptCount val="1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numCache>
            </c:numRef>
          </c:xVal>
          <c:yVal>
            <c:numRef>
              <c:f>'SM Table 3 - Major stds'!$L$142:$L$247</c:f>
              <c:numCache>
                <c:formatCode>0.00</c:formatCode>
                <c:ptCount val="106"/>
                <c:pt idx="0">
                  <c:v>6.0657459677419347E-2</c:v>
                </c:pt>
                <c:pt idx="1">
                  <c:v>4.6054737903225805E-2</c:v>
                </c:pt>
                <c:pt idx="2">
                  <c:v>5.2794455645161283E-2</c:v>
                </c:pt>
                <c:pt idx="3">
                  <c:v>5.1671169354838703E-2</c:v>
                </c:pt>
                <c:pt idx="4">
                  <c:v>3.9315020161290321E-2</c:v>
                </c:pt>
                <c:pt idx="5">
                  <c:v>4.7178024193548385E-2</c:v>
                </c:pt>
                <c:pt idx="6">
                  <c:v>4.6054737903225805E-2</c:v>
                </c:pt>
                <c:pt idx="7">
                  <c:v>5.0547883064516123E-2</c:v>
                </c:pt>
                <c:pt idx="8">
                  <c:v>4.3808165322580639E-2</c:v>
                </c:pt>
                <c:pt idx="9">
                  <c:v>5.1671169354838703E-2</c:v>
                </c:pt>
                <c:pt idx="10">
                  <c:v>4.0174003795066415E-2</c:v>
                </c:pt>
                <c:pt idx="11">
                  <c:v>4.2288425047438336E-2</c:v>
                </c:pt>
                <c:pt idx="12">
                  <c:v>3.4887950664136629E-2</c:v>
                </c:pt>
                <c:pt idx="13">
                  <c:v>4.1231214421252375E-2</c:v>
                </c:pt>
                <c:pt idx="14">
                  <c:v>5.1803320683111963E-2</c:v>
                </c:pt>
                <c:pt idx="15">
                  <c:v>3.5945161290322589E-2</c:v>
                </c:pt>
                <c:pt idx="16">
                  <c:v>3.9116793168880455E-2</c:v>
                </c:pt>
                <c:pt idx="17">
                  <c:v>5.0746110056926003E-2</c:v>
                </c:pt>
                <c:pt idx="18">
                  <c:v>4.5460056925996202E-2</c:v>
                </c:pt>
                <c:pt idx="19">
                  <c:v>3.3830740037950668E-2</c:v>
                </c:pt>
                <c:pt idx="20">
                  <c:v>3.4887950664136629E-2</c:v>
                </c:pt>
                <c:pt idx="21">
                  <c:v>4.0174003795066415E-2</c:v>
                </c:pt>
                <c:pt idx="22">
                  <c:v>3.9226582940868657E-2</c:v>
                </c:pt>
                <c:pt idx="23">
                  <c:v>4.5587650444793307E-2</c:v>
                </c:pt>
                <c:pt idx="24">
                  <c:v>3.0745159602302466E-2</c:v>
                </c:pt>
                <c:pt idx="25">
                  <c:v>4.2407116692830989E-2</c:v>
                </c:pt>
                <c:pt idx="26">
                  <c:v>3.8166405023547886E-2</c:v>
                </c:pt>
                <c:pt idx="27">
                  <c:v>4.0286760858189434E-2</c:v>
                </c:pt>
                <c:pt idx="28">
                  <c:v>3.7106227106227116E-2</c:v>
                </c:pt>
                <c:pt idx="29">
                  <c:v>5.8309785452642607E-2</c:v>
                </c:pt>
                <c:pt idx="30">
                  <c:v>3.4985871271585561E-2</c:v>
                </c:pt>
                <c:pt idx="31">
                  <c:v>3.1805337519623236E-2</c:v>
                </c:pt>
                <c:pt idx="32">
                  <c:v>3.7106227106227116E-2</c:v>
                </c:pt>
                <c:pt idx="33">
                  <c:v>3.4985871271585561E-2</c:v>
                </c:pt>
                <c:pt idx="34">
                  <c:v>2.8624803767660915E-2</c:v>
                </c:pt>
                <c:pt idx="35">
                  <c:v>4.0286760858189434E-2</c:v>
                </c:pt>
                <c:pt idx="36">
                  <c:v>3.6046049188906339E-2</c:v>
                </c:pt>
                <c:pt idx="37">
                  <c:v>5.4069073783359504E-2</c:v>
                </c:pt>
                <c:pt idx="38">
                  <c:v>4.1346938775510211E-2</c:v>
                </c:pt>
                <c:pt idx="39">
                  <c:v>4.0286760858189434E-2</c:v>
                </c:pt>
                <c:pt idx="40">
                  <c:v>3.4985871271585561E-2</c:v>
                </c:pt>
                <c:pt idx="41">
                  <c:v>3.2512241169305726E-2</c:v>
                </c:pt>
                <c:pt idx="42">
                  <c:v>3.8804933008526186E-2</c:v>
                </c:pt>
                <c:pt idx="43">
                  <c:v>2.6219549330085263E-2</c:v>
                </c:pt>
                <c:pt idx="44">
                  <c:v>2.8317113276492084E-2</c:v>
                </c:pt>
                <c:pt idx="45">
                  <c:v>3.4609805115712544E-2</c:v>
                </c:pt>
                <c:pt idx="46">
                  <c:v>4.4048842874543241E-2</c:v>
                </c:pt>
                <c:pt idx="47">
                  <c:v>4.3000060901339829E-2</c:v>
                </c:pt>
                <c:pt idx="48">
                  <c:v>4.6146406820950059E-2</c:v>
                </c:pt>
                <c:pt idx="49">
                  <c:v>3.3561023142509139E-2</c:v>
                </c:pt>
                <c:pt idx="50">
                  <c:v>3.7756151035322774E-2</c:v>
                </c:pt>
                <c:pt idx="51">
                  <c:v>3.7756151035322774E-2</c:v>
                </c:pt>
                <c:pt idx="52">
                  <c:v>3.4609805115712544E-2</c:v>
                </c:pt>
                <c:pt idx="53">
                  <c:v>3.4609805115712544E-2</c:v>
                </c:pt>
                <c:pt idx="54">
                  <c:v>3.9853714981729599E-2</c:v>
                </c:pt>
                <c:pt idx="55">
                  <c:v>5.4536662606577344E-2</c:v>
                </c:pt>
                <c:pt idx="56">
                  <c:v>4.6146406820950059E-2</c:v>
                </c:pt>
                <c:pt idx="57">
                  <c:v>4.5097624847746647E-2</c:v>
                </c:pt>
                <c:pt idx="58">
                  <c:v>3.0414677222898905E-2</c:v>
                </c:pt>
                <c:pt idx="59">
                  <c:v>3.9055421686746986E-2</c:v>
                </c:pt>
                <c:pt idx="60">
                  <c:v>4.5564658634538152E-2</c:v>
                </c:pt>
                <c:pt idx="61">
                  <c:v>3.6885676037483266E-2</c:v>
                </c:pt>
                <c:pt idx="62">
                  <c:v>3.1461311914323963E-2</c:v>
                </c:pt>
                <c:pt idx="63">
                  <c:v>4.5564658634538152E-2</c:v>
                </c:pt>
                <c:pt idx="64">
                  <c:v>4.4479785809906296E-2</c:v>
                </c:pt>
                <c:pt idx="65">
                  <c:v>4.4479785809906296E-2</c:v>
                </c:pt>
                <c:pt idx="66">
                  <c:v>3.6885676037483266E-2</c:v>
                </c:pt>
                <c:pt idx="67">
                  <c:v>4.4479785809906296E-2</c:v>
                </c:pt>
                <c:pt idx="68">
                  <c:v>5.0989022757697455E-2</c:v>
                </c:pt>
                <c:pt idx="69">
                  <c:v>4.0140294511378849E-2</c:v>
                </c:pt>
                <c:pt idx="70">
                  <c:v>3.9055421686746986E-2</c:v>
                </c:pt>
                <c:pt idx="71">
                  <c:v>4.5564658634538152E-2</c:v>
                </c:pt>
                <c:pt idx="72">
                  <c:v>4.2310040160642569E-2</c:v>
                </c:pt>
                <c:pt idx="73">
                  <c:v>5.6413386880856758E-2</c:v>
                </c:pt>
                <c:pt idx="74">
                  <c:v>4.2208333333333334E-2</c:v>
                </c:pt>
                <c:pt idx="75">
                  <c:v>4.4372863247863249E-2</c:v>
                </c:pt>
                <c:pt idx="76">
                  <c:v>4.4372863247863249E-2</c:v>
                </c:pt>
                <c:pt idx="77">
                  <c:v>4.3290598290598288E-2</c:v>
                </c:pt>
                <c:pt idx="78">
                  <c:v>4.1126068376068373E-2</c:v>
                </c:pt>
                <c:pt idx="79">
                  <c:v>4.1126068376068373E-2</c:v>
                </c:pt>
                <c:pt idx="80">
                  <c:v>4.0043803418803418E-2</c:v>
                </c:pt>
                <c:pt idx="81">
                  <c:v>4.0043803418803418E-2</c:v>
                </c:pt>
                <c:pt idx="82">
                  <c:v>2.9221153846153845E-2</c:v>
                </c:pt>
                <c:pt idx="83">
                  <c:v>4.7619658119658112E-2</c:v>
                </c:pt>
                <c:pt idx="84">
                  <c:v>4.9784188034188034E-2</c:v>
                </c:pt>
                <c:pt idx="85">
                  <c:v>4.2208333333333334E-2</c:v>
                </c:pt>
                <c:pt idx="86">
                  <c:v>4.1126068376068373E-2</c:v>
                </c:pt>
                <c:pt idx="87">
                  <c:v>3.6797008547008549E-2</c:v>
                </c:pt>
                <c:pt idx="88">
                  <c:v>3.0303418803418802E-2</c:v>
                </c:pt>
                <c:pt idx="89">
                  <c:v>4.4372863247863249E-2</c:v>
                </c:pt>
                <c:pt idx="90">
                  <c:v>4.6537393162393158E-2</c:v>
                </c:pt>
                <c:pt idx="91">
                  <c:v>3.8220781134856295E-2</c:v>
                </c:pt>
                <c:pt idx="92">
                  <c:v>3.8220781134856295E-2</c:v>
                </c:pt>
                <c:pt idx="93">
                  <c:v>2.8665585851142223E-2</c:v>
                </c:pt>
                <c:pt idx="94">
                  <c:v>5.9719970523212963E-2</c:v>
                </c:pt>
                <c:pt idx="95">
                  <c:v>4.6581577008106112E-2</c:v>
                </c:pt>
                <c:pt idx="96">
                  <c:v>5.4942372881355922E-2</c:v>
                </c:pt>
                <c:pt idx="97">
                  <c:v>5.1359174649963139E-2</c:v>
                </c:pt>
                <c:pt idx="98">
                  <c:v>5.0164775239498888E-2</c:v>
                </c:pt>
                <c:pt idx="99">
                  <c:v>2.8665585851142223E-2</c:v>
                </c:pt>
                <c:pt idx="100">
                  <c:v>5.2553574060427405E-2</c:v>
                </c:pt>
                <c:pt idx="101">
                  <c:v>5.2553574060427405E-2</c:v>
                </c:pt>
                <c:pt idx="102">
                  <c:v>5.0164775239498888E-2</c:v>
                </c:pt>
                <c:pt idx="103">
                  <c:v>5.6136772291820181E-2</c:v>
                </c:pt>
                <c:pt idx="104">
                  <c:v>4.5387177597641847E-2</c:v>
                </c:pt>
                <c:pt idx="105">
                  <c:v>5.1359174649963139E-2</c:v>
                </c:pt>
              </c:numCache>
            </c:numRef>
          </c:yVal>
          <c:smooth val="0"/>
          <c:extLst>
            <c:ext xmlns:c16="http://schemas.microsoft.com/office/drawing/2014/chart" uri="{C3380CC4-5D6E-409C-BE32-E72D297353CC}">
              <c16:uniqueId val="{00000000-7323-8247-B412-3FD353B39E19}"/>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stds'!$A$141,'SM Table 3 - Major stds'!$A$248)</c:f>
              <c:numCache>
                <c:formatCode>General</c:formatCode>
                <c:ptCount val="2"/>
                <c:pt idx="0">
                  <c:v>0</c:v>
                </c:pt>
                <c:pt idx="1">
                  <c:v>107</c:v>
                </c:pt>
              </c:numCache>
            </c:numRef>
          </c:xVal>
          <c:yVal>
            <c:numRef>
              <c:f>('SM Table 3 - Major stds'!$L$141,'SM Table 3 - Major stds'!$L$248)</c:f>
              <c:numCache>
                <c:formatCode>0.00</c:formatCode>
                <c:ptCount val="2"/>
                <c:pt idx="0">
                  <c:v>2.4299999999999999E-2</c:v>
                </c:pt>
                <c:pt idx="1">
                  <c:v>2.4299999999999999E-2</c:v>
                </c:pt>
              </c:numCache>
            </c:numRef>
          </c:yVal>
          <c:smooth val="0"/>
          <c:extLst>
            <c:ext xmlns:c16="http://schemas.microsoft.com/office/drawing/2014/chart" uri="{C3380CC4-5D6E-409C-BE32-E72D297353CC}">
              <c16:uniqueId val="{00000001-7323-8247-B412-3FD353B39E19}"/>
            </c:ext>
          </c:extLst>
        </c:ser>
        <c:dLbls>
          <c:showLegendKey val="0"/>
          <c:showVal val="0"/>
          <c:showCatName val="0"/>
          <c:showSerName val="0"/>
          <c:showPercent val="0"/>
          <c:showBubbleSize val="0"/>
        </c:dLbls>
        <c:axId val="177571392"/>
        <c:axId val="177571952"/>
      </c:scatterChart>
      <c:valAx>
        <c:axId val="177571392"/>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1952"/>
        <c:crosses val="autoZero"/>
        <c:crossBetween val="midCat"/>
      </c:valAx>
      <c:valAx>
        <c:axId val="177571952"/>
        <c:scaling>
          <c:orientation val="minMax"/>
          <c:max val="0.1"/>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1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stds'!$C$262:$C$375</c:f>
              <c:numCache>
                <c:formatCode>0.00</c:formatCode>
                <c:ptCount val="114"/>
                <c:pt idx="0">
                  <c:v>50.703078913808163</c:v>
                </c:pt>
                <c:pt idx="1">
                  <c:v>50.378800667074636</c:v>
                </c:pt>
                <c:pt idx="2">
                  <c:v>50.661555479775217</c:v>
                </c:pt>
                <c:pt idx="3">
                  <c:v>50.480631945774498</c:v>
                </c:pt>
                <c:pt idx="4">
                  <c:v>50.588395143621916</c:v>
                </c:pt>
                <c:pt idx="5">
                  <c:v>50.572576692561746</c:v>
                </c:pt>
                <c:pt idx="6">
                  <c:v>50.677373930835387</c:v>
                </c:pt>
                <c:pt idx="7">
                  <c:v>50.549837669162748</c:v>
                </c:pt>
                <c:pt idx="8">
                  <c:v>50.767341371240114</c:v>
                </c:pt>
                <c:pt idx="9">
                  <c:v>50.536985177676357</c:v>
                </c:pt>
                <c:pt idx="10">
                  <c:v>50.657600867010167</c:v>
                </c:pt>
                <c:pt idx="11">
                  <c:v>50.772284637196414</c:v>
                </c:pt>
                <c:pt idx="12">
                  <c:v>51.078144824707842</c:v>
                </c:pt>
                <c:pt idx="13">
                  <c:v>51.062084724540902</c:v>
                </c:pt>
                <c:pt idx="14">
                  <c:v>51.132347662771288</c:v>
                </c:pt>
                <c:pt idx="15">
                  <c:v>51.365219115191984</c:v>
                </c:pt>
                <c:pt idx="16">
                  <c:v>51.092197412353926</c:v>
                </c:pt>
                <c:pt idx="17">
                  <c:v>51.283914858096821</c:v>
                </c:pt>
                <c:pt idx="18">
                  <c:v>50.895461185308847</c:v>
                </c:pt>
                <c:pt idx="19">
                  <c:v>51.214655676126881</c:v>
                </c:pt>
                <c:pt idx="20">
                  <c:v>51.342132721201999</c:v>
                </c:pt>
                <c:pt idx="21">
                  <c:v>51.318042570951583</c:v>
                </c:pt>
                <c:pt idx="22">
                  <c:v>51.022938230383971</c:v>
                </c:pt>
                <c:pt idx="23">
                  <c:v>51.092197412353926</c:v>
                </c:pt>
                <c:pt idx="24">
                  <c:v>50.971501713143994</c:v>
                </c:pt>
                <c:pt idx="25">
                  <c:v>50.993525694558272</c:v>
                </c:pt>
                <c:pt idx="26">
                  <c:v>51.188738257093888</c:v>
                </c:pt>
                <c:pt idx="27">
                  <c:v>50.992524604493987</c:v>
                </c:pt>
                <c:pt idx="28">
                  <c:v>51.06260090899395</c:v>
                </c:pt>
                <c:pt idx="29">
                  <c:v>51.082622710279658</c:v>
                </c:pt>
                <c:pt idx="30">
                  <c:v>50.871392706715483</c:v>
                </c:pt>
                <c:pt idx="31">
                  <c:v>51.482057645929444</c:v>
                </c:pt>
                <c:pt idx="32">
                  <c:v>51.017551856101122</c:v>
                </c:pt>
                <c:pt idx="33">
                  <c:v>50.980511523722562</c:v>
                </c:pt>
                <c:pt idx="34">
                  <c:v>50.813329482986944</c:v>
                </c:pt>
                <c:pt idx="35">
                  <c:v>51.15570228497247</c:v>
                </c:pt>
                <c:pt idx="36">
                  <c:v>50.977508253529706</c:v>
                </c:pt>
                <c:pt idx="37">
                  <c:v>50.964494082694003</c:v>
                </c:pt>
                <c:pt idx="38">
                  <c:v>51.009543135586839</c:v>
                </c:pt>
                <c:pt idx="39">
                  <c:v>50.851370905429775</c:v>
                </c:pt>
                <c:pt idx="40">
                  <c:v>51.231785129858146</c:v>
                </c:pt>
                <c:pt idx="41">
                  <c:v>50.568062417237073</c:v>
                </c:pt>
                <c:pt idx="42">
                  <c:v>50.923449390058316</c:v>
                </c:pt>
                <c:pt idx="43">
                  <c:v>50.794308771765522</c:v>
                </c:pt>
                <c:pt idx="44">
                  <c:v>50.852752212336071</c:v>
                </c:pt>
                <c:pt idx="45">
                  <c:v>50.926640321443841</c:v>
                </c:pt>
                <c:pt idx="46">
                  <c:v>50.902010951741254</c:v>
                </c:pt>
                <c:pt idx="47">
                  <c:v>51.195593038596151</c:v>
                </c:pt>
                <c:pt idx="48">
                  <c:v>50.975899060849031</c:v>
                </c:pt>
                <c:pt idx="49">
                  <c:v>51.042890946440082</c:v>
                </c:pt>
                <c:pt idx="50">
                  <c:v>50.893144378648323</c:v>
                </c:pt>
                <c:pt idx="51">
                  <c:v>51.156186047072005</c:v>
                </c:pt>
                <c:pt idx="52">
                  <c:v>51.332532334142563</c:v>
                </c:pt>
                <c:pt idx="53">
                  <c:v>50.887233329919695</c:v>
                </c:pt>
                <c:pt idx="54">
                  <c:v>51.225148282239267</c:v>
                </c:pt>
                <c:pt idx="55">
                  <c:v>51.05766856826164</c:v>
                </c:pt>
                <c:pt idx="56">
                  <c:v>50.726649839458801</c:v>
                </c:pt>
                <c:pt idx="57">
                  <c:v>51.156186047072005</c:v>
                </c:pt>
                <c:pt idx="58">
                  <c:v>50.976884235637137</c:v>
                </c:pt>
                <c:pt idx="59">
                  <c:v>51.004469129704034</c:v>
                </c:pt>
                <c:pt idx="60">
                  <c:v>51.06357961699026</c:v>
                </c:pt>
                <c:pt idx="61">
                  <c:v>51.363072752573785</c:v>
                </c:pt>
                <c:pt idx="62">
                  <c:v>50.385060889581631</c:v>
                </c:pt>
                <c:pt idx="63">
                  <c:v>50.508080570972311</c:v>
                </c:pt>
                <c:pt idx="64">
                  <c:v>50.581092251797678</c:v>
                </c:pt>
                <c:pt idx="65">
                  <c:v>50.695110493086602</c:v>
                </c:pt>
                <c:pt idx="66">
                  <c:v>50.695110493086602</c:v>
                </c:pt>
                <c:pt idx="67">
                  <c:v>50.977155616275006</c:v>
                </c:pt>
                <c:pt idx="68">
                  <c:v>50.536085051288893</c:v>
                </c:pt>
                <c:pt idx="69">
                  <c:v>50.457072410395689</c:v>
                </c:pt>
                <c:pt idx="70">
                  <c:v>50.512081211017538</c:v>
                </c:pt>
                <c:pt idx="71">
                  <c:v>50.631100252362998</c:v>
                </c:pt>
                <c:pt idx="72">
                  <c:v>50.424067130022571</c:v>
                </c:pt>
                <c:pt idx="73">
                  <c:v>50.660104892690882</c:v>
                </c:pt>
                <c:pt idx="74">
                  <c:v>50.334052729005002</c:v>
                </c:pt>
                <c:pt idx="75">
                  <c:v>50.693110173063999</c:v>
                </c:pt>
                <c:pt idx="76">
                  <c:v>50.549087131435869</c:v>
                </c:pt>
                <c:pt idx="77">
                  <c:v>50.802127614296388</c:v>
                </c:pt>
                <c:pt idx="78">
                  <c:v>51.015662699990308</c:v>
                </c:pt>
                <c:pt idx="79">
                  <c:v>50.814360196943561</c:v>
                </c:pt>
                <c:pt idx="80">
                  <c:v>50.859427921506267</c:v>
                </c:pt>
                <c:pt idx="81">
                  <c:v>50.978607015349866</c:v>
                </c:pt>
                <c:pt idx="82">
                  <c:v>50.596032109062023</c:v>
                </c:pt>
                <c:pt idx="83">
                  <c:v>50.741250332652953</c:v>
                </c:pt>
                <c:pt idx="84">
                  <c:v>50.640098328634444</c:v>
                </c:pt>
                <c:pt idx="85">
                  <c:v>50.575000504266093</c:v>
                </c:pt>
                <c:pt idx="86">
                  <c:v>50.798336117099048</c:v>
                </c:pt>
                <c:pt idx="87">
                  <c:v>50.621069733819077</c:v>
                </c:pt>
                <c:pt idx="88">
                  <c:v>50.778306017293396</c:v>
                </c:pt>
                <c:pt idx="89">
                  <c:v>50.342651346520604</c:v>
                </c:pt>
                <c:pt idx="90">
                  <c:v>50.453818400441932</c:v>
                </c:pt>
                <c:pt idx="91">
                  <c:v>50.398735625976407</c:v>
                </c:pt>
                <c:pt idx="92">
                  <c:v>50.743253342633523</c:v>
                </c:pt>
                <c:pt idx="93">
                  <c:v>50.783313542244812</c:v>
                </c:pt>
                <c:pt idx="94">
                  <c:v>50.614059198887098</c:v>
                </c:pt>
                <c:pt idx="95">
                  <c:v>50.53794481962565</c:v>
                </c:pt>
                <c:pt idx="96">
                  <c:v>50.708200667973635</c:v>
                </c:pt>
                <c:pt idx="97">
                  <c:v>50.718215717876468</c:v>
                </c:pt>
                <c:pt idx="98">
                  <c:v>50.486897465655481</c:v>
                </c:pt>
                <c:pt idx="99">
                  <c:v>50.295156108452325</c:v>
                </c:pt>
                <c:pt idx="100">
                  <c:v>50.840420592998811</c:v>
                </c:pt>
                <c:pt idx="101">
                  <c:v>50.380041605130806</c:v>
                </c:pt>
                <c:pt idx="102">
                  <c:v>50.71558898023634</c:v>
                </c:pt>
                <c:pt idx="103">
                  <c:v>50.583766797159164</c:v>
                </c:pt>
                <c:pt idx="104">
                  <c:v>50.654671153208248</c:v>
                </c:pt>
                <c:pt idx="105">
                  <c:v>50.888355932299604</c:v>
                </c:pt>
                <c:pt idx="106">
                  <c:v>50.648679235795655</c:v>
                </c:pt>
                <c:pt idx="107">
                  <c:v>50.546816639781476</c:v>
                </c:pt>
                <c:pt idx="108">
                  <c:v>50.903335725831106</c:v>
                </c:pt>
                <c:pt idx="109">
                  <c:v>50.565791044921369</c:v>
                </c:pt>
                <c:pt idx="110">
                  <c:v>50.49688399467648</c:v>
                </c:pt>
                <c:pt idx="111">
                  <c:v>51.017182156670479</c:v>
                </c:pt>
                <c:pt idx="112">
                  <c:v>50.732566079572038</c:v>
                </c:pt>
                <c:pt idx="113">
                  <c:v>50.759529707928735</c:v>
                </c:pt>
              </c:numCache>
            </c:numRef>
          </c:yVal>
          <c:smooth val="0"/>
          <c:extLst>
            <c:ext xmlns:c16="http://schemas.microsoft.com/office/drawing/2014/chart" uri="{C3380CC4-5D6E-409C-BE32-E72D297353CC}">
              <c16:uniqueId val="{00000000-CB42-0E4A-9795-AF201A9B9E4B}"/>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stds'!$C$261,'SM Table 3 - Major stds'!$C$376)</c:f>
              <c:numCache>
                <c:formatCode>General</c:formatCode>
                <c:ptCount val="2"/>
                <c:pt idx="0">
                  <c:v>50.82</c:v>
                </c:pt>
                <c:pt idx="1">
                  <c:v>50.82</c:v>
                </c:pt>
              </c:numCache>
            </c:numRef>
          </c:yVal>
          <c:smooth val="0"/>
          <c:extLst>
            <c:ext xmlns:c16="http://schemas.microsoft.com/office/drawing/2014/chart" uri="{C3380CC4-5D6E-409C-BE32-E72D297353CC}">
              <c16:uniqueId val="{00000001-CB42-0E4A-9795-AF201A9B9E4B}"/>
            </c:ext>
          </c:extLst>
        </c:ser>
        <c:dLbls>
          <c:showLegendKey val="0"/>
          <c:showVal val="0"/>
          <c:showCatName val="0"/>
          <c:showSerName val="0"/>
          <c:showPercent val="0"/>
          <c:showBubbleSize val="0"/>
        </c:dLbls>
        <c:axId val="178010656"/>
        <c:axId val="178011216"/>
      </c:scatterChart>
      <c:valAx>
        <c:axId val="17801065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1216"/>
        <c:crosses val="autoZero"/>
        <c:crossBetween val="midCat"/>
      </c:valAx>
      <c:valAx>
        <c:axId val="178011216"/>
        <c:scaling>
          <c:orientation val="minMax"/>
          <c:max val="53"/>
          <c:min val="4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0656"/>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stds'!$H$262:$H$375</c:f>
              <c:numCache>
                <c:formatCode>0.00</c:formatCode>
                <c:ptCount val="114"/>
                <c:pt idx="0">
                  <c:v>4.2644887780548624</c:v>
                </c:pt>
                <c:pt idx="1">
                  <c:v>4.3615960099750612</c:v>
                </c:pt>
                <c:pt idx="2">
                  <c:v>4.2974064837905237</c:v>
                </c:pt>
                <c:pt idx="3">
                  <c:v>4.271895261845386</c:v>
                </c:pt>
                <c:pt idx="4">
                  <c:v>4.369825436408977</c:v>
                </c:pt>
                <c:pt idx="5">
                  <c:v>4.2867082294264334</c:v>
                </c:pt>
                <c:pt idx="6">
                  <c:v>4.3772319201995007</c:v>
                </c:pt>
                <c:pt idx="7">
                  <c:v>4.3048129675810465</c:v>
                </c:pt>
                <c:pt idx="8">
                  <c:v>4.3039900249376553</c:v>
                </c:pt>
                <c:pt idx="9">
                  <c:v>4.2916458852867825</c:v>
                </c:pt>
                <c:pt idx="10">
                  <c:v>4.2579052369077308</c:v>
                </c:pt>
                <c:pt idx="11">
                  <c:v>4.2784788029925176</c:v>
                </c:pt>
                <c:pt idx="12">
                  <c:v>5.2658715596330268</c:v>
                </c:pt>
                <c:pt idx="13">
                  <c:v>5.2739449541284396</c:v>
                </c:pt>
                <c:pt idx="14">
                  <c:v>5.255779816513761</c:v>
                </c:pt>
                <c:pt idx="15">
                  <c:v>5.3920183486238527</c:v>
                </c:pt>
                <c:pt idx="16">
                  <c:v>5.274954128440366</c:v>
                </c:pt>
                <c:pt idx="17">
                  <c:v>5.255779816513761</c:v>
                </c:pt>
                <c:pt idx="18">
                  <c:v>4.9560550458715582</c:v>
                </c:pt>
                <c:pt idx="19">
                  <c:v>5.174036697247705</c:v>
                </c:pt>
                <c:pt idx="20">
                  <c:v>5.330458715596329</c:v>
                </c:pt>
                <c:pt idx="21">
                  <c:v>5.3022018348623838</c:v>
                </c:pt>
                <c:pt idx="22">
                  <c:v>5.3667889908256869</c:v>
                </c:pt>
                <c:pt idx="23">
                  <c:v>5.3122935779816505</c:v>
                </c:pt>
                <c:pt idx="24">
                  <c:v>4.47099567099567</c:v>
                </c:pt>
                <c:pt idx="25">
                  <c:v>4.4857142857142849</c:v>
                </c:pt>
                <c:pt idx="26">
                  <c:v>4.5454545454545441</c:v>
                </c:pt>
                <c:pt idx="27">
                  <c:v>4.475324675324674</c:v>
                </c:pt>
                <c:pt idx="28">
                  <c:v>4.5203463203463192</c:v>
                </c:pt>
                <c:pt idx="29">
                  <c:v>4.5160173160173152</c:v>
                </c:pt>
                <c:pt idx="30">
                  <c:v>4.5714285714285703</c:v>
                </c:pt>
                <c:pt idx="31">
                  <c:v>4.5367965367965359</c:v>
                </c:pt>
                <c:pt idx="32">
                  <c:v>4.568831168831168</c:v>
                </c:pt>
                <c:pt idx="33">
                  <c:v>4.596536796536796</c:v>
                </c:pt>
                <c:pt idx="34">
                  <c:v>4.5627705627705613</c:v>
                </c:pt>
                <c:pt idx="35">
                  <c:v>4.6623376623376611</c:v>
                </c:pt>
                <c:pt idx="36">
                  <c:v>4.5030303030303021</c:v>
                </c:pt>
                <c:pt idx="37">
                  <c:v>4.4935064935064926</c:v>
                </c:pt>
                <c:pt idx="38">
                  <c:v>4.5090909090909079</c:v>
                </c:pt>
                <c:pt idx="39">
                  <c:v>4.6043290043290028</c:v>
                </c:pt>
                <c:pt idx="40">
                  <c:v>4.5619047619047608</c:v>
                </c:pt>
                <c:pt idx="41">
                  <c:v>4.507359307359307</c:v>
                </c:pt>
                <c:pt idx="42">
                  <c:v>4.3948051948051932</c:v>
                </c:pt>
                <c:pt idx="43">
                  <c:v>4.4164502164502153</c:v>
                </c:pt>
                <c:pt idx="44">
                  <c:v>5.231113360323886</c:v>
                </c:pt>
                <c:pt idx="45">
                  <c:v>5.2589878542510116</c:v>
                </c:pt>
                <c:pt idx="46">
                  <c:v>5.0628340080971652</c:v>
                </c:pt>
                <c:pt idx="47">
                  <c:v>5.2218218623481771</c:v>
                </c:pt>
                <c:pt idx="48">
                  <c:v>5.19910931174089</c:v>
                </c:pt>
                <c:pt idx="49">
                  <c:v>5.2435020242914971</c:v>
                </c:pt>
                <c:pt idx="50">
                  <c:v>5.1805263157894732</c:v>
                </c:pt>
                <c:pt idx="51">
                  <c:v>5.1206477732793516</c:v>
                </c:pt>
                <c:pt idx="52">
                  <c:v>5.253825910931174</c:v>
                </c:pt>
                <c:pt idx="53">
                  <c:v>5.2589878542510116</c:v>
                </c:pt>
                <c:pt idx="54">
                  <c:v>5.1650404858299588</c:v>
                </c:pt>
                <c:pt idx="55">
                  <c:v>5.1175506072874484</c:v>
                </c:pt>
                <c:pt idx="56">
                  <c:v>4.9957287449392709</c:v>
                </c:pt>
                <c:pt idx="57">
                  <c:v>5.1082591093117404</c:v>
                </c:pt>
                <c:pt idx="58">
                  <c:v>5.2352429149797564</c:v>
                </c:pt>
                <c:pt idx="59">
                  <c:v>5.2135627530364363</c:v>
                </c:pt>
                <c:pt idx="60">
                  <c:v>5.2166599190283396</c:v>
                </c:pt>
                <c:pt idx="61">
                  <c:v>5.2135627530364363</c:v>
                </c:pt>
                <c:pt idx="62">
                  <c:v>5.4785454545454533</c:v>
                </c:pt>
                <c:pt idx="63">
                  <c:v>5.4676363636363616</c:v>
                </c:pt>
                <c:pt idx="64">
                  <c:v>5.5374545454545441</c:v>
                </c:pt>
                <c:pt idx="65">
                  <c:v>5.6672727272727261</c:v>
                </c:pt>
                <c:pt idx="66">
                  <c:v>5.605090909090908</c:v>
                </c:pt>
                <c:pt idx="67">
                  <c:v>5.6934545454545447</c:v>
                </c:pt>
                <c:pt idx="68">
                  <c:v>5.7469090909090896</c:v>
                </c:pt>
                <c:pt idx="69">
                  <c:v>5.6225454545454534</c:v>
                </c:pt>
                <c:pt idx="70">
                  <c:v>5.489454545454544</c:v>
                </c:pt>
                <c:pt idx="71">
                  <c:v>5.605090909090908</c:v>
                </c:pt>
                <c:pt idx="72">
                  <c:v>5.4938181818181802</c:v>
                </c:pt>
                <c:pt idx="73">
                  <c:v>5.4959999999999996</c:v>
                </c:pt>
                <c:pt idx="74">
                  <c:v>5.5636363636363617</c:v>
                </c:pt>
                <c:pt idx="75">
                  <c:v>5.6105454545454529</c:v>
                </c:pt>
                <c:pt idx="76">
                  <c:v>5.5396363636363626</c:v>
                </c:pt>
                <c:pt idx="77">
                  <c:v>5.5799999999999992</c:v>
                </c:pt>
                <c:pt idx="78">
                  <c:v>4.1423076923076918</c:v>
                </c:pt>
                <c:pt idx="79">
                  <c:v>4.2065934065934067</c:v>
                </c:pt>
                <c:pt idx="80">
                  <c:v>4.191758241758242</c:v>
                </c:pt>
                <c:pt idx="81">
                  <c:v>4.1818681318681312</c:v>
                </c:pt>
                <c:pt idx="82">
                  <c:v>4.1876373626373624</c:v>
                </c:pt>
                <c:pt idx="83">
                  <c:v>4.2140109890109896</c:v>
                </c:pt>
                <c:pt idx="84">
                  <c:v>4.086263736263736</c:v>
                </c:pt>
                <c:pt idx="85">
                  <c:v>4.2164835164835157</c:v>
                </c:pt>
                <c:pt idx="86">
                  <c:v>4.368956043956044</c:v>
                </c:pt>
                <c:pt idx="87">
                  <c:v>4.3178571428571422</c:v>
                </c:pt>
                <c:pt idx="88">
                  <c:v>4.2914835164835159</c:v>
                </c:pt>
                <c:pt idx="89">
                  <c:v>4.2206043956043962</c:v>
                </c:pt>
                <c:pt idx="90">
                  <c:v>4.237912087912088</c:v>
                </c:pt>
                <c:pt idx="91">
                  <c:v>4.1760989010989009</c:v>
                </c:pt>
                <c:pt idx="92">
                  <c:v>4.3236263736263743</c:v>
                </c:pt>
                <c:pt idx="93">
                  <c:v>4.3598901098901095</c:v>
                </c:pt>
                <c:pt idx="94">
                  <c:v>4.1835164835164829</c:v>
                </c:pt>
                <c:pt idx="95">
                  <c:v>4.2741758241758241</c:v>
                </c:pt>
                <c:pt idx="96">
                  <c:v>4.2395604395604396</c:v>
                </c:pt>
                <c:pt idx="97">
                  <c:v>4.2445054945054945</c:v>
                </c:pt>
                <c:pt idx="98">
                  <c:v>3.8823974763406941</c:v>
                </c:pt>
                <c:pt idx="99">
                  <c:v>3.8876971608832807</c:v>
                </c:pt>
                <c:pt idx="100">
                  <c:v>3.9066246056782337</c:v>
                </c:pt>
                <c:pt idx="101">
                  <c:v>3.9603785488958989</c:v>
                </c:pt>
                <c:pt idx="102">
                  <c:v>3.8051735015772872</c:v>
                </c:pt>
                <c:pt idx="103">
                  <c:v>3.9149526813880131</c:v>
                </c:pt>
                <c:pt idx="104">
                  <c:v>3.9126813880126186</c:v>
                </c:pt>
                <c:pt idx="105">
                  <c:v>3.8634700315457411</c:v>
                </c:pt>
                <c:pt idx="106">
                  <c:v>4.0020189274447944</c:v>
                </c:pt>
                <c:pt idx="107">
                  <c:v>3.8725552050473189</c:v>
                </c:pt>
                <c:pt idx="108">
                  <c:v>3.9959621451104099</c:v>
                </c:pt>
                <c:pt idx="109">
                  <c:v>3.9187381703470034</c:v>
                </c:pt>
                <c:pt idx="110">
                  <c:v>3.8634700315457411</c:v>
                </c:pt>
                <c:pt idx="111">
                  <c:v>3.9353943217665619</c:v>
                </c:pt>
                <c:pt idx="112">
                  <c:v>3.8180441640378553</c:v>
                </c:pt>
                <c:pt idx="113">
                  <c:v>3.8922397476340693</c:v>
                </c:pt>
              </c:numCache>
            </c:numRef>
          </c:yVal>
          <c:smooth val="0"/>
          <c:extLst>
            <c:ext xmlns:c16="http://schemas.microsoft.com/office/drawing/2014/chart" uri="{C3380CC4-5D6E-409C-BE32-E72D297353CC}">
              <c16:uniqueId val="{00000000-2BA0-5442-81FA-FC6C9ED13422}"/>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stds'!$H$261,'SM Table 3 - Major stds'!$H$376)</c:f>
              <c:numCache>
                <c:formatCode>General</c:formatCode>
                <c:ptCount val="2"/>
                <c:pt idx="0">
                  <c:v>5.04</c:v>
                </c:pt>
                <c:pt idx="1">
                  <c:v>5.04</c:v>
                </c:pt>
              </c:numCache>
            </c:numRef>
          </c:yVal>
          <c:smooth val="0"/>
          <c:extLst>
            <c:ext xmlns:c16="http://schemas.microsoft.com/office/drawing/2014/chart" uri="{C3380CC4-5D6E-409C-BE32-E72D297353CC}">
              <c16:uniqueId val="{00000001-2BA0-5442-81FA-FC6C9ED13422}"/>
            </c:ext>
          </c:extLst>
        </c:ser>
        <c:dLbls>
          <c:showLegendKey val="0"/>
          <c:showVal val="0"/>
          <c:showCatName val="0"/>
          <c:showSerName val="0"/>
          <c:showPercent val="0"/>
          <c:showBubbleSize val="0"/>
        </c:dLbls>
        <c:axId val="178014016"/>
        <c:axId val="178014576"/>
      </c:scatterChart>
      <c:valAx>
        <c:axId val="1780140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4576"/>
        <c:crosses val="autoZero"/>
        <c:crossBetween val="midCat"/>
      </c:valAx>
      <c:valAx>
        <c:axId val="178014576"/>
        <c:scaling>
          <c:orientation val="minMax"/>
          <c:max val="6.5"/>
          <c:min val="3.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4016"/>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stds'!$D$262:$D$375</c:f>
              <c:numCache>
                <c:formatCode>0.00</c:formatCode>
                <c:ptCount val="114"/>
                <c:pt idx="0">
                  <c:v>4.5555555555555554</c:v>
                </c:pt>
                <c:pt idx="1">
                  <c:v>4.5777777777777784</c:v>
                </c:pt>
                <c:pt idx="2">
                  <c:v>4.5444444444444452</c:v>
                </c:pt>
                <c:pt idx="3">
                  <c:v>4.5266666666666673</c:v>
                </c:pt>
                <c:pt idx="4">
                  <c:v>4.4522222222222219</c:v>
                </c:pt>
                <c:pt idx="5">
                  <c:v>4.5</c:v>
                </c:pt>
                <c:pt idx="6">
                  <c:v>4.3855555555555563</c:v>
                </c:pt>
                <c:pt idx="7">
                  <c:v>4.4544444444444453</c:v>
                </c:pt>
                <c:pt idx="8">
                  <c:v>4.5244444444444447</c:v>
                </c:pt>
                <c:pt idx="9">
                  <c:v>4.5055555555555555</c:v>
                </c:pt>
                <c:pt idx="10">
                  <c:v>4.5266666666666673</c:v>
                </c:pt>
                <c:pt idx="11">
                  <c:v>4.5755555555555567</c:v>
                </c:pt>
                <c:pt idx="12">
                  <c:v>4.8204576043068652</c:v>
                </c:pt>
                <c:pt idx="13">
                  <c:v>4.8370390309555855</c:v>
                </c:pt>
                <c:pt idx="14">
                  <c:v>4.8169044414535671</c:v>
                </c:pt>
                <c:pt idx="15">
                  <c:v>4.9021803499327063</c:v>
                </c:pt>
                <c:pt idx="16">
                  <c:v>4.74820995962315</c:v>
                </c:pt>
                <c:pt idx="17">
                  <c:v>4.865464333781965</c:v>
                </c:pt>
                <c:pt idx="18">
                  <c:v>4.7446567967698527</c:v>
                </c:pt>
                <c:pt idx="19">
                  <c:v>4.7446567967698527</c:v>
                </c:pt>
                <c:pt idx="20">
                  <c:v>4.7576850605652767</c:v>
                </c:pt>
                <c:pt idx="21">
                  <c:v>4.8429609690444151</c:v>
                </c:pt>
                <c:pt idx="22">
                  <c:v>4.7790040376850609</c:v>
                </c:pt>
                <c:pt idx="23">
                  <c:v>4.8536204576043067</c:v>
                </c:pt>
                <c:pt idx="24">
                  <c:v>4.4838390966831341</c:v>
                </c:pt>
                <c:pt idx="25">
                  <c:v>4.5301340860973891</c:v>
                </c:pt>
                <c:pt idx="26">
                  <c:v>4.5854622441778412</c:v>
                </c:pt>
                <c:pt idx="27">
                  <c:v>4.6136908962597047</c:v>
                </c:pt>
                <c:pt idx="28">
                  <c:v>4.5967537050105864</c:v>
                </c:pt>
                <c:pt idx="29">
                  <c:v>4.5967537050105864</c:v>
                </c:pt>
                <c:pt idx="30">
                  <c:v>4.5346506704304872</c:v>
                </c:pt>
                <c:pt idx="31">
                  <c:v>4.6464361326746655</c:v>
                </c:pt>
                <c:pt idx="32">
                  <c:v>4.5651376146788998</c:v>
                </c:pt>
                <c:pt idx="33">
                  <c:v>4.5357798165137622</c:v>
                </c:pt>
                <c:pt idx="34">
                  <c:v>4.6825688073394502</c:v>
                </c:pt>
                <c:pt idx="35">
                  <c:v>4.6125617501764298</c:v>
                </c:pt>
                <c:pt idx="36">
                  <c:v>4.6193366266760769</c:v>
                </c:pt>
                <c:pt idx="37">
                  <c:v>4.5402964008468603</c:v>
                </c:pt>
                <c:pt idx="38">
                  <c:v>4.6724064925899791</c:v>
                </c:pt>
                <c:pt idx="39">
                  <c:v>4.57755822159492</c:v>
                </c:pt>
                <c:pt idx="40">
                  <c:v>4.6249823570924491</c:v>
                </c:pt>
                <c:pt idx="41">
                  <c:v>4.6441778405081164</c:v>
                </c:pt>
                <c:pt idx="42">
                  <c:v>4.5854622441778412</c:v>
                </c:pt>
                <c:pt idx="43">
                  <c:v>4.5030345800988005</c:v>
                </c:pt>
                <c:pt idx="44">
                  <c:v>4.6872882805816936</c:v>
                </c:pt>
                <c:pt idx="45">
                  <c:v>4.7780325064157401</c:v>
                </c:pt>
                <c:pt idx="46">
                  <c:v>4.7396407185628737</c:v>
                </c:pt>
                <c:pt idx="47">
                  <c:v>4.6128314798973475</c:v>
                </c:pt>
                <c:pt idx="48">
                  <c:v>4.7524379811804955</c:v>
                </c:pt>
                <c:pt idx="49">
                  <c:v>4.6209751924721978</c:v>
                </c:pt>
                <c:pt idx="50">
                  <c:v>4.7175363558597088</c:v>
                </c:pt>
                <c:pt idx="51">
                  <c:v>4.6477331052181352</c:v>
                </c:pt>
                <c:pt idx="52">
                  <c:v>4.7396407185628737</c:v>
                </c:pt>
                <c:pt idx="53">
                  <c:v>4.7245166809238661</c:v>
                </c:pt>
                <c:pt idx="54">
                  <c:v>4.672164242942686</c:v>
                </c:pt>
                <c:pt idx="55">
                  <c:v>4.6326090675791276</c:v>
                </c:pt>
                <c:pt idx="56">
                  <c:v>4.627955517536356</c:v>
                </c:pt>
                <c:pt idx="57">
                  <c:v>4.6919418306244651</c:v>
                </c:pt>
                <c:pt idx="58">
                  <c:v>4.7280068434559448</c:v>
                </c:pt>
                <c:pt idx="59">
                  <c:v>4.715209580838323</c:v>
                </c:pt>
                <c:pt idx="60">
                  <c:v>4.7454576561163382</c:v>
                </c:pt>
                <c:pt idx="61">
                  <c:v>4.7093926432848585</c:v>
                </c:pt>
                <c:pt idx="62">
                  <c:v>4.9732951289398262</c:v>
                </c:pt>
                <c:pt idx="63">
                  <c:v>4.9684049665711543</c:v>
                </c:pt>
                <c:pt idx="64">
                  <c:v>4.9463992359121285</c:v>
                </c:pt>
                <c:pt idx="65">
                  <c:v>4.8926074498567322</c:v>
                </c:pt>
                <c:pt idx="66">
                  <c:v>4.8901623686723958</c:v>
                </c:pt>
                <c:pt idx="67">
                  <c:v>4.9207258834765986</c:v>
                </c:pt>
                <c:pt idx="68">
                  <c:v>4.8864947468958917</c:v>
                </c:pt>
                <c:pt idx="69">
                  <c:v>4.9121680993314216</c:v>
                </c:pt>
                <c:pt idx="70">
                  <c:v>4.8351480420248318</c:v>
                </c:pt>
                <c:pt idx="71">
                  <c:v>4.838815663801336</c:v>
                </c:pt>
                <c:pt idx="72">
                  <c:v>4.7080038204393491</c:v>
                </c:pt>
                <c:pt idx="73">
                  <c:v>4.8962750716332364</c:v>
                </c:pt>
                <c:pt idx="74">
                  <c:v>4.8669340974212014</c:v>
                </c:pt>
                <c:pt idx="75">
                  <c:v>4.8877172874880603</c:v>
                </c:pt>
                <c:pt idx="76">
                  <c:v>4.9280611270296069</c:v>
                </c:pt>
                <c:pt idx="77">
                  <c:v>4.9329512893982796</c:v>
                </c:pt>
                <c:pt idx="78">
                  <c:v>4.9547996976568411</c:v>
                </c:pt>
                <c:pt idx="79">
                  <c:v>4.9173091458805738</c:v>
                </c:pt>
                <c:pt idx="80">
                  <c:v>4.7818594104308394</c:v>
                </c:pt>
                <c:pt idx="81">
                  <c:v>4.8640967498110355</c:v>
                </c:pt>
                <c:pt idx="82">
                  <c:v>4.9318216175359035</c:v>
                </c:pt>
                <c:pt idx="83">
                  <c:v>4.8991685563114133</c:v>
                </c:pt>
                <c:pt idx="84">
                  <c:v>4.9281934996220711</c:v>
                </c:pt>
                <c:pt idx="85">
                  <c:v>4.8459561602418741</c:v>
                </c:pt>
                <c:pt idx="86">
                  <c:v>4.7492063492063492</c:v>
                </c:pt>
                <c:pt idx="87">
                  <c:v>4.9148904006046861</c:v>
                </c:pt>
                <c:pt idx="88">
                  <c:v>4.7697656840513982</c:v>
                </c:pt>
                <c:pt idx="89">
                  <c:v>4.9076341647770212</c:v>
                </c:pt>
                <c:pt idx="90">
                  <c:v>4.8411186696900979</c:v>
                </c:pt>
                <c:pt idx="91">
                  <c:v>4.9185185185185185</c:v>
                </c:pt>
                <c:pt idx="92">
                  <c:v>4.9378684807256237</c:v>
                </c:pt>
                <c:pt idx="93">
                  <c:v>4.8713529856386995</c:v>
                </c:pt>
                <c:pt idx="94">
                  <c:v>4.7927437641723358</c:v>
                </c:pt>
                <c:pt idx="95">
                  <c:v>4.8350718065003777</c:v>
                </c:pt>
                <c:pt idx="96">
                  <c:v>4.8217687074829936</c:v>
                </c:pt>
                <c:pt idx="97">
                  <c:v>4.812093726379441</c:v>
                </c:pt>
                <c:pt idx="98">
                  <c:v>4.9639619047619057</c:v>
                </c:pt>
                <c:pt idx="99">
                  <c:v>4.9152000000000005</c:v>
                </c:pt>
                <c:pt idx="100">
                  <c:v>4.9505523809523817</c:v>
                </c:pt>
                <c:pt idx="101">
                  <c:v>4.8713142857142859</c:v>
                </c:pt>
                <c:pt idx="102">
                  <c:v>4.999314285714286</c:v>
                </c:pt>
                <c:pt idx="103">
                  <c:v>4.9042285714285718</c:v>
                </c:pt>
                <c:pt idx="104">
                  <c:v>4.9932190476190481</c:v>
                </c:pt>
                <c:pt idx="105">
                  <c:v>4.9066666666666681</c:v>
                </c:pt>
                <c:pt idx="106">
                  <c:v>4.9749333333333343</c:v>
                </c:pt>
                <c:pt idx="107">
                  <c:v>4.9017904761904765</c:v>
                </c:pt>
                <c:pt idx="108">
                  <c:v>4.9615238095238103</c:v>
                </c:pt>
                <c:pt idx="109">
                  <c:v>4.9432380952380957</c:v>
                </c:pt>
                <c:pt idx="110">
                  <c:v>4.9176380952380958</c:v>
                </c:pt>
                <c:pt idx="111">
                  <c:v>4.9749333333333343</c:v>
                </c:pt>
                <c:pt idx="112">
                  <c:v>4.9005714285714284</c:v>
                </c:pt>
                <c:pt idx="113">
                  <c:v>4.8944761904761904</c:v>
                </c:pt>
              </c:numCache>
            </c:numRef>
          </c:yVal>
          <c:smooth val="0"/>
          <c:extLst>
            <c:ext xmlns:c16="http://schemas.microsoft.com/office/drawing/2014/chart" uri="{C3380CC4-5D6E-409C-BE32-E72D297353CC}">
              <c16:uniqueId val="{00000000-8361-9C44-9EA9-86BE92E316C6}"/>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stds'!$D$261,'SM Table 3 - Major stds'!$D$376)</c:f>
              <c:numCache>
                <c:formatCode>General</c:formatCode>
                <c:ptCount val="2"/>
                <c:pt idx="0">
                  <c:v>4.05</c:v>
                </c:pt>
                <c:pt idx="1">
                  <c:v>4.05</c:v>
                </c:pt>
              </c:numCache>
            </c:numRef>
          </c:yVal>
          <c:smooth val="0"/>
          <c:extLst>
            <c:ext xmlns:c16="http://schemas.microsoft.com/office/drawing/2014/chart" uri="{C3380CC4-5D6E-409C-BE32-E72D297353CC}">
              <c16:uniqueId val="{00000001-8361-9C44-9EA9-86BE92E316C6}"/>
            </c:ext>
          </c:extLst>
        </c:ser>
        <c:dLbls>
          <c:showLegendKey val="0"/>
          <c:showVal val="0"/>
          <c:showCatName val="0"/>
          <c:showSerName val="0"/>
          <c:showPercent val="0"/>
          <c:showBubbleSize val="0"/>
        </c:dLbls>
        <c:axId val="178017376"/>
        <c:axId val="178017936"/>
      </c:scatterChart>
      <c:valAx>
        <c:axId val="17801737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7936"/>
        <c:crosses val="autoZero"/>
        <c:crossBetween val="midCat"/>
      </c:valAx>
      <c:valAx>
        <c:axId val="178017936"/>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7376"/>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stds'!$I$262:$I$375</c:f>
              <c:numCache>
                <c:formatCode>0.00</c:formatCode>
                <c:ptCount val="114"/>
                <c:pt idx="0">
                  <c:v>9.5710895583986773</c:v>
                </c:pt>
                <c:pt idx="1">
                  <c:v>9.5281881964506798</c:v>
                </c:pt>
                <c:pt idx="2">
                  <c:v>9.5057160544779187</c:v>
                </c:pt>
                <c:pt idx="3">
                  <c:v>9.5036731324803956</c:v>
                </c:pt>
                <c:pt idx="4">
                  <c:v>9.5884543953776298</c:v>
                </c:pt>
                <c:pt idx="5">
                  <c:v>9.4158274865868741</c:v>
                </c:pt>
                <c:pt idx="6">
                  <c:v>9.6374845233182</c:v>
                </c:pt>
                <c:pt idx="7">
                  <c:v>9.518995047461825</c:v>
                </c:pt>
                <c:pt idx="8">
                  <c:v>9.5159306644655377</c:v>
                </c:pt>
                <c:pt idx="9">
                  <c:v>9.5067375154766811</c:v>
                </c:pt>
                <c:pt idx="10">
                  <c:v>9.5680251754023935</c:v>
                </c:pt>
                <c:pt idx="11">
                  <c:v>9.4750722245150634</c:v>
                </c:pt>
                <c:pt idx="12">
                  <c:v>9.6529135338345871</c:v>
                </c:pt>
                <c:pt idx="13">
                  <c:v>9.6880639097744368</c:v>
                </c:pt>
                <c:pt idx="14">
                  <c:v>9.6529135338345871</c:v>
                </c:pt>
                <c:pt idx="15">
                  <c:v>9.7149436090225585</c:v>
                </c:pt>
                <c:pt idx="16">
                  <c:v>9.6653195488721817</c:v>
                </c:pt>
                <c:pt idx="17">
                  <c:v>9.6477443609022568</c:v>
                </c:pt>
                <c:pt idx="18">
                  <c:v>9.6353383458646622</c:v>
                </c:pt>
                <c:pt idx="19">
                  <c:v>9.5309210526315802</c:v>
                </c:pt>
                <c:pt idx="20">
                  <c:v>9.6766917293233092</c:v>
                </c:pt>
                <c:pt idx="21">
                  <c:v>9.6198308270676698</c:v>
                </c:pt>
                <c:pt idx="22">
                  <c:v>9.7469924812030087</c:v>
                </c:pt>
                <c:pt idx="23">
                  <c:v>9.7149436090225585</c:v>
                </c:pt>
                <c:pt idx="24">
                  <c:v>9.862697022767076</c:v>
                </c:pt>
                <c:pt idx="25">
                  <c:v>9.7607705779334513</c:v>
                </c:pt>
                <c:pt idx="26">
                  <c:v>9.8290718038528908</c:v>
                </c:pt>
                <c:pt idx="27">
                  <c:v>9.81751313485114</c:v>
                </c:pt>
                <c:pt idx="28">
                  <c:v>9.8196147110332763</c:v>
                </c:pt>
                <c:pt idx="29">
                  <c:v>9.8301225919439599</c:v>
                </c:pt>
                <c:pt idx="30">
                  <c:v>9.8553415061295979</c:v>
                </c:pt>
                <c:pt idx="31">
                  <c:v>9.8511383537653252</c:v>
                </c:pt>
                <c:pt idx="32">
                  <c:v>9.8353765323992999</c:v>
                </c:pt>
                <c:pt idx="33">
                  <c:v>9.8658493870402815</c:v>
                </c:pt>
                <c:pt idx="34">
                  <c:v>9.7450087565674259</c:v>
                </c:pt>
                <c:pt idx="35">
                  <c:v>9.8542907180385306</c:v>
                </c:pt>
                <c:pt idx="36">
                  <c:v>9.8406304728546417</c:v>
                </c:pt>
                <c:pt idx="37">
                  <c:v>9.9383537653239937</c:v>
                </c:pt>
                <c:pt idx="38">
                  <c:v>9.9110332749562193</c:v>
                </c:pt>
                <c:pt idx="39">
                  <c:v>9.8837127845884432</c:v>
                </c:pt>
                <c:pt idx="40">
                  <c:v>9.7513134851138368</c:v>
                </c:pt>
                <c:pt idx="41">
                  <c:v>9.5390542907180382</c:v>
                </c:pt>
                <c:pt idx="42">
                  <c:v>9.9362521891418574</c:v>
                </c:pt>
                <c:pt idx="43">
                  <c:v>9.8343257443082326</c:v>
                </c:pt>
                <c:pt idx="44">
                  <c:v>9.414518072289157</c:v>
                </c:pt>
                <c:pt idx="45">
                  <c:v>9.5271686746987978</c:v>
                </c:pt>
                <c:pt idx="46">
                  <c:v>9.4042771084337353</c:v>
                </c:pt>
                <c:pt idx="47">
                  <c:v>9.5466265060240971</c:v>
                </c:pt>
                <c:pt idx="48">
                  <c:v>9.4595783132530133</c:v>
                </c:pt>
                <c:pt idx="49">
                  <c:v>9.4001807228915677</c:v>
                </c:pt>
                <c:pt idx="50">
                  <c:v>9.4769879518072297</c:v>
                </c:pt>
                <c:pt idx="51">
                  <c:v>9.4206626506024111</c:v>
                </c:pt>
                <c:pt idx="52">
                  <c:v>9.4851807228915685</c:v>
                </c:pt>
                <c:pt idx="53">
                  <c:v>9.5845180722891588</c:v>
                </c:pt>
                <c:pt idx="54">
                  <c:v>9.453433734939761</c:v>
                </c:pt>
                <c:pt idx="55">
                  <c:v>9.4237349397590382</c:v>
                </c:pt>
                <c:pt idx="56">
                  <c:v>9.5128313253012067</c:v>
                </c:pt>
                <c:pt idx="57">
                  <c:v>9.5374096385542195</c:v>
                </c:pt>
                <c:pt idx="58">
                  <c:v>9.5312650602409654</c:v>
                </c:pt>
                <c:pt idx="59">
                  <c:v>9.4216867469879517</c:v>
                </c:pt>
                <c:pt idx="60">
                  <c:v>9.5435542168674719</c:v>
                </c:pt>
                <c:pt idx="61">
                  <c:v>9.5671084337349424</c:v>
                </c:pt>
                <c:pt idx="62">
                  <c:v>9.6104166666666693</c:v>
                </c:pt>
                <c:pt idx="63">
                  <c:v>9.6802083333333346</c:v>
                </c:pt>
                <c:pt idx="64">
                  <c:v>9.736458333333335</c:v>
                </c:pt>
                <c:pt idx="65">
                  <c:v>9.6989583333333353</c:v>
                </c:pt>
                <c:pt idx="66">
                  <c:v>9.7062500000000025</c:v>
                </c:pt>
                <c:pt idx="67">
                  <c:v>9.5687500000000032</c:v>
                </c:pt>
                <c:pt idx="68">
                  <c:v>9.6593750000000025</c:v>
                </c:pt>
                <c:pt idx="69">
                  <c:v>9.6604166666666682</c:v>
                </c:pt>
                <c:pt idx="70">
                  <c:v>9.5364583333333357</c:v>
                </c:pt>
                <c:pt idx="71">
                  <c:v>9.6145833333333357</c:v>
                </c:pt>
                <c:pt idx="72">
                  <c:v>9.7197916666666693</c:v>
                </c:pt>
                <c:pt idx="73">
                  <c:v>9.6697916666666686</c:v>
                </c:pt>
                <c:pt idx="74">
                  <c:v>9.6291666666666682</c:v>
                </c:pt>
                <c:pt idx="75">
                  <c:v>9.4833333333333343</c:v>
                </c:pt>
                <c:pt idx="76">
                  <c:v>9.6822916666666696</c:v>
                </c:pt>
                <c:pt idx="77">
                  <c:v>9.6791666666666689</c:v>
                </c:pt>
                <c:pt idx="78">
                  <c:v>9.4729250143102472</c:v>
                </c:pt>
                <c:pt idx="79">
                  <c:v>9.5893531768746421</c:v>
                </c:pt>
                <c:pt idx="80">
                  <c:v>9.5347452776187733</c:v>
                </c:pt>
                <c:pt idx="81">
                  <c:v>9.5244419004006868</c:v>
                </c:pt>
                <c:pt idx="82">
                  <c:v>9.5996565540927303</c:v>
                </c:pt>
                <c:pt idx="83">
                  <c:v>9.5254722381224948</c:v>
                </c:pt>
                <c:pt idx="84">
                  <c:v>9.6274756725815678</c:v>
                </c:pt>
                <c:pt idx="85">
                  <c:v>9.5028048082427024</c:v>
                </c:pt>
                <c:pt idx="86">
                  <c:v>9.4986834573554653</c:v>
                </c:pt>
                <c:pt idx="87">
                  <c:v>9.4111047510017176</c:v>
                </c:pt>
                <c:pt idx="88">
                  <c:v>9.4852890669719514</c:v>
                </c:pt>
                <c:pt idx="89">
                  <c:v>9.5635947338294205</c:v>
                </c:pt>
                <c:pt idx="90">
                  <c:v>9.5708070978820832</c:v>
                </c:pt>
                <c:pt idx="91">
                  <c:v>9.6202633085289051</c:v>
                </c:pt>
                <c:pt idx="92">
                  <c:v>9.5852318259874068</c:v>
                </c:pt>
                <c:pt idx="93">
                  <c:v>9.4925014310246123</c:v>
                </c:pt>
                <c:pt idx="94">
                  <c:v>9.4986834573554653</c:v>
                </c:pt>
                <c:pt idx="95">
                  <c:v>9.6192329708070972</c:v>
                </c:pt>
                <c:pt idx="96">
                  <c:v>9.3338294218660547</c:v>
                </c:pt>
                <c:pt idx="97">
                  <c:v>9.5048654836863182</c:v>
                </c:pt>
                <c:pt idx="98">
                  <c:v>9.4325659741718155</c:v>
                </c:pt>
                <c:pt idx="99">
                  <c:v>9.3668725435148801</c:v>
                </c:pt>
                <c:pt idx="100">
                  <c:v>9.3587871982032578</c:v>
                </c:pt>
                <c:pt idx="101">
                  <c:v>9.3719258843346438</c:v>
                </c:pt>
                <c:pt idx="102">
                  <c:v>9.5023020774845595</c:v>
                </c:pt>
                <c:pt idx="103">
                  <c:v>9.362829870859068</c:v>
                </c:pt>
                <c:pt idx="104">
                  <c:v>9.4517686692869187</c:v>
                </c:pt>
                <c:pt idx="105">
                  <c:v>9.3517125210555871</c:v>
                </c:pt>
                <c:pt idx="106">
                  <c:v>9.4194272880404277</c:v>
                </c:pt>
                <c:pt idx="107">
                  <c:v>9.4153846153846175</c:v>
                </c:pt>
                <c:pt idx="108">
                  <c:v>9.4406513194834361</c:v>
                </c:pt>
                <c:pt idx="109">
                  <c:v>9.3688938798427852</c:v>
                </c:pt>
                <c:pt idx="110">
                  <c:v>9.4568220101066824</c:v>
                </c:pt>
                <c:pt idx="111">
                  <c:v>9.4770353733857391</c:v>
                </c:pt>
                <c:pt idx="112">
                  <c:v>9.4163952835485691</c:v>
                </c:pt>
                <c:pt idx="113">
                  <c:v>9.4790567097136442</c:v>
                </c:pt>
              </c:numCache>
            </c:numRef>
          </c:yVal>
          <c:smooth val="0"/>
          <c:extLst>
            <c:ext xmlns:c16="http://schemas.microsoft.com/office/drawing/2014/chart" uri="{C3380CC4-5D6E-409C-BE32-E72D297353CC}">
              <c16:uniqueId val="{00000000-2245-A54A-A3B0-A12104E71639}"/>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stds'!$I$261,'SM Table 3 - Major stds'!$I$376)</c:f>
              <c:numCache>
                <c:formatCode>General</c:formatCode>
                <c:ptCount val="2"/>
                <c:pt idx="0">
                  <c:v>9.39</c:v>
                </c:pt>
                <c:pt idx="1">
                  <c:v>9.39</c:v>
                </c:pt>
              </c:numCache>
            </c:numRef>
          </c:yVal>
          <c:smooth val="0"/>
          <c:extLst>
            <c:ext xmlns:c16="http://schemas.microsoft.com/office/drawing/2014/chart" uri="{C3380CC4-5D6E-409C-BE32-E72D297353CC}">
              <c16:uniqueId val="{00000001-2245-A54A-A3B0-A12104E71639}"/>
            </c:ext>
          </c:extLst>
        </c:ser>
        <c:dLbls>
          <c:showLegendKey val="0"/>
          <c:showVal val="0"/>
          <c:showCatName val="0"/>
          <c:showSerName val="0"/>
          <c:showPercent val="0"/>
          <c:showBubbleSize val="0"/>
        </c:dLbls>
        <c:axId val="178127616"/>
        <c:axId val="178128176"/>
      </c:scatterChart>
      <c:valAx>
        <c:axId val="1781276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8176"/>
        <c:crosses val="autoZero"/>
        <c:crossBetween val="midCat"/>
      </c:valAx>
      <c:valAx>
        <c:axId val="178128176"/>
        <c:scaling>
          <c:orientation val="minMax"/>
          <c:max val="11"/>
          <c:min val="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7616"/>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Al2O3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stds'!$E$262:$E$375</c:f>
              <c:numCache>
                <c:formatCode>0.00</c:formatCode>
                <c:ptCount val="114"/>
                <c:pt idx="0">
                  <c:v>12.424449235274977</c:v>
                </c:pt>
                <c:pt idx="1">
                  <c:v>12.205642694435406</c:v>
                </c:pt>
                <c:pt idx="2">
                  <c:v>12.262076960624798</c:v>
                </c:pt>
                <c:pt idx="3">
                  <c:v>12.366034819394731</c:v>
                </c:pt>
                <c:pt idx="4">
                  <c:v>12.364054669703874</c:v>
                </c:pt>
                <c:pt idx="5">
                  <c:v>12.3046501789782</c:v>
                </c:pt>
                <c:pt idx="6">
                  <c:v>12.28484868206964</c:v>
                </c:pt>
                <c:pt idx="7">
                  <c:v>12.182870972990564</c:v>
                </c:pt>
                <c:pt idx="8">
                  <c:v>12.213563293198831</c:v>
                </c:pt>
                <c:pt idx="9">
                  <c:v>12.359104295476735</c:v>
                </c:pt>
                <c:pt idx="10">
                  <c:v>12.262076960624798</c:v>
                </c:pt>
                <c:pt idx="11">
                  <c:v>12.256136511552231</c:v>
                </c:pt>
                <c:pt idx="12">
                  <c:v>12.363722931435017</c:v>
                </c:pt>
                <c:pt idx="13">
                  <c:v>12.185726920290126</c:v>
                </c:pt>
                <c:pt idx="14">
                  <c:v>12.472720488821496</c:v>
                </c:pt>
                <c:pt idx="15">
                  <c:v>12.457720824960971</c:v>
                </c:pt>
                <c:pt idx="16">
                  <c:v>12.369722796979225</c:v>
                </c:pt>
                <c:pt idx="17">
                  <c:v>12.539718987398503</c:v>
                </c:pt>
                <c:pt idx="18">
                  <c:v>12.496719950998333</c:v>
                </c:pt>
                <c:pt idx="19">
                  <c:v>12.494719995816929</c:v>
                </c:pt>
                <c:pt idx="20">
                  <c:v>12.473720466412196</c:v>
                </c:pt>
                <c:pt idx="21">
                  <c:v>12.436721295556236</c:v>
                </c:pt>
                <c:pt idx="22">
                  <c:v>12.427721497239922</c:v>
                </c:pt>
                <c:pt idx="23">
                  <c:v>12.552718696077626</c:v>
                </c:pt>
                <c:pt idx="24">
                  <c:v>12.39672805658692</c:v>
                </c:pt>
                <c:pt idx="25">
                  <c:v>12.449594695386331</c:v>
                </c:pt>
                <c:pt idx="26">
                  <c:v>12.647096478070932</c:v>
                </c:pt>
                <c:pt idx="27">
                  <c:v>12.438622374126076</c:v>
                </c:pt>
                <c:pt idx="28">
                  <c:v>12.443609792880737</c:v>
                </c:pt>
                <c:pt idx="29">
                  <c:v>12.37677838156827</c:v>
                </c:pt>
                <c:pt idx="30">
                  <c:v>12.471539337906842</c:v>
                </c:pt>
                <c:pt idx="31">
                  <c:v>12.425655085363957</c:v>
                </c:pt>
                <c:pt idx="32">
                  <c:v>12.513433655446001</c:v>
                </c:pt>
                <c:pt idx="33">
                  <c:v>12.49248649667642</c:v>
                </c:pt>
                <c:pt idx="34">
                  <c:v>12.360818641553355</c:v>
                </c:pt>
                <c:pt idx="35">
                  <c:v>12.510441204193203</c:v>
                </c:pt>
                <c:pt idx="36">
                  <c:v>12.437624890375142</c:v>
                </c:pt>
                <c:pt idx="37">
                  <c:v>12.435629922873279</c:v>
                </c:pt>
                <c:pt idx="38">
                  <c:v>12.494481464178286</c:v>
                </c:pt>
                <c:pt idx="39">
                  <c:v>12.365806060308016</c:v>
                </c:pt>
                <c:pt idx="40">
                  <c:v>12.505453785438542</c:v>
                </c:pt>
                <c:pt idx="41">
                  <c:v>12.263065233961987</c:v>
                </c:pt>
                <c:pt idx="42">
                  <c:v>12.329896645274452</c:v>
                </c:pt>
                <c:pt idx="43">
                  <c:v>12.482511659167097</c:v>
                </c:pt>
                <c:pt idx="44">
                  <c:v>12.44578993863408</c:v>
                </c:pt>
                <c:pt idx="45">
                  <c:v>12.283547035397605</c:v>
                </c:pt>
                <c:pt idx="46">
                  <c:v>12.506386685626016</c:v>
                </c:pt>
                <c:pt idx="47">
                  <c:v>12.51713772138265</c:v>
                </c:pt>
                <c:pt idx="48">
                  <c:v>12.355872185033142</c:v>
                </c:pt>
                <c:pt idx="49">
                  <c:v>12.408649996929345</c:v>
                </c:pt>
                <c:pt idx="50">
                  <c:v>12.410604730703279</c:v>
                </c:pt>
                <c:pt idx="51">
                  <c:v>12.496613016756349</c:v>
                </c:pt>
                <c:pt idx="52">
                  <c:v>12.257158129449506</c:v>
                </c:pt>
                <c:pt idx="53">
                  <c:v>12.396921594285743</c:v>
                </c:pt>
                <c:pt idx="54">
                  <c:v>12.513228253834784</c:v>
                </c:pt>
                <c:pt idx="55">
                  <c:v>12.460450441938582</c:v>
                </c:pt>
                <c:pt idx="56">
                  <c:v>12.317754876441441</c:v>
                </c:pt>
                <c:pt idx="57">
                  <c:v>12.405717896268445</c:v>
                </c:pt>
                <c:pt idx="58">
                  <c:v>12.408649996929345</c:v>
                </c:pt>
                <c:pt idx="59">
                  <c:v>12.417446298912045</c:v>
                </c:pt>
                <c:pt idx="60">
                  <c:v>12.292343337380307</c:v>
                </c:pt>
                <c:pt idx="61">
                  <c:v>12.336324847293808</c:v>
                </c:pt>
                <c:pt idx="62">
                  <c:v>12.231948755391919</c:v>
                </c:pt>
                <c:pt idx="63">
                  <c:v>12.318664408921201</c:v>
                </c:pt>
                <c:pt idx="64">
                  <c:v>12.192624214837943</c:v>
                </c:pt>
                <c:pt idx="65">
                  <c:v>12.442687959899125</c:v>
                </c:pt>
                <c:pt idx="66">
                  <c:v>12.342864126185185</c:v>
                </c:pt>
                <c:pt idx="67">
                  <c:v>12.227915469181255</c:v>
                </c:pt>
                <c:pt idx="68">
                  <c:v>12.319672730473867</c:v>
                </c:pt>
                <c:pt idx="69">
                  <c:v>12.416471599529807</c:v>
                </c:pt>
                <c:pt idx="70">
                  <c:v>12.339839161527188</c:v>
                </c:pt>
                <c:pt idx="71">
                  <c:v>12.312614479605203</c:v>
                </c:pt>
                <c:pt idx="72">
                  <c:v>12.30051462097321</c:v>
                </c:pt>
                <c:pt idx="73">
                  <c:v>12.250098543339908</c:v>
                </c:pt>
                <c:pt idx="74">
                  <c:v>12.368072165001838</c:v>
                </c:pt>
                <c:pt idx="75">
                  <c:v>12.391263560713156</c:v>
                </c:pt>
                <c:pt idx="76">
                  <c:v>12.467895998715777</c:v>
                </c:pt>
                <c:pt idx="77">
                  <c:v>12.1522913527313</c:v>
                </c:pt>
                <c:pt idx="78">
                  <c:v>12.33820243317057</c:v>
                </c:pt>
                <c:pt idx="79">
                  <c:v>12.518491268724654</c:v>
                </c:pt>
                <c:pt idx="80">
                  <c:v>12.344245634362327</c:v>
                </c:pt>
                <c:pt idx="81">
                  <c:v>12.376476040718364</c:v>
                </c:pt>
                <c:pt idx="82">
                  <c:v>12.286835223040635</c:v>
                </c:pt>
                <c:pt idx="83">
                  <c:v>12.402663245882644</c:v>
                </c:pt>
                <c:pt idx="84">
                  <c:v>12.198201605561533</c:v>
                </c:pt>
                <c:pt idx="85">
                  <c:v>12.134747993048084</c:v>
                </c:pt>
                <c:pt idx="86">
                  <c:v>12.363382438136224</c:v>
                </c:pt>
                <c:pt idx="87">
                  <c:v>12.349281635355457</c:v>
                </c:pt>
                <c:pt idx="88">
                  <c:v>12.277770421252999</c:v>
                </c:pt>
                <c:pt idx="89">
                  <c:v>12.354317636348588</c:v>
                </c:pt>
                <c:pt idx="90">
                  <c:v>12.360360837540346</c:v>
                </c:pt>
                <c:pt idx="91">
                  <c:v>12.351296035752711</c:v>
                </c:pt>
                <c:pt idx="92">
                  <c:v>12.31705122899942</c:v>
                </c:pt>
                <c:pt idx="93">
                  <c:v>12.484246461971365</c:v>
                </c:pt>
                <c:pt idx="94">
                  <c:v>12.161942398410989</c:v>
                </c:pt>
                <c:pt idx="95">
                  <c:v>12.399641645286767</c:v>
                </c:pt>
                <c:pt idx="96">
                  <c:v>12.350288835554084</c:v>
                </c:pt>
                <c:pt idx="97">
                  <c:v>12.304964826615906</c:v>
                </c:pt>
                <c:pt idx="98">
                  <c:v>12.391510039083849</c:v>
                </c:pt>
                <c:pt idx="99">
                  <c:v>12.249944416371903</c:v>
                </c:pt>
                <c:pt idx="100">
                  <c:v>12.298136968784481</c:v>
                </c:pt>
                <c:pt idx="101">
                  <c:v>12.289100865207121</c:v>
                </c:pt>
                <c:pt idx="102">
                  <c:v>12.439702591496426</c:v>
                </c:pt>
                <c:pt idx="103">
                  <c:v>12.561187984036462</c:v>
                </c:pt>
                <c:pt idx="104">
                  <c:v>12.347333532705653</c:v>
                </c:pt>
                <c:pt idx="105">
                  <c:v>12.348337544214248</c:v>
                </c:pt>
                <c:pt idx="106">
                  <c:v>12.344321498179866</c:v>
                </c:pt>
                <c:pt idx="107">
                  <c:v>12.348337544214248</c:v>
                </c:pt>
                <c:pt idx="108">
                  <c:v>12.278056738612571</c:v>
                </c:pt>
                <c:pt idx="109">
                  <c:v>12.276048715595383</c:v>
                </c:pt>
                <c:pt idx="110">
                  <c:v>12.276048715595383</c:v>
                </c:pt>
                <c:pt idx="111">
                  <c:v>12.282072784646955</c:v>
                </c:pt>
                <c:pt idx="112">
                  <c:v>12.375445854946323</c:v>
                </c:pt>
                <c:pt idx="113">
                  <c:v>12.229864186199995</c:v>
                </c:pt>
              </c:numCache>
            </c:numRef>
          </c:yVal>
          <c:smooth val="0"/>
          <c:extLst>
            <c:ext xmlns:c16="http://schemas.microsoft.com/office/drawing/2014/chart" uri="{C3380CC4-5D6E-409C-BE32-E72D297353CC}">
              <c16:uniqueId val="{00000000-FB0C-D64C-A75A-535142DDEF69}"/>
            </c:ext>
          </c:extLst>
        </c:ser>
        <c:ser>
          <c:idx val="1"/>
          <c:order val="1"/>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2"/>
                </a:solidFill>
                <a:round/>
              </a:ln>
              <a:effectLst/>
            </c:spPr>
            <c:extLst>
              <c:ext xmlns:c16="http://schemas.microsoft.com/office/drawing/2014/chart" uri="{C3380CC4-5D6E-409C-BE32-E72D297353CC}">
                <c16:uniqueId val="{00000002-FB0C-D64C-A75A-535142DDEF69}"/>
              </c:ext>
            </c:extLst>
          </c:dPt>
          <c:xVal>
            <c:numRef>
              <c:f>('SM Table 3 - Major stds'!$A$261,'SM Table 3 - Major stds'!$A$376)</c:f>
              <c:numCache>
                <c:formatCode>General</c:formatCode>
                <c:ptCount val="2"/>
                <c:pt idx="0">
                  <c:v>0</c:v>
                </c:pt>
                <c:pt idx="1">
                  <c:v>115</c:v>
                </c:pt>
              </c:numCache>
            </c:numRef>
          </c:xVal>
          <c:yVal>
            <c:numRef>
              <c:f>('SM Table 3 - Major stds'!$E$261,'SM Table 3 - Major stds'!$E$376)</c:f>
              <c:numCache>
                <c:formatCode>General</c:formatCode>
                <c:ptCount val="2"/>
                <c:pt idx="0">
                  <c:v>12.49</c:v>
                </c:pt>
                <c:pt idx="1">
                  <c:v>12.49</c:v>
                </c:pt>
              </c:numCache>
            </c:numRef>
          </c:yVal>
          <c:smooth val="0"/>
          <c:extLst>
            <c:ext xmlns:c16="http://schemas.microsoft.com/office/drawing/2014/chart" uri="{C3380CC4-5D6E-409C-BE32-E72D297353CC}">
              <c16:uniqueId val="{00000003-FB0C-D64C-A75A-535142DDEF69}"/>
            </c:ext>
          </c:extLst>
        </c:ser>
        <c:dLbls>
          <c:showLegendKey val="0"/>
          <c:showVal val="0"/>
          <c:showCatName val="0"/>
          <c:showSerName val="0"/>
          <c:showPercent val="0"/>
          <c:showBubbleSize val="0"/>
        </c:dLbls>
        <c:axId val="178102464"/>
        <c:axId val="178103024"/>
      </c:scatterChart>
      <c:valAx>
        <c:axId val="17810246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3024"/>
        <c:crosses val="autoZero"/>
        <c:crossBetween val="midCat"/>
      </c:valAx>
      <c:valAx>
        <c:axId val="178103024"/>
        <c:scaling>
          <c:orientation val="minMax"/>
          <c:max val="14"/>
          <c:min val="1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246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stds'!$J$262:$J$375</c:f>
              <c:numCache>
                <c:formatCode>0.00</c:formatCode>
                <c:ptCount val="114"/>
                <c:pt idx="0">
                  <c:v>2.6936762281569413</c:v>
                </c:pt>
                <c:pt idx="1">
                  <c:v>2.7793923979087194</c:v>
                </c:pt>
                <c:pt idx="2">
                  <c:v>2.6526418915736429</c:v>
                </c:pt>
                <c:pt idx="3">
                  <c:v>2.6553775140125295</c:v>
                </c:pt>
                <c:pt idx="4">
                  <c:v>2.5240676369459756</c:v>
                </c:pt>
                <c:pt idx="5">
                  <c:v>2.8413998398568139</c:v>
                </c:pt>
                <c:pt idx="6">
                  <c:v>2.6043125618199809</c:v>
                </c:pt>
                <c:pt idx="7">
                  <c:v>2.6927643540106456</c:v>
                </c:pt>
                <c:pt idx="8">
                  <c:v>2.5340982525552267</c:v>
                </c:pt>
                <c:pt idx="9">
                  <c:v>2.4611483208515854</c:v>
                </c:pt>
                <c:pt idx="10">
                  <c:v>2.5067420281663613</c:v>
                </c:pt>
                <c:pt idx="11">
                  <c:v>2.4894164193867465</c:v>
                </c:pt>
                <c:pt idx="12">
                  <c:v>2.4384325961273743</c:v>
                </c:pt>
                <c:pt idx="13">
                  <c:v>2.5485840139487932</c:v>
                </c:pt>
                <c:pt idx="14">
                  <c:v>2.5441424245205098</c:v>
                </c:pt>
                <c:pt idx="15">
                  <c:v>2.4943966229237402</c:v>
                </c:pt>
                <c:pt idx="16">
                  <c:v>2.6214260805726344</c:v>
                </c:pt>
                <c:pt idx="17">
                  <c:v>2.5592438285766721</c:v>
                </c:pt>
                <c:pt idx="18">
                  <c:v>2.5317059741213175</c:v>
                </c:pt>
                <c:pt idx="19">
                  <c:v>2.4748536294392949</c:v>
                </c:pt>
                <c:pt idx="20">
                  <c:v>2.6081013122877854</c:v>
                </c:pt>
                <c:pt idx="21">
                  <c:v>2.5032798017803062</c:v>
                </c:pt>
                <c:pt idx="22">
                  <c:v>2.5281527025786912</c:v>
                </c:pt>
                <c:pt idx="23">
                  <c:v>2.6187611269156648</c:v>
                </c:pt>
                <c:pt idx="24">
                  <c:v>2.544556949272077</c:v>
                </c:pt>
                <c:pt idx="25">
                  <c:v>2.6447433378671099</c:v>
                </c:pt>
                <c:pt idx="26">
                  <c:v>2.5924336305475792</c:v>
                </c:pt>
                <c:pt idx="27">
                  <c:v>2.4904740315349354</c:v>
                </c:pt>
                <c:pt idx="28">
                  <c:v>2.5312578711399927</c:v>
                </c:pt>
                <c:pt idx="29">
                  <c:v>2.5791345524154954</c:v>
                </c:pt>
                <c:pt idx="30">
                  <c:v>2.4913606367437406</c:v>
                </c:pt>
                <c:pt idx="31">
                  <c:v>2.6731147045488894</c:v>
                </c:pt>
                <c:pt idx="32">
                  <c:v>2.668681678504861</c:v>
                </c:pt>
                <c:pt idx="33">
                  <c:v>2.3964938794015413</c:v>
                </c:pt>
                <c:pt idx="34">
                  <c:v>2.5738149211626618</c:v>
                </c:pt>
                <c:pt idx="35">
                  <c:v>2.5126391617550752</c:v>
                </c:pt>
                <c:pt idx="36">
                  <c:v>2.5560828169865499</c:v>
                </c:pt>
                <c:pt idx="37">
                  <c:v>2.5906604201299683</c:v>
                </c:pt>
                <c:pt idx="38">
                  <c:v>2.478948163820462</c:v>
                </c:pt>
                <c:pt idx="39">
                  <c:v>2.6465165482847208</c:v>
                </c:pt>
                <c:pt idx="40">
                  <c:v>2.5880006045035513</c:v>
                </c:pt>
                <c:pt idx="41">
                  <c:v>2.5197320034255202</c:v>
                </c:pt>
                <c:pt idx="42">
                  <c:v>2.5197320034255202</c:v>
                </c:pt>
                <c:pt idx="43">
                  <c:v>2.4709687169412118</c:v>
                </c:pt>
                <c:pt idx="44">
                  <c:v>2.63994564546016</c:v>
                </c:pt>
                <c:pt idx="45">
                  <c:v>2.4098628783199501</c:v>
                </c:pt>
                <c:pt idx="46">
                  <c:v>2.7212600370599125</c:v>
                </c:pt>
                <c:pt idx="47">
                  <c:v>2.4671525633106848</c:v>
                </c:pt>
                <c:pt idx="48">
                  <c:v>2.5632513897467568</c:v>
                </c:pt>
                <c:pt idx="49">
                  <c:v>2.5937442865966638</c:v>
                </c:pt>
                <c:pt idx="50">
                  <c:v>2.539226683137739</c:v>
                </c:pt>
                <c:pt idx="51">
                  <c:v>2.6898431130327358</c:v>
                </c:pt>
                <c:pt idx="52">
                  <c:v>2.6602742433600981</c:v>
                </c:pt>
                <c:pt idx="53">
                  <c:v>2.5706436071649161</c:v>
                </c:pt>
                <c:pt idx="54">
                  <c:v>2.5854280420012348</c:v>
                </c:pt>
                <c:pt idx="55">
                  <c:v>2.5946683137739339</c:v>
                </c:pt>
                <c:pt idx="56">
                  <c:v>2.4653045089561454</c:v>
                </c:pt>
                <c:pt idx="57">
                  <c:v>2.4329635577516981</c:v>
                </c:pt>
                <c:pt idx="58">
                  <c:v>2.5826559604694248</c:v>
                </c:pt>
                <c:pt idx="59">
                  <c:v>2.4569882643607155</c:v>
                </c:pt>
                <c:pt idx="60">
                  <c:v>2.569719579987646</c:v>
                </c:pt>
                <c:pt idx="61">
                  <c:v>2.5059617047560216</c:v>
                </c:pt>
                <c:pt idx="62">
                  <c:v>2.5184402224579681</c:v>
                </c:pt>
                <c:pt idx="63">
                  <c:v>2.5600822965891923</c:v>
                </c:pt>
                <c:pt idx="64">
                  <c:v>2.6107769955315527</c:v>
                </c:pt>
                <c:pt idx="65">
                  <c:v>2.4876612981001065</c:v>
                </c:pt>
                <c:pt idx="66">
                  <c:v>2.548313884334716</c:v>
                </c:pt>
                <c:pt idx="67">
                  <c:v>2.5184402224579681</c:v>
                </c:pt>
                <c:pt idx="68">
                  <c:v>2.4487350114122228</c:v>
                </c:pt>
                <c:pt idx="69">
                  <c:v>2.4921876105056744</c:v>
                </c:pt>
                <c:pt idx="70">
                  <c:v>2.5320191596746717</c:v>
                </c:pt>
                <c:pt idx="71">
                  <c:v>2.4378718616388597</c:v>
                </c:pt>
                <c:pt idx="72">
                  <c:v>2.3926087375831808</c:v>
                </c:pt>
                <c:pt idx="73">
                  <c:v>2.6533243321438906</c:v>
                </c:pt>
                <c:pt idx="74">
                  <c:v>2.5030507602790375</c:v>
                </c:pt>
                <c:pt idx="75">
                  <c:v>2.5274928472691034</c:v>
                </c:pt>
                <c:pt idx="76">
                  <c:v>2.6062506831259848</c:v>
                </c:pt>
                <c:pt idx="77">
                  <c:v>2.7583347799530658</c:v>
                </c:pt>
                <c:pt idx="78">
                  <c:v>2.6792138238975847</c:v>
                </c:pt>
                <c:pt idx="79">
                  <c:v>2.4838828736982017</c:v>
                </c:pt>
                <c:pt idx="80">
                  <c:v>2.6628605350436829</c:v>
                </c:pt>
                <c:pt idx="81">
                  <c:v>2.518406483500883</c:v>
                </c:pt>
                <c:pt idx="82">
                  <c:v>2.555655641445882</c:v>
                </c:pt>
                <c:pt idx="83">
                  <c:v>2.5801855747267344</c:v>
                </c:pt>
                <c:pt idx="84">
                  <c:v>2.5165894514060052</c:v>
                </c:pt>
                <c:pt idx="85">
                  <c:v>2.6310624733833179</c:v>
                </c:pt>
                <c:pt idx="86">
                  <c:v>2.5883622191536859</c:v>
                </c:pt>
                <c:pt idx="87">
                  <c:v>2.3930312689543025</c:v>
                </c:pt>
                <c:pt idx="88">
                  <c:v>2.6183432487191722</c:v>
                </c:pt>
                <c:pt idx="89">
                  <c:v>2.4002993973338143</c:v>
                </c:pt>
                <c:pt idx="90">
                  <c:v>2.6574094387590486</c:v>
                </c:pt>
                <c:pt idx="91">
                  <c:v>2.6610435029488047</c:v>
                </c:pt>
                <c:pt idx="92">
                  <c:v>2.5047787427892985</c:v>
                </c:pt>
                <c:pt idx="93">
                  <c:v>2.3121733407322322</c:v>
                </c:pt>
                <c:pt idx="94">
                  <c:v>2.6810308559924625</c:v>
                </c:pt>
                <c:pt idx="95">
                  <c:v>2.5474789970189309</c:v>
                </c:pt>
                <c:pt idx="96">
                  <c:v>2.6038069919601483</c:v>
                </c:pt>
                <c:pt idx="97">
                  <c:v>2.4202867503774721</c:v>
                </c:pt>
                <c:pt idx="98">
                  <c:v>2.5158506224066386</c:v>
                </c:pt>
                <c:pt idx="99">
                  <c:v>2.6418257261410791</c:v>
                </c:pt>
                <c:pt idx="100">
                  <c:v>2.5952697095435684</c:v>
                </c:pt>
                <c:pt idx="101">
                  <c:v>2.5697095435684645</c:v>
                </c:pt>
                <c:pt idx="102">
                  <c:v>2.5560165975103732</c:v>
                </c:pt>
                <c:pt idx="103">
                  <c:v>2.4647302904564317</c:v>
                </c:pt>
                <c:pt idx="104">
                  <c:v>2.6664730290456431</c:v>
                </c:pt>
                <c:pt idx="105">
                  <c:v>2.5404979253112034</c:v>
                </c:pt>
                <c:pt idx="106">
                  <c:v>2.633609958506224</c:v>
                </c:pt>
                <c:pt idx="107">
                  <c:v>2.7340248962655602</c:v>
                </c:pt>
                <c:pt idx="108">
                  <c:v>2.4747717842323649</c:v>
                </c:pt>
                <c:pt idx="109">
                  <c:v>2.6801659751037343</c:v>
                </c:pt>
                <c:pt idx="110">
                  <c:v>2.5222406639004147</c:v>
                </c:pt>
                <c:pt idx="111">
                  <c:v>2.4428215767634858</c:v>
                </c:pt>
                <c:pt idx="112">
                  <c:v>2.5395850622406639</c:v>
                </c:pt>
                <c:pt idx="113">
                  <c:v>2.3944398340248965</c:v>
                </c:pt>
              </c:numCache>
            </c:numRef>
          </c:yVal>
          <c:smooth val="0"/>
          <c:extLst>
            <c:ext xmlns:c16="http://schemas.microsoft.com/office/drawing/2014/chart" uri="{C3380CC4-5D6E-409C-BE32-E72D297353CC}">
              <c16:uniqueId val="{00000000-90BF-E54F-ACE8-776E05613420}"/>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stds'!$J$261,'SM Table 3 - Major stds'!$J$376)</c:f>
              <c:numCache>
                <c:formatCode>General</c:formatCode>
                <c:ptCount val="2"/>
                <c:pt idx="0">
                  <c:v>2.61</c:v>
                </c:pt>
                <c:pt idx="1">
                  <c:v>2.61</c:v>
                </c:pt>
              </c:numCache>
            </c:numRef>
          </c:yVal>
          <c:smooth val="0"/>
          <c:extLst>
            <c:ext xmlns:c16="http://schemas.microsoft.com/office/drawing/2014/chart" uri="{C3380CC4-5D6E-409C-BE32-E72D297353CC}">
              <c16:uniqueId val="{00000001-90BF-E54F-ACE8-776E05613420}"/>
            </c:ext>
          </c:extLst>
        </c:ser>
        <c:dLbls>
          <c:showLegendKey val="0"/>
          <c:showVal val="0"/>
          <c:showCatName val="0"/>
          <c:showSerName val="0"/>
          <c:showPercent val="0"/>
          <c:showBubbleSize val="0"/>
        </c:dLbls>
        <c:axId val="178803584"/>
        <c:axId val="178804144"/>
      </c:scatterChart>
      <c:valAx>
        <c:axId val="1788035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4144"/>
        <c:crosses val="autoZero"/>
        <c:crossBetween val="midCat"/>
      </c:valAx>
      <c:valAx>
        <c:axId val="178804144"/>
        <c:scaling>
          <c:orientation val="minMax"/>
          <c:max val="4"/>
          <c:min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3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stds'!$F$262:$F$375</c:f>
              <c:numCache>
                <c:formatCode>0.00</c:formatCode>
                <c:ptCount val="114"/>
                <c:pt idx="0">
                  <c:v>13.747278486430957</c:v>
                </c:pt>
                <c:pt idx="1">
                  <c:v>13.739142196729734</c:v>
                </c:pt>
                <c:pt idx="2">
                  <c:v>13.979162742915847</c:v>
                </c:pt>
                <c:pt idx="3">
                  <c:v>13.717784436264019</c:v>
                </c:pt>
                <c:pt idx="4">
                  <c:v>13.394366920640357</c:v>
                </c:pt>
                <c:pt idx="5">
                  <c:v>13.864237650886055</c:v>
                </c:pt>
                <c:pt idx="6">
                  <c:v>14.130701138601149</c:v>
                </c:pt>
                <c:pt idx="7">
                  <c:v>13.898816882116259</c:v>
                </c:pt>
                <c:pt idx="8">
                  <c:v>13.691341494735042</c:v>
                </c:pt>
                <c:pt idx="9">
                  <c:v>13.886612447564422</c:v>
                </c:pt>
                <c:pt idx="10">
                  <c:v>13.174687098707304</c:v>
                </c:pt>
                <c:pt idx="11">
                  <c:v>13.402503210341582</c:v>
                </c:pt>
                <c:pt idx="12">
                  <c:v>13.17621328067144</c:v>
                </c:pt>
                <c:pt idx="13">
                  <c:v>13.02469513700321</c:v>
                </c:pt>
                <c:pt idx="14">
                  <c:v>13.065751666255247</c:v>
                </c:pt>
                <c:pt idx="15">
                  <c:v>13.402024191557642</c:v>
                </c:pt>
                <c:pt idx="16">
                  <c:v>13.33066403357196</c:v>
                </c:pt>
                <c:pt idx="17">
                  <c:v>13.370743026413233</c:v>
                </c:pt>
                <c:pt idx="18">
                  <c:v>13.390293754628489</c:v>
                </c:pt>
                <c:pt idx="19">
                  <c:v>13.171325598617626</c:v>
                </c:pt>
                <c:pt idx="20">
                  <c:v>13.374653172056284</c:v>
                </c:pt>
                <c:pt idx="21">
                  <c:v>12.475319674154532</c:v>
                </c:pt>
                <c:pt idx="22">
                  <c:v>13.109740804739571</c:v>
                </c:pt>
                <c:pt idx="23">
                  <c:v>12.937694396445323</c:v>
                </c:pt>
                <c:pt idx="24">
                  <c:v>12.923829139428671</c:v>
                </c:pt>
                <c:pt idx="25">
                  <c:v>13.079537924241064</c:v>
                </c:pt>
                <c:pt idx="26">
                  <c:v>13.43157517686039</c:v>
                </c:pt>
                <c:pt idx="27">
                  <c:v>13.180119996418016</c:v>
                </c:pt>
                <c:pt idx="28">
                  <c:v>13.309716127876779</c:v>
                </c:pt>
                <c:pt idx="29">
                  <c:v>13.38515268200949</c:v>
                </c:pt>
                <c:pt idx="30">
                  <c:v>13.307781857257991</c:v>
                </c:pt>
                <c:pt idx="31">
                  <c:v>13.28457060983254</c:v>
                </c:pt>
                <c:pt idx="32">
                  <c:v>12.870636697412015</c:v>
                </c:pt>
                <c:pt idx="33">
                  <c:v>13.000232828870779</c:v>
                </c:pt>
                <c:pt idx="34">
                  <c:v>13.224608220650127</c:v>
                </c:pt>
                <c:pt idx="35">
                  <c:v>12.97218590489836</c:v>
                </c:pt>
                <c:pt idx="36">
                  <c:v>13.253622279931941</c:v>
                </c:pt>
                <c:pt idx="37">
                  <c:v>12.699453747649322</c:v>
                </c:pt>
                <c:pt idx="38">
                  <c:v>13.434476582788571</c:v>
                </c:pt>
                <c:pt idx="39">
                  <c:v>12.358054983433329</c:v>
                </c:pt>
                <c:pt idx="40">
                  <c:v>12.838721232202023</c:v>
                </c:pt>
                <c:pt idx="41">
                  <c:v>13.201396973224679</c:v>
                </c:pt>
                <c:pt idx="42">
                  <c:v>13.237180979672246</c:v>
                </c:pt>
                <c:pt idx="43">
                  <c:v>13.409331064744334</c:v>
                </c:pt>
                <c:pt idx="44">
                  <c:v>12.79087912087912</c:v>
                </c:pt>
                <c:pt idx="45">
                  <c:v>13.394175824175823</c:v>
                </c:pt>
                <c:pt idx="46">
                  <c:v>13.232967032967034</c:v>
                </c:pt>
                <c:pt idx="47">
                  <c:v>12.76021978021978</c:v>
                </c:pt>
                <c:pt idx="48">
                  <c:v>13.101428571428572</c:v>
                </c:pt>
                <c:pt idx="49">
                  <c:v>12.992637362637364</c:v>
                </c:pt>
                <c:pt idx="50">
                  <c:v>13.25967032967033</c:v>
                </c:pt>
                <c:pt idx="51">
                  <c:v>13.202307692307693</c:v>
                </c:pt>
                <c:pt idx="52">
                  <c:v>12.857142857142858</c:v>
                </c:pt>
                <c:pt idx="53">
                  <c:v>13.270549450549451</c:v>
                </c:pt>
                <c:pt idx="54">
                  <c:v>13.312087912087913</c:v>
                </c:pt>
                <c:pt idx="55">
                  <c:v>13.074725274725276</c:v>
                </c:pt>
                <c:pt idx="56">
                  <c:v>13.170659340659341</c:v>
                </c:pt>
                <c:pt idx="57">
                  <c:v>13.447582417582417</c:v>
                </c:pt>
                <c:pt idx="58">
                  <c:v>13.204285714285716</c:v>
                </c:pt>
                <c:pt idx="59">
                  <c:v>13.656263736263737</c:v>
                </c:pt>
                <c:pt idx="60">
                  <c:v>13.046043956043958</c:v>
                </c:pt>
                <c:pt idx="61">
                  <c:v>12.992637362637364</c:v>
                </c:pt>
                <c:pt idx="62">
                  <c:v>13.117607070020396</c:v>
                </c:pt>
                <c:pt idx="63">
                  <c:v>12.772046227056427</c:v>
                </c:pt>
                <c:pt idx="64">
                  <c:v>12.896369816451395</c:v>
                </c:pt>
                <c:pt idx="65">
                  <c:v>13.415200543847726</c:v>
                </c:pt>
                <c:pt idx="66">
                  <c:v>13.215499660095176</c:v>
                </c:pt>
                <c:pt idx="67">
                  <c:v>12.689816451393611</c:v>
                </c:pt>
                <c:pt idx="68">
                  <c:v>13.200815771583958</c:v>
                </c:pt>
                <c:pt idx="69">
                  <c:v>12.701563562202585</c:v>
                </c:pt>
                <c:pt idx="70">
                  <c:v>13.176342624065265</c:v>
                </c:pt>
                <c:pt idx="71">
                  <c:v>13.071597552685251</c:v>
                </c:pt>
                <c:pt idx="72">
                  <c:v>13.308497620666216</c:v>
                </c:pt>
                <c:pt idx="73">
                  <c:v>13.597280761386815</c:v>
                </c:pt>
                <c:pt idx="74">
                  <c:v>13.217457511896672</c:v>
                </c:pt>
                <c:pt idx="75">
                  <c:v>13.240951733514619</c:v>
                </c:pt>
                <c:pt idx="76">
                  <c:v>13.159700883752551</c:v>
                </c:pt>
                <c:pt idx="77">
                  <c:v>13.151869476546571</c:v>
                </c:pt>
                <c:pt idx="78">
                  <c:v>12.986545604622373</c:v>
                </c:pt>
                <c:pt idx="79">
                  <c:v>13.511514651258773</c:v>
                </c:pt>
                <c:pt idx="80">
                  <c:v>13.038052001650851</c:v>
                </c:pt>
                <c:pt idx="81">
                  <c:v>12.817168799009496</c:v>
                </c:pt>
                <c:pt idx="82">
                  <c:v>12.886504333470906</c:v>
                </c:pt>
                <c:pt idx="83">
                  <c:v>13.615517952950892</c:v>
                </c:pt>
                <c:pt idx="84">
                  <c:v>12.968716467189438</c:v>
                </c:pt>
                <c:pt idx="85">
                  <c:v>13.504581097812633</c:v>
                </c:pt>
                <c:pt idx="86">
                  <c:v>13.590755262071816</c:v>
                </c:pt>
                <c:pt idx="87">
                  <c:v>13.387701196863397</c:v>
                </c:pt>
                <c:pt idx="88">
                  <c:v>13.056871646718948</c:v>
                </c:pt>
                <c:pt idx="89">
                  <c:v>13.381758151052418</c:v>
                </c:pt>
                <c:pt idx="90">
                  <c:v>12.954849360297157</c:v>
                </c:pt>
                <c:pt idx="91">
                  <c:v>12.834997936442431</c:v>
                </c:pt>
                <c:pt idx="92">
                  <c:v>12.891456871646723</c:v>
                </c:pt>
                <c:pt idx="93">
                  <c:v>13.294593479158072</c:v>
                </c:pt>
                <c:pt idx="94">
                  <c:v>13.186628146925303</c:v>
                </c:pt>
                <c:pt idx="95">
                  <c:v>13.516467189434589</c:v>
                </c:pt>
                <c:pt idx="96">
                  <c:v>13.119273627734216</c:v>
                </c:pt>
                <c:pt idx="97">
                  <c:v>13.568964094098229</c:v>
                </c:pt>
                <c:pt idx="98">
                  <c:v>13.9822030237581</c:v>
                </c:pt>
                <c:pt idx="99">
                  <c:v>13.872311015118791</c:v>
                </c:pt>
                <c:pt idx="100">
                  <c:v>14.409330453563713</c:v>
                </c:pt>
                <c:pt idx="101">
                  <c:v>13.614168466522678</c:v>
                </c:pt>
                <c:pt idx="102">
                  <c:v>13.999827213822893</c:v>
                </c:pt>
                <c:pt idx="103">
                  <c:v>13.864017278617709</c:v>
                </c:pt>
                <c:pt idx="104">
                  <c:v>13.413045356371491</c:v>
                </c:pt>
                <c:pt idx="105">
                  <c:v>13.121727861771058</c:v>
                </c:pt>
                <c:pt idx="106">
                  <c:v>13.96561555075594</c:v>
                </c:pt>
                <c:pt idx="107">
                  <c:v>13.91585313174946</c:v>
                </c:pt>
                <c:pt idx="108">
                  <c:v>13.955248380129589</c:v>
                </c:pt>
                <c:pt idx="109">
                  <c:v>13.093736501079913</c:v>
                </c:pt>
                <c:pt idx="110">
                  <c:v>14.055809935205183</c:v>
                </c:pt>
                <c:pt idx="111">
                  <c:v>14.42280777537797</c:v>
                </c:pt>
                <c:pt idx="112">
                  <c:v>14.582462203023759</c:v>
                </c:pt>
                <c:pt idx="113">
                  <c:v>13.889935205183585</c:v>
                </c:pt>
              </c:numCache>
            </c:numRef>
          </c:yVal>
          <c:smooth val="0"/>
          <c:extLst>
            <c:ext xmlns:c16="http://schemas.microsoft.com/office/drawing/2014/chart" uri="{C3380CC4-5D6E-409C-BE32-E72D297353CC}">
              <c16:uniqueId val="{00000000-AF3B-5C4A-B331-3ABE4603925A}"/>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stds'!$F$261,'SM Table 3 - Major stds'!$F$376)</c:f>
              <c:numCache>
                <c:formatCode>General</c:formatCode>
                <c:ptCount val="2"/>
                <c:pt idx="0">
                  <c:v>13.29</c:v>
                </c:pt>
                <c:pt idx="1">
                  <c:v>13.29</c:v>
                </c:pt>
              </c:numCache>
            </c:numRef>
          </c:yVal>
          <c:smooth val="0"/>
          <c:extLst>
            <c:ext xmlns:c16="http://schemas.microsoft.com/office/drawing/2014/chart" uri="{C3380CC4-5D6E-409C-BE32-E72D297353CC}">
              <c16:uniqueId val="{00000001-AF3B-5C4A-B331-3ABE4603925A}"/>
            </c:ext>
          </c:extLst>
        </c:ser>
        <c:dLbls>
          <c:showLegendKey val="0"/>
          <c:showVal val="0"/>
          <c:showCatName val="0"/>
          <c:showSerName val="0"/>
          <c:showPercent val="0"/>
          <c:showBubbleSize val="0"/>
        </c:dLbls>
        <c:axId val="178582720"/>
        <c:axId val="178583280"/>
      </c:scatterChart>
      <c:valAx>
        <c:axId val="17858272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3280"/>
        <c:crosses val="autoZero"/>
        <c:crossBetween val="midCat"/>
      </c:valAx>
      <c:valAx>
        <c:axId val="178583280"/>
        <c:scaling>
          <c:orientation val="minMax"/>
          <c:max val="16"/>
          <c:min val="1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272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stds'!$K$262:$K$375</c:f>
              <c:numCache>
                <c:formatCode>0.00</c:formatCode>
                <c:ptCount val="114"/>
                <c:pt idx="0">
                  <c:v>0.83070616735273783</c:v>
                </c:pt>
                <c:pt idx="1">
                  <c:v>0.80699992714290936</c:v>
                </c:pt>
                <c:pt idx="2">
                  <c:v>0.89589832792976609</c:v>
                </c:pt>
                <c:pt idx="3">
                  <c:v>0.83860824742268059</c:v>
                </c:pt>
                <c:pt idx="4">
                  <c:v>0.81984080725656638</c:v>
                </c:pt>
                <c:pt idx="5">
                  <c:v>0.88503296783359464</c:v>
                </c:pt>
                <c:pt idx="6">
                  <c:v>0.86231448763250906</c:v>
                </c:pt>
                <c:pt idx="7">
                  <c:v>0.88997176787730892</c:v>
                </c:pt>
                <c:pt idx="8">
                  <c:v>0.85046136752759482</c:v>
                </c:pt>
                <c:pt idx="9">
                  <c:v>0.89787384794725178</c:v>
                </c:pt>
                <c:pt idx="10">
                  <c:v>0.85144912753633772</c:v>
                </c:pt>
                <c:pt idx="11">
                  <c:v>0.81391424720410932</c:v>
                </c:pt>
                <c:pt idx="12">
                  <c:v>0.84637685427172682</c:v>
                </c:pt>
                <c:pt idx="13">
                  <c:v>0.89428497809842833</c:v>
                </c:pt>
                <c:pt idx="14">
                  <c:v>0.82841130783671368</c:v>
                </c:pt>
                <c:pt idx="15">
                  <c:v>0.82242279235837601</c:v>
                </c:pt>
                <c:pt idx="16">
                  <c:v>0.84138642470644542</c:v>
                </c:pt>
                <c:pt idx="17">
                  <c:v>0.86633857253285251</c:v>
                </c:pt>
                <c:pt idx="18">
                  <c:v>0.83639599514116403</c:v>
                </c:pt>
                <c:pt idx="19">
                  <c:v>0.84637685427172682</c:v>
                </c:pt>
                <c:pt idx="20">
                  <c:v>0.83739408105422031</c:v>
                </c:pt>
                <c:pt idx="21">
                  <c:v>0.83539790922810775</c:v>
                </c:pt>
                <c:pt idx="22">
                  <c:v>0.84937111201089566</c:v>
                </c:pt>
                <c:pt idx="23">
                  <c:v>0.85935197114145845</c:v>
                </c:pt>
                <c:pt idx="24">
                  <c:v>0.81505697588744097</c:v>
                </c:pt>
                <c:pt idx="25">
                  <c:v>0.87974403746580931</c:v>
                </c:pt>
                <c:pt idx="26">
                  <c:v>0.84889328502074135</c:v>
                </c:pt>
                <c:pt idx="27">
                  <c:v>0.84789809945799721</c:v>
                </c:pt>
                <c:pt idx="28">
                  <c:v>0.82600401707762638</c:v>
                </c:pt>
                <c:pt idx="29">
                  <c:v>0.86183069733641504</c:v>
                </c:pt>
                <c:pt idx="30">
                  <c:v>0.84292217164427652</c:v>
                </c:pt>
                <c:pt idx="31">
                  <c:v>0.87178255296385632</c:v>
                </c:pt>
                <c:pt idx="32">
                  <c:v>0.8767584807775769</c:v>
                </c:pt>
                <c:pt idx="33">
                  <c:v>0.8289895737658588</c:v>
                </c:pt>
                <c:pt idx="34">
                  <c:v>0.83396550157957938</c:v>
                </c:pt>
                <c:pt idx="35">
                  <c:v>0.86481625402464735</c:v>
                </c:pt>
                <c:pt idx="36">
                  <c:v>0.89865256315794784</c:v>
                </c:pt>
                <c:pt idx="37">
                  <c:v>0.88571515084227415</c:v>
                </c:pt>
                <c:pt idx="38">
                  <c:v>0.81903771813841741</c:v>
                </c:pt>
                <c:pt idx="39">
                  <c:v>0.88671033640501828</c:v>
                </c:pt>
                <c:pt idx="40">
                  <c:v>0.86581143958739148</c:v>
                </c:pt>
                <c:pt idx="41">
                  <c:v>0.88471996527953001</c:v>
                </c:pt>
                <c:pt idx="42">
                  <c:v>0.91756108885008625</c:v>
                </c:pt>
                <c:pt idx="43">
                  <c:v>0.81505697588744097</c:v>
                </c:pt>
                <c:pt idx="44">
                  <c:v>0.8966672506628357</c:v>
                </c:pt>
                <c:pt idx="45">
                  <c:v>0.90547730006891158</c:v>
                </c:pt>
                <c:pt idx="46">
                  <c:v>0.88002604622913683</c:v>
                </c:pt>
                <c:pt idx="47">
                  <c:v>0.89960393379819437</c:v>
                </c:pt>
                <c:pt idx="48">
                  <c:v>0.86142705303853206</c:v>
                </c:pt>
                <c:pt idx="49">
                  <c:v>0.84087027109102164</c:v>
                </c:pt>
                <c:pt idx="50">
                  <c:v>0.88883609563521271</c:v>
                </c:pt>
                <c:pt idx="51">
                  <c:v>0.805630073466718</c:v>
                </c:pt>
                <c:pt idx="52">
                  <c:v>0.86827931368770228</c:v>
                </c:pt>
                <c:pt idx="53">
                  <c:v>0.90156172255510014</c:v>
                </c:pt>
                <c:pt idx="54">
                  <c:v>0.85946926428162629</c:v>
                </c:pt>
                <c:pt idx="55">
                  <c:v>0.8663215249307965</c:v>
                </c:pt>
                <c:pt idx="56">
                  <c:v>0.88100494060758971</c:v>
                </c:pt>
                <c:pt idx="57">
                  <c:v>0.87513157433687239</c:v>
                </c:pt>
                <c:pt idx="58">
                  <c:v>0.8741526799584195</c:v>
                </c:pt>
                <c:pt idx="59">
                  <c:v>0.82031348914351121</c:v>
                </c:pt>
                <c:pt idx="60">
                  <c:v>0.82422906665732276</c:v>
                </c:pt>
                <c:pt idx="61">
                  <c:v>0.85946926428162629</c:v>
                </c:pt>
                <c:pt idx="62">
                  <c:v>0.81109497307232559</c:v>
                </c:pt>
                <c:pt idx="63">
                  <c:v>0.8039978920579427</c:v>
                </c:pt>
                <c:pt idx="64">
                  <c:v>0.87496870220177114</c:v>
                </c:pt>
                <c:pt idx="65">
                  <c:v>0.84759424686058016</c:v>
                </c:pt>
                <c:pt idx="66">
                  <c:v>0.84049716584619727</c:v>
                </c:pt>
                <c:pt idx="67">
                  <c:v>0.82123366023572963</c:v>
                </c:pt>
                <c:pt idx="68">
                  <c:v>0.84151103456253773</c:v>
                </c:pt>
                <c:pt idx="69">
                  <c:v>0.86483001503836709</c:v>
                </c:pt>
                <c:pt idx="70">
                  <c:v>0.84252490327887808</c:v>
                </c:pt>
                <c:pt idx="71">
                  <c:v>0.86483001503836709</c:v>
                </c:pt>
                <c:pt idx="72">
                  <c:v>0.88003804578347322</c:v>
                </c:pt>
                <c:pt idx="73">
                  <c:v>0.90437089497564294</c:v>
                </c:pt>
                <c:pt idx="74">
                  <c:v>0.87091322733640952</c:v>
                </c:pt>
                <c:pt idx="75">
                  <c:v>0.88510738936517519</c:v>
                </c:pt>
                <c:pt idx="76">
                  <c:v>0.84759424686058016</c:v>
                </c:pt>
                <c:pt idx="77">
                  <c:v>0.86888548990372871</c:v>
                </c:pt>
                <c:pt idx="78">
                  <c:v>0.89016071483656023</c:v>
                </c:pt>
                <c:pt idx="79">
                  <c:v>0.83338508837773628</c:v>
                </c:pt>
                <c:pt idx="80">
                  <c:v>0.88610531294664419</c:v>
                </c:pt>
                <c:pt idx="81">
                  <c:v>0.86886985491450119</c:v>
                </c:pt>
                <c:pt idx="82">
                  <c:v>0.86582830349706419</c:v>
                </c:pt>
                <c:pt idx="83">
                  <c:v>0.83135738743277821</c:v>
                </c:pt>
                <c:pt idx="84">
                  <c:v>0.83946819121261029</c:v>
                </c:pt>
                <c:pt idx="85">
                  <c:v>0.8749529577493752</c:v>
                </c:pt>
                <c:pt idx="86">
                  <c:v>0.85467594829979521</c:v>
                </c:pt>
                <c:pt idx="87">
                  <c:v>0.89016071483656023</c:v>
                </c:pt>
                <c:pt idx="88">
                  <c:v>0.84453744357500526</c:v>
                </c:pt>
                <c:pt idx="89">
                  <c:v>0.86075905113466922</c:v>
                </c:pt>
                <c:pt idx="90">
                  <c:v>0.80702497609328239</c:v>
                </c:pt>
                <c:pt idx="91">
                  <c:v>0.84453744357500526</c:v>
                </c:pt>
                <c:pt idx="92">
                  <c:v>0.8161496303455934</c:v>
                </c:pt>
                <c:pt idx="93">
                  <c:v>0.83744049026765222</c:v>
                </c:pt>
                <c:pt idx="94">
                  <c:v>0.85771749971723221</c:v>
                </c:pt>
                <c:pt idx="95">
                  <c:v>0.85873135018971125</c:v>
                </c:pt>
                <c:pt idx="96">
                  <c:v>0.85568979877227425</c:v>
                </c:pt>
                <c:pt idx="97">
                  <c:v>0.87292525680441724</c:v>
                </c:pt>
                <c:pt idx="98">
                  <c:v>0.82425393600812569</c:v>
                </c:pt>
                <c:pt idx="99">
                  <c:v>0.7871975622143218</c:v>
                </c:pt>
                <c:pt idx="100">
                  <c:v>0.87132554596241718</c:v>
                </c:pt>
                <c:pt idx="101">
                  <c:v>0.81624174707973562</c:v>
                </c:pt>
                <c:pt idx="102">
                  <c:v>0.8843453529710511</c:v>
                </c:pt>
                <c:pt idx="103">
                  <c:v>0.89035449466734362</c:v>
                </c:pt>
                <c:pt idx="104">
                  <c:v>0.84328288471305202</c:v>
                </c:pt>
                <c:pt idx="105">
                  <c:v>0.89836668359573368</c:v>
                </c:pt>
                <c:pt idx="106">
                  <c:v>0.85830573895378337</c:v>
                </c:pt>
                <c:pt idx="107">
                  <c:v>0.81223565261554076</c:v>
                </c:pt>
                <c:pt idx="108">
                  <c:v>0.85029355002539331</c:v>
                </c:pt>
                <c:pt idx="109">
                  <c:v>0.86832097511427098</c:v>
                </c:pt>
                <c:pt idx="110">
                  <c:v>0.8673194514982222</c:v>
                </c:pt>
                <c:pt idx="111">
                  <c:v>0.86431488065007589</c:v>
                </c:pt>
                <c:pt idx="112">
                  <c:v>0.86832097511427098</c:v>
                </c:pt>
                <c:pt idx="113">
                  <c:v>0.82826003047232066</c:v>
                </c:pt>
              </c:numCache>
            </c:numRef>
          </c:yVal>
          <c:smooth val="0"/>
          <c:extLst>
            <c:ext xmlns:c16="http://schemas.microsoft.com/office/drawing/2014/chart" uri="{C3380CC4-5D6E-409C-BE32-E72D297353CC}">
              <c16:uniqueId val="{00000000-D33C-C442-A76F-7362B03641AF}"/>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stds'!$K$261,'SM Table 3 - Major stds'!$K$376)</c:f>
              <c:numCache>
                <c:formatCode>General</c:formatCode>
                <c:ptCount val="2"/>
                <c:pt idx="0">
                  <c:v>0.81599999999999995</c:v>
                </c:pt>
                <c:pt idx="1">
                  <c:v>0.81599999999999995</c:v>
                </c:pt>
              </c:numCache>
            </c:numRef>
          </c:yVal>
          <c:smooth val="0"/>
          <c:extLst>
            <c:ext xmlns:c16="http://schemas.microsoft.com/office/drawing/2014/chart" uri="{C3380CC4-5D6E-409C-BE32-E72D297353CC}">
              <c16:uniqueId val="{00000001-D33C-C442-A76F-7362B03641AF}"/>
            </c:ext>
          </c:extLst>
        </c:ser>
        <c:dLbls>
          <c:showLegendKey val="0"/>
          <c:showVal val="0"/>
          <c:showCatName val="0"/>
          <c:showSerName val="0"/>
          <c:showPercent val="0"/>
          <c:showBubbleSize val="0"/>
        </c:dLbls>
        <c:axId val="178586080"/>
        <c:axId val="178586640"/>
      </c:scatterChart>
      <c:valAx>
        <c:axId val="17858608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6640"/>
        <c:crosses val="autoZero"/>
        <c:crossBetween val="midCat"/>
      </c:valAx>
      <c:valAx>
        <c:axId val="178586640"/>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608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stds'!$G$262:$G$375</c:f>
              <c:numCache>
                <c:formatCode>0.00</c:formatCode>
                <c:ptCount val="114"/>
                <c:pt idx="0">
                  <c:v>0.23222222222222227</c:v>
                </c:pt>
                <c:pt idx="1">
                  <c:v>0.26277777777777783</c:v>
                </c:pt>
                <c:pt idx="2">
                  <c:v>0.27866666666666673</c:v>
                </c:pt>
                <c:pt idx="3">
                  <c:v>0.24933333333333338</c:v>
                </c:pt>
                <c:pt idx="4">
                  <c:v>0.29088888888888892</c:v>
                </c:pt>
                <c:pt idx="5">
                  <c:v>0.23222222222222227</c:v>
                </c:pt>
                <c:pt idx="6">
                  <c:v>0.1808888888888889</c:v>
                </c:pt>
                <c:pt idx="7">
                  <c:v>0.25788888888888895</c:v>
                </c:pt>
                <c:pt idx="8">
                  <c:v>0.21633333333333338</c:v>
                </c:pt>
                <c:pt idx="9">
                  <c:v>0.20288888888888895</c:v>
                </c:pt>
                <c:pt idx="10">
                  <c:v>0.25422222222222224</c:v>
                </c:pt>
                <c:pt idx="11">
                  <c:v>0.21022222222222225</c:v>
                </c:pt>
                <c:pt idx="12">
                  <c:v>0.16458646616541353</c:v>
                </c:pt>
                <c:pt idx="13">
                  <c:v>0.14804511278195487</c:v>
                </c:pt>
                <c:pt idx="14">
                  <c:v>0.1232330827067669</c:v>
                </c:pt>
                <c:pt idx="15">
                  <c:v>0.16872180451127816</c:v>
                </c:pt>
                <c:pt idx="16">
                  <c:v>0.15962406015037592</c:v>
                </c:pt>
                <c:pt idx="17">
                  <c:v>0.18939849624060148</c:v>
                </c:pt>
                <c:pt idx="18">
                  <c:v>0.17699248120300751</c:v>
                </c:pt>
                <c:pt idx="19">
                  <c:v>0.16210526315789472</c:v>
                </c:pt>
                <c:pt idx="20">
                  <c:v>0.18857142857142856</c:v>
                </c:pt>
                <c:pt idx="21">
                  <c:v>0.14473684210526314</c:v>
                </c:pt>
                <c:pt idx="22">
                  <c:v>0.16293233082706765</c:v>
                </c:pt>
                <c:pt idx="23">
                  <c:v>0.1637593984962406</c:v>
                </c:pt>
                <c:pt idx="24">
                  <c:v>0.21566265060240961</c:v>
                </c:pt>
                <c:pt idx="25">
                  <c:v>0.27590361445783129</c:v>
                </c:pt>
                <c:pt idx="26">
                  <c:v>0.24457831325301205</c:v>
                </c:pt>
                <c:pt idx="27">
                  <c:v>0.21084337349397586</c:v>
                </c:pt>
                <c:pt idx="28">
                  <c:v>0.22771084337349395</c:v>
                </c:pt>
                <c:pt idx="29">
                  <c:v>0.29277108433734939</c:v>
                </c:pt>
                <c:pt idx="30">
                  <c:v>0.2831325301204819</c:v>
                </c:pt>
                <c:pt idx="31">
                  <c:v>0.21807228915662649</c:v>
                </c:pt>
                <c:pt idx="32">
                  <c:v>0.236144578313253</c:v>
                </c:pt>
                <c:pt idx="33">
                  <c:v>0.26506024096385539</c:v>
                </c:pt>
                <c:pt idx="34">
                  <c:v>0.24578313253012044</c:v>
                </c:pt>
                <c:pt idx="35">
                  <c:v>0.26746987951807227</c:v>
                </c:pt>
                <c:pt idx="36">
                  <c:v>0.25301204819277107</c:v>
                </c:pt>
                <c:pt idx="37">
                  <c:v>0.22771084337349395</c:v>
                </c:pt>
                <c:pt idx="38">
                  <c:v>0.24819277108433732</c:v>
                </c:pt>
                <c:pt idx="39">
                  <c:v>0.24096385542168675</c:v>
                </c:pt>
                <c:pt idx="40">
                  <c:v>0.33132530120481929</c:v>
                </c:pt>
                <c:pt idx="41">
                  <c:v>0.27469879518072288</c:v>
                </c:pt>
                <c:pt idx="42">
                  <c:v>0.22409638554216865</c:v>
                </c:pt>
                <c:pt idx="43">
                  <c:v>0.26265060240963856</c:v>
                </c:pt>
                <c:pt idx="44">
                  <c:v>0.17646739130434788</c:v>
                </c:pt>
                <c:pt idx="45">
                  <c:v>0.1949456521739131</c:v>
                </c:pt>
                <c:pt idx="46">
                  <c:v>0.15429347826086962</c:v>
                </c:pt>
                <c:pt idx="47">
                  <c:v>0.19679347826086963</c:v>
                </c:pt>
                <c:pt idx="48">
                  <c:v>0.15891304347826091</c:v>
                </c:pt>
                <c:pt idx="49">
                  <c:v>0.19032608695652178</c:v>
                </c:pt>
                <c:pt idx="50">
                  <c:v>0.18293478260869572</c:v>
                </c:pt>
                <c:pt idx="51">
                  <c:v>0.19125000000000003</c:v>
                </c:pt>
                <c:pt idx="52">
                  <c:v>0.18847826086956526</c:v>
                </c:pt>
                <c:pt idx="53">
                  <c:v>0.1284239130434783</c:v>
                </c:pt>
                <c:pt idx="54">
                  <c:v>0.18293478260869572</c:v>
                </c:pt>
                <c:pt idx="55">
                  <c:v>0.21619565217391312</c:v>
                </c:pt>
                <c:pt idx="56">
                  <c:v>0.19309782608695655</c:v>
                </c:pt>
                <c:pt idx="57">
                  <c:v>0.18293478260869572</c:v>
                </c:pt>
                <c:pt idx="58">
                  <c:v>0.20418478260869571</c:v>
                </c:pt>
                <c:pt idx="59">
                  <c:v>0.16076086956521743</c:v>
                </c:pt>
                <c:pt idx="60">
                  <c:v>0.15891304347826091</c:v>
                </c:pt>
                <c:pt idx="61">
                  <c:v>0.166304347826087</c:v>
                </c:pt>
                <c:pt idx="62">
                  <c:v>0.11588907014681894</c:v>
                </c:pt>
                <c:pt idx="63">
                  <c:v>0.141468189233279</c:v>
                </c:pt>
                <c:pt idx="64">
                  <c:v>0.10440456769983689</c:v>
                </c:pt>
                <c:pt idx="65">
                  <c:v>0.12789559543230017</c:v>
                </c:pt>
                <c:pt idx="66">
                  <c:v>0.12528548123980426</c:v>
                </c:pt>
                <c:pt idx="67">
                  <c:v>0.10962479608482872</c:v>
                </c:pt>
                <c:pt idx="68">
                  <c:v>0.10910277324632954</c:v>
                </c:pt>
                <c:pt idx="69">
                  <c:v>6.8384991843393167E-2</c:v>
                </c:pt>
                <c:pt idx="70">
                  <c:v>9.3964110929853198E-2</c:v>
                </c:pt>
                <c:pt idx="71">
                  <c:v>0.1038825448613377</c:v>
                </c:pt>
                <c:pt idx="72">
                  <c:v>0.11849918433931486</c:v>
                </c:pt>
                <c:pt idx="73">
                  <c:v>7.5171288743882556E-2</c:v>
                </c:pt>
                <c:pt idx="74">
                  <c:v>0.10336052202283852</c:v>
                </c:pt>
                <c:pt idx="75">
                  <c:v>9.7618270799347484E-2</c:v>
                </c:pt>
                <c:pt idx="76">
                  <c:v>9.3442088091354014E-2</c:v>
                </c:pt>
                <c:pt idx="77">
                  <c:v>7.8825448613376842E-2</c:v>
                </c:pt>
                <c:pt idx="78">
                  <c:v>0.11171749598715892</c:v>
                </c:pt>
                <c:pt idx="79">
                  <c:v>0.11235955056179776</c:v>
                </c:pt>
                <c:pt idx="80">
                  <c:v>0.12969502407704658</c:v>
                </c:pt>
                <c:pt idx="81">
                  <c:v>8.1540930979133244E-2</c:v>
                </c:pt>
                <c:pt idx="82">
                  <c:v>0.15473515248796149</c:v>
                </c:pt>
                <c:pt idx="83">
                  <c:v>9.6950240770465504E-2</c:v>
                </c:pt>
                <c:pt idx="84">
                  <c:v>0.16950240770465494</c:v>
                </c:pt>
                <c:pt idx="85">
                  <c:v>0.14060995184590694</c:v>
                </c:pt>
                <c:pt idx="86">
                  <c:v>0.13097913322632426</c:v>
                </c:pt>
                <c:pt idx="87">
                  <c:v>0.13418940609951849</c:v>
                </c:pt>
                <c:pt idx="88">
                  <c:v>0.14703049759229539</c:v>
                </c:pt>
                <c:pt idx="89">
                  <c:v>0.11749598715890854</c:v>
                </c:pt>
                <c:pt idx="90">
                  <c:v>0.1316211878009631</c:v>
                </c:pt>
                <c:pt idx="91">
                  <c:v>4.9438202247191018E-2</c:v>
                </c:pt>
                <c:pt idx="92">
                  <c:v>0.11878009630818621</c:v>
                </c:pt>
                <c:pt idx="93">
                  <c:v>0.12969502407704658</c:v>
                </c:pt>
                <c:pt idx="94">
                  <c:v>0.1399678972712681</c:v>
                </c:pt>
                <c:pt idx="95">
                  <c:v>9.5666131621187811E-2</c:v>
                </c:pt>
                <c:pt idx="96">
                  <c:v>0.13290529695024078</c:v>
                </c:pt>
                <c:pt idx="97">
                  <c:v>0.11171749598715892</c:v>
                </c:pt>
                <c:pt idx="98">
                  <c:v>0.14000000000000001</c:v>
                </c:pt>
                <c:pt idx="99">
                  <c:v>0.17916666666666667</c:v>
                </c:pt>
                <c:pt idx="100">
                  <c:v>0.11583333333333334</c:v>
                </c:pt>
                <c:pt idx="101">
                  <c:v>0.15833333333333335</c:v>
                </c:pt>
                <c:pt idx="102">
                  <c:v>0.17416666666666666</c:v>
                </c:pt>
                <c:pt idx="103">
                  <c:v>0.155</c:v>
                </c:pt>
                <c:pt idx="104">
                  <c:v>0.17833333333333334</c:v>
                </c:pt>
                <c:pt idx="105">
                  <c:v>0.14333333333333334</c:v>
                </c:pt>
                <c:pt idx="106">
                  <c:v>0.13416666666666668</c:v>
                </c:pt>
                <c:pt idx="107">
                  <c:v>0.15916666666666668</c:v>
                </c:pt>
                <c:pt idx="108">
                  <c:v>0.14916666666666667</c:v>
                </c:pt>
                <c:pt idx="109">
                  <c:v>0.18</c:v>
                </c:pt>
                <c:pt idx="110">
                  <c:v>0.16583333333333336</c:v>
                </c:pt>
                <c:pt idx="111">
                  <c:v>0.14749999999999999</c:v>
                </c:pt>
                <c:pt idx="112">
                  <c:v>0.21500000000000002</c:v>
                </c:pt>
                <c:pt idx="113">
                  <c:v>0.14166666666666669</c:v>
                </c:pt>
              </c:numCache>
            </c:numRef>
          </c:yVal>
          <c:smooth val="0"/>
          <c:extLst>
            <c:ext xmlns:c16="http://schemas.microsoft.com/office/drawing/2014/chart" uri="{C3380CC4-5D6E-409C-BE32-E72D297353CC}">
              <c16:uniqueId val="{00000000-9368-D74D-9CFD-95E281A8AFF3}"/>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stds'!$G$261,'SM Table 3 - Major stds'!$G$376)</c:f>
              <c:numCache>
                <c:formatCode>General</c:formatCode>
                <c:ptCount val="2"/>
                <c:pt idx="0">
                  <c:v>0.17</c:v>
                </c:pt>
                <c:pt idx="1">
                  <c:v>0.17</c:v>
                </c:pt>
              </c:numCache>
            </c:numRef>
          </c:yVal>
          <c:smooth val="0"/>
          <c:extLst>
            <c:ext xmlns:c16="http://schemas.microsoft.com/office/drawing/2014/chart" uri="{C3380CC4-5D6E-409C-BE32-E72D297353CC}">
              <c16:uniqueId val="{00000001-9368-D74D-9CFD-95E281A8AFF3}"/>
            </c:ext>
          </c:extLst>
        </c:ser>
        <c:dLbls>
          <c:showLegendKey val="0"/>
          <c:showVal val="0"/>
          <c:showCatName val="0"/>
          <c:showSerName val="0"/>
          <c:showPercent val="0"/>
          <c:showBubbleSize val="0"/>
        </c:dLbls>
        <c:axId val="178589440"/>
        <c:axId val="178819904"/>
      </c:scatterChart>
      <c:valAx>
        <c:axId val="17858944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9904"/>
        <c:crosses val="autoZero"/>
        <c:crossBetween val="midCat"/>
      </c:valAx>
      <c:valAx>
        <c:axId val="178819904"/>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9440"/>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Al2O3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stds'!$E$21:$E$130</c:f>
              <c:numCache>
                <c:formatCode>0.0</c:formatCode>
                <c:ptCount val="110"/>
                <c:pt idx="0">
                  <c:v>12.251186137325092</c:v>
                </c:pt>
                <c:pt idx="1">
                  <c:v>12.035349821021805</c:v>
                </c:pt>
                <c:pt idx="2">
                  <c:v>12.126436706801172</c:v>
                </c:pt>
                <c:pt idx="3">
                  <c:v>12.116535958346894</c:v>
                </c:pt>
                <c:pt idx="4">
                  <c:v>12.093764236902052</c:v>
                </c:pt>
                <c:pt idx="5">
                  <c:v>12.195741945981128</c:v>
                </c:pt>
                <c:pt idx="6">
                  <c:v>12.148218353400587</c:v>
                </c:pt>
                <c:pt idx="7">
                  <c:v>12.253166287015947</c:v>
                </c:pt>
                <c:pt idx="8">
                  <c:v>12.194751871135701</c:v>
                </c:pt>
                <c:pt idx="9">
                  <c:v>12.251725441276434</c:v>
                </c:pt>
                <c:pt idx="10">
                  <c:v>12.068729542178035</c:v>
                </c:pt>
                <c:pt idx="11">
                  <c:v>12.152727659796971</c:v>
                </c:pt>
                <c:pt idx="12">
                  <c:v>12.185726920290126</c:v>
                </c:pt>
                <c:pt idx="13">
                  <c:v>12.217726203192578</c:v>
                </c:pt>
                <c:pt idx="14">
                  <c:v>12.114728511350309</c:v>
                </c:pt>
                <c:pt idx="15">
                  <c:v>12.217726203192578</c:v>
                </c:pt>
                <c:pt idx="16">
                  <c:v>12.18272698751802</c:v>
                </c:pt>
                <c:pt idx="17">
                  <c:v>12.069729519768735</c:v>
                </c:pt>
                <c:pt idx="18">
                  <c:v>12.291724544904499</c:v>
                </c:pt>
                <c:pt idx="19">
                  <c:v>12.116728466531713</c:v>
                </c:pt>
                <c:pt idx="20">
                  <c:v>12.122728332075923</c:v>
                </c:pt>
                <c:pt idx="21">
                  <c:v>12.239125623939611</c:v>
                </c:pt>
                <c:pt idx="22">
                  <c:v>12.084515642545101</c:v>
                </c:pt>
                <c:pt idx="23">
                  <c:v>12.220173432671896</c:v>
                </c:pt>
                <c:pt idx="24">
                  <c:v>12.314934389010467</c:v>
                </c:pt>
                <c:pt idx="25">
                  <c:v>12.278027490225972</c:v>
                </c:pt>
                <c:pt idx="26">
                  <c:v>12.173291696378078</c:v>
                </c:pt>
                <c:pt idx="27">
                  <c:v>11.981774816199072</c:v>
                </c:pt>
                <c:pt idx="28">
                  <c:v>12.281019941478768</c:v>
                </c:pt>
                <c:pt idx="29">
                  <c:v>12.10945273631841</c:v>
                </c:pt>
                <c:pt idx="30">
                  <c:v>12.105462801314678</c:v>
                </c:pt>
                <c:pt idx="31">
                  <c:v>12.150349570106632</c:v>
                </c:pt>
                <c:pt idx="32">
                  <c:v>12.244113042694273</c:v>
                </c:pt>
                <c:pt idx="33">
                  <c:v>12.126409960084258</c:v>
                </c:pt>
                <c:pt idx="34">
                  <c:v>12.079528223790438</c:v>
                </c:pt>
                <c:pt idx="35">
                  <c:v>12.165311826370619</c:v>
                </c:pt>
                <c:pt idx="36">
                  <c:v>12.249100461448933</c:v>
                </c:pt>
                <c:pt idx="37">
                  <c:v>12.257080331456393</c:v>
                </c:pt>
                <c:pt idx="38">
                  <c:v>12.042621325005944</c:v>
                </c:pt>
                <c:pt idx="39">
                  <c:v>12.133392346340784</c:v>
                </c:pt>
                <c:pt idx="40">
                  <c:v>12.164314342619686</c:v>
                </c:pt>
                <c:pt idx="41">
                  <c:v>12.225882389066571</c:v>
                </c:pt>
                <c:pt idx="42">
                  <c:v>12.218063453970837</c:v>
                </c:pt>
                <c:pt idx="43">
                  <c:v>12.220995554631736</c:v>
                </c:pt>
                <c:pt idx="44">
                  <c:v>12.194606648683637</c:v>
                </c:pt>
                <c:pt idx="45">
                  <c:v>12.250316561240739</c:v>
                </c:pt>
                <c:pt idx="46">
                  <c:v>12.191674548022736</c:v>
                </c:pt>
                <c:pt idx="47">
                  <c:v>12.179946145379136</c:v>
                </c:pt>
                <c:pt idx="48">
                  <c:v>12.250316561240739</c:v>
                </c:pt>
                <c:pt idx="49">
                  <c:v>12.232723957275338</c:v>
                </c:pt>
                <c:pt idx="50">
                  <c:v>12.138896736126533</c:v>
                </c:pt>
                <c:pt idx="51">
                  <c:v>12.016725875255695</c:v>
                </c:pt>
                <c:pt idx="52">
                  <c:v>12.149647771883167</c:v>
                </c:pt>
                <c:pt idx="53">
                  <c:v>12.191674548022736</c:v>
                </c:pt>
                <c:pt idx="54">
                  <c:v>12.093937859326065</c:v>
                </c:pt>
                <c:pt idx="55">
                  <c:v>12.034318479221096</c:v>
                </c:pt>
                <c:pt idx="56">
                  <c:v>12.1428062036744</c:v>
                </c:pt>
                <c:pt idx="57">
                  <c:v>12.157466706978902</c:v>
                </c:pt>
                <c:pt idx="58">
                  <c:v>12.174474426889955</c:v>
                </c:pt>
                <c:pt idx="59">
                  <c:v>12.076667236281347</c:v>
                </c:pt>
                <c:pt idx="60">
                  <c:v>12.079692200939345</c:v>
                </c:pt>
                <c:pt idx="61">
                  <c:v>12.353955663264513</c:v>
                </c:pt>
                <c:pt idx="62">
                  <c:v>12.199682465706605</c:v>
                </c:pt>
                <c:pt idx="63">
                  <c:v>12.166407854468627</c:v>
                </c:pt>
                <c:pt idx="64">
                  <c:v>12.216823932101928</c:v>
                </c:pt>
                <c:pt idx="65">
                  <c:v>12.172457783784621</c:v>
                </c:pt>
                <c:pt idx="66">
                  <c:v>12.185565963969282</c:v>
                </c:pt>
                <c:pt idx="67">
                  <c:v>12.204724073469935</c:v>
                </c:pt>
                <c:pt idx="68">
                  <c:v>12.264215045077233</c:v>
                </c:pt>
                <c:pt idx="69">
                  <c:v>12.166407854468627</c:v>
                </c:pt>
                <c:pt idx="70">
                  <c:v>12.130108278572648</c:v>
                </c:pt>
                <c:pt idx="71">
                  <c:v>11.977851724120073</c:v>
                </c:pt>
                <c:pt idx="72">
                  <c:v>12.233965398497251</c:v>
                </c:pt>
                <c:pt idx="73">
                  <c:v>12.117000098387988</c:v>
                </c:pt>
                <c:pt idx="74">
                  <c:v>12.128704791856327</c:v>
                </c:pt>
                <c:pt idx="75">
                  <c:v>12.272734420259869</c:v>
                </c:pt>
                <c:pt idx="76">
                  <c:v>12.234460812712076</c:v>
                </c:pt>
                <c:pt idx="77">
                  <c:v>12.092445584705786</c:v>
                </c:pt>
                <c:pt idx="78">
                  <c:v>12.131726392452205</c:v>
                </c:pt>
                <c:pt idx="79">
                  <c:v>12.327123230985682</c:v>
                </c:pt>
                <c:pt idx="80">
                  <c:v>12.040071174377225</c:v>
                </c:pt>
                <c:pt idx="81">
                  <c:v>12.18309360258214</c:v>
                </c:pt>
                <c:pt idx="82">
                  <c:v>12.152877596623355</c:v>
                </c:pt>
                <c:pt idx="83">
                  <c:v>12.112589588678308</c:v>
                </c:pt>
                <c:pt idx="84">
                  <c:v>12.050143176363486</c:v>
                </c:pt>
                <c:pt idx="85">
                  <c:v>12.114603989075562</c:v>
                </c:pt>
                <c:pt idx="86">
                  <c:v>12.14079119423984</c:v>
                </c:pt>
                <c:pt idx="87">
                  <c:v>12.164963999006869</c:v>
                </c:pt>
                <c:pt idx="88">
                  <c:v>12.158920797815112</c:v>
                </c:pt>
                <c:pt idx="89">
                  <c:v>12.056186377555242</c:v>
                </c:pt>
                <c:pt idx="90">
                  <c:v>12.224388810725813</c:v>
                </c:pt>
                <c:pt idx="91">
                  <c:v>12.354317636348588</c:v>
                </c:pt>
                <c:pt idx="92">
                  <c:v>12.307986427211786</c:v>
                </c:pt>
                <c:pt idx="93">
                  <c:v>12.151870396424728</c:v>
                </c:pt>
                <c:pt idx="94">
                  <c:v>12.147535242495177</c:v>
                </c:pt>
                <c:pt idx="95">
                  <c:v>12.03910199956688</c:v>
                </c:pt>
                <c:pt idx="96">
                  <c:v>12.152555300038154</c:v>
                </c:pt>
                <c:pt idx="97">
                  <c:v>12.286088830681337</c:v>
                </c:pt>
                <c:pt idx="98">
                  <c:v>12.063198275773168</c:v>
                </c:pt>
                <c:pt idx="99">
                  <c:v>12.17062750719287</c:v>
                </c:pt>
                <c:pt idx="100">
                  <c:v>12.062194264264571</c:v>
                </c:pt>
                <c:pt idx="101">
                  <c:v>12.351349578740033</c:v>
                </c:pt>
                <c:pt idx="102">
                  <c:v>12.291108888224313</c:v>
                </c:pt>
                <c:pt idx="103">
                  <c:v>12.149543265512369</c:v>
                </c:pt>
                <c:pt idx="104">
                  <c:v>12.169623495684275</c:v>
                </c:pt>
                <c:pt idx="105">
                  <c:v>12.115406874220126</c:v>
                </c:pt>
                <c:pt idx="106">
                  <c:v>12.227856163182805</c:v>
                </c:pt>
                <c:pt idx="107">
                  <c:v>12.216812036588255</c:v>
                </c:pt>
                <c:pt idx="108">
                  <c:v>12.160587392106917</c:v>
                </c:pt>
                <c:pt idx="109">
                  <c:v>12.116410885728721</c:v>
                </c:pt>
              </c:numCache>
            </c:numRef>
          </c:yVal>
          <c:smooth val="0"/>
          <c:extLst>
            <c:ext xmlns:c16="http://schemas.microsoft.com/office/drawing/2014/chart" uri="{C3380CC4-5D6E-409C-BE32-E72D297353CC}">
              <c16:uniqueId val="{00000000-FE51-1B4F-8343-FDCB68B086E6}"/>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stds'!$E$20,'SM Table 3 - Major stds'!$E$131)</c:f>
              <c:numCache>
                <c:formatCode>0.0</c:formatCode>
                <c:ptCount val="2"/>
                <c:pt idx="0" formatCode="0.00">
                  <c:v>12.17</c:v>
                </c:pt>
                <c:pt idx="1">
                  <c:v>12.17</c:v>
                </c:pt>
              </c:numCache>
            </c:numRef>
          </c:yVal>
          <c:smooth val="0"/>
          <c:extLst>
            <c:ext xmlns:c16="http://schemas.microsoft.com/office/drawing/2014/chart" uri="{C3380CC4-5D6E-409C-BE32-E72D297353CC}">
              <c16:uniqueId val="{00000001-FE51-1B4F-8343-FDCB68B086E6}"/>
            </c:ext>
          </c:extLst>
        </c:ser>
        <c:dLbls>
          <c:showLegendKey val="0"/>
          <c:showVal val="0"/>
          <c:showCatName val="0"/>
          <c:showSerName val="0"/>
          <c:showPercent val="0"/>
          <c:showBubbleSize val="0"/>
        </c:dLbls>
        <c:axId val="175891264"/>
        <c:axId val="175891824"/>
      </c:scatterChart>
      <c:valAx>
        <c:axId val="175891264"/>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91824"/>
        <c:crosses val="autoZero"/>
        <c:crossBetween val="midCat"/>
      </c:valAx>
      <c:valAx>
        <c:axId val="175891824"/>
        <c:scaling>
          <c:orientation val="minMax"/>
          <c:max val="12.5"/>
          <c:min val="11.75"/>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91264"/>
        <c:crosses val="autoZero"/>
        <c:crossBetween val="midCat"/>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3 - Major stds'!$A$262:$A$375</c:f>
              <c:numCache>
                <c:formatCode>General</c:formatCode>
                <c:ptCount val="11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numCache>
            </c:numRef>
          </c:xVal>
          <c:yVal>
            <c:numRef>
              <c:f>'SM Table 3 - Major stds'!$L$262:$L$375</c:f>
              <c:numCache>
                <c:formatCode>0.00</c:formatCode>
                <c:ptCount val="114"/>
                <c:pt idx="0">
                  <c:v>3.0328729838709673E-2</c:v>
                </c:pt>
                <c:pt idx="1">
                  <c:v>3.8191733870967741E-2</c:v>
                </c:pt>
                <c:pt idx="2">
                  <c:v>3.0328729838709673E-2</c:v>
                </c:pt>
                <c:pt idx="3">
                  <c:v>2.8082157258064514E-2</c:v>
                </c:pt>
                <c:pt idx="4">
                  <c:v>4.04383064516129E-2</c:v>
                </c:pt>
                <c:pt idx="5">
                  <c:v>1.2356149193548386E-2</c:v>
                </c:pt>
                <c:pt idx="6">
                  <c:v>1.3479435483870967E-2</c:v>
                </c:pt>
                <c:pt idx="7">
                  <c:v>1.909586693548387E-2</c:v>
                </c:pt>
                <c:pt idx="8">
                  <c:v>3.3698588709677416E-2</c:v>
                </c:pt>
                <c:pt idx="9">
                  <c:v>2.8082157258064514E-2</c:v>
                </c:pt>
                <c:pt idx="10">
                  <c:v>2.9205443548387094E-2</c:v>
                </c:pt>
                <c:pt idx="11">
                  <c:v>2.4712298387096772E-2</c:v>
                </c:pt>
                <c:pt idx="12">
                  <c:v>1.3743738140417457E-2</c:v>
                </c:pt>
                <c:pt idx="13">
                  <c:v>1.0572106261859584E-2</c:v>
                </c:pt>
                <c:pt idx="14">
                  <c:v>2.5373055028463001E-2</c:v>
                </c:pt>
                <c:pt idx="15">
                  <c:v>2.0087001897533208E-2</c:v>
                </c:pt>
                <c:pt idx="16">
                  <c:v>1.7972580645161294E-2</c:v>
                </c:pt>
                <c:pt idx="17">
                  <c:v>2.1144212523719168E-2</c:v>
                </c:pt>
                <c:pt idx="18">
                  <c:v>2.3258633776091081E-2</c:v>
                </c:pt>
                <c:pt idx="19">
                  <c:v>1.5858159392789374E-2</c:v>
                </c:pt>
                <c:pt idx="20">
                  <c:v>2.9601897533206835E-2</c:v>
                </c:pt>
                <c:pt idx="21">
                  <c:v>1.6915370018975334E-2</c:v>
                </c:pt>
                <c:pt idx="22">
                  <c:v>1.6915370018975334E-2</c:v>
                </c:pt>
                <c:pt idx="23">
                  <c:v>1.5858159392789374E-2</c:v>
                </c:pt>
                <c:pt idx="24">
                  <c:v>2.0143380429094717E-2</c:v>
                </c:pt>
                <c:pt idx="25">
                  <c:v>1.5902668759811618E-2</c:v>
                </c:pt>
                <c:pt idx="26">
                  <c:v>2.2263736263736268E-2</c:v>
                </c:pt>
                <c:pt idx="27">
                  <c:v>1.4842490842490844E-2</c:v>
                </c:pt>
                <c:pt idx="28">
                  <c:v>7.4212454212454221E-3</c:v>
                </c:pt>
                <c:pt idx="29">
                  <c:v>2.0143380429094717E-2</c:v>
                </c:pt>
                <c:pt idx="30">
                  <c:v>2.8624803767660915E-2</c:v>
                </c:pt>
                <c:pt idx="31">
                  <c:v>2.1203558346415494E-2</c:v>
                </c:pt>
                <c:pt idx="32">
                  <c:v>2.3323914181057042E-2</c:v>
                </c:pt>
                <c:pt idx="33">
                  <c:v>3.1805337519623236E-2</c:v>
                </c:pt>
                <c:pt idx="34">
                  <c:v>2.544427001569859E-2</c:v>
                </c:pt>
                <c:pt idx="35">
                  <c:v>2.9684981684981689E-2</c:v>
                </c:pt>
                <c:pt idx="36">
                  <c:v>1.8023024594453169E-2</c:v>
                </c:pt>
                <c:pt idx="37">
                  <c:v>2.9684981684981689E-2</c:v>
                </c:pt>
                <c:pt idx="38">
                  <c:v>2.1203558346415494E-2</c:v>
                </c:pt>
                <c:pt idx="39">
                  <c:v>1.3782312925170069E-2</c:v>
                </c:pt>
                <c:pt idx="40">
                  <c:v>9.5416012558869716E-3</c:v>
                </c:pt>
                <c:pt idx="41">
                  <c:v>1.2722135007849295E-2</c:v>
                </c:pt>
                <c:pt idx="42">
                  <c:v>2.0143380429094717E-2</c:v>
                </c:pt>
                <c:pt idx="43">
                  <c:v>3.4985871271585561E-2</c:v>
                </c:pt>
                <c:pt idx="44">
                  <c:v>2.6219549330085263E-2</c:v>
                </c:pt>
                <c:pt idx="45">
                  <c:v>2.2024421437271621E-2</c:v>
                </c:pt>
                <c:pt idx="46">
                  <c:v>3.0414677222898905E-2</c:v>
                </c:pt>
                <c:pt idx="47">
                  <c:v>2.2024421437271621E-2</c:v>
                </c:pt>
                <c:pt idx="48">
                  <c:v>2.8317113276492084E-2</c:v>
                </c:pt>
                <c:pt idx="49">
                  <c:v>1.3634165651644336E-2</c:v>
                </c:pt>
                <c:pt idx="50">
                  <c:v>2.6219549330085263E-2</c:v>
                </c:pt>
                <c:pt idx="51">
                  <c:v>2.0975639464068212E-2</c:v>
                </c:pt>
                <c:pt idx="52">
                  <c:v>2.5170767356881851E-2</c:v>
                </c:pt>
                <c:pt idx="53">
                  <c:v>1.2585383678440925E-2</c:v>
                </c:pt>
                <c:pt idx="54">
                  <c:v>1.9926857490864799E-2</c:v>
                </c:pt>
                <c:pt idx="55">
                  <c:v>2.0975639464068212E-2</c:v>
                </c:pt>
                <c:pt idx="56">
                  <c:v>1.8878075517661387E-2</c:v>
                </c:pt>
                <c:pt idx="57">
                  <c:v>1.0487819732034106E-2</c:v>
                </c:pt>
                <c:pt idx="58">
                  <c:v>2.2024421437271621E-2</c:v>
                </c:pt>
                <c:pt idx="59">
                  <c:v>2.2024421437271621E-2</c:v>
                </c:pt>
                <c:pt idx="60">
                  <c:v>2.6219549330085263E-2</c:v>
                </c:pt>
                <c:pt idx="61">
                  <c:v>1.9926857490864799E-2</c:v>
                </c:pt>
                <c:pt idx="62">
                  <c:v>2.9291566265060239E-2</c:v>
                </c:pt>
                <c:pt idx="63">
                  <c:v>2.2782329317269076E-2</c:v>
                </c:pt>
                <c:pt idx="64">
                  <c:v>2.4952074966532796E-2</c:v>
                </c:pt>
                <c:pt idx="65">
                  <c:v>2.0612583668005353E-2</c:v>
                </c:pt>
                <c:pt idx="66">
                  <c:v>6.5092369477911648E-3</c:v>
                </c:pt>
                <c:pt idx="67">
                  <c:v>2.3867202141900936E-2</c:v>
                </c:pt>
                <c:pt idx="68">
                  <c:v>2.2782329317269076E-2</c:v>
                </c:pt>
                <c:pt idx="69">
                  <c:v>2.6036947791164659E-2</c:v>
                </c:pt>
                <c:pt idx="70">
                  <c:v>1.5188219544846051E-2</c:v>
                </c:pt>
                <c:pt idx="71">
                  <c:v>2.4952074966532796E-2</c:v>
                </c:pt>
                <c:pt idx="72">
                  <c:v>2.8206693440428379E-2</c:v>
                </c:pt>
                <c:pt idx="73">
                  <c:v>4.0140294511378849E-2</c:v>
                </c:pt>
                <c:pt idx="74">
                  <c:v>1.6273092369477909E-2</c:v>
                </c:pt>
                <c:pt idx="75">
                  <c:v>1.410334672021419E-2</c:v>
                </c:pt>
                <c:pt idx="76">
                  <c:v>3.2546184738955819E-2</c:v>
                </c:pt>
                <c:pt idx="77">
                  <c:v>1.8442838018741633E-2</c:v>
                </c:pt>
                <c:pt idx="78">
                  <c:v>2.0563034188034186E-2</c:v>
                </c:pt>
                <c:pt idx="79">
                  <c:v>2.3809829059829056E-2</c:v>
                </c:pt>
                <c:pt idx="80">
                  <c:v>2.3809829059829056E-2</c:v>
                </c:pt>
                <c:pt idx="81">
                  <c:v>2.5974358974358975E-2</c:v>
                </c:pt>
                <c:pt idx="82">
                  <c:v>2.0563034188034186E-2</c:v>
                </c:pt>
                <c:pt idx="83">
                  <c:v>2.3809829059829056E-2</c:v>
                </c:pt>
                <c:pt idx="84">
                  <c:v>2.2727564102564102E-2</c:v>
                </c:pt>
                <c:pt idx="85">
                  <c:v>2.9221153846153845E-2</c:v>
                </c:pt>
                <c:pt idx="86">
                  <c:v>1.6233974358974359E-2</c:v>
                </c:pt>
                <c:pt idx="87">
                  <c:v>2.2727564102564102E-2</c:v>
                </c:pt>
                <c:pt idx="88">
                  <c:v>2.3809829059829056E-2</c:v>
                </c:pt>
                <c:pt idx="89">
                  <c:v>2.7056623931623933E-2</c:v>
                </c:pt>
                <c:pt idx="90">
                  <c:v>1.8398504273504274E-2</c:v>
                </c:pt>
                <c:pt idx="91">
                  <c:v>2.2727564102564102E-2</c:v>
                </c:pt>
                <c:pt idx="92">
                  <c:v>2.4892094017094017E-2</c:v>
                </c:pt>
                <c:pt idx="93">
                  <c:v>2.7056623931623933E-2</c:v>
                </c:pt>
                <c:pt idx="94">
                  <c:v>1.7316239316239317E-2</c:v>
                </c:pt>
                <c:pt idx="95">
                  <c:v>1.1904914529914528E-2</c:v>
                </c:pt>
                <c:pt idx="96">
                  <c:v>1.1904914529914528E-2</c:v>
                </c:pt>
                <c:pt idx="97">
                  <c:v>2.5974358974358975E-2</c:v>
                </c:pt>
                <c:pt idx="98">
                  <c:v>3.2248784082534995E-2</c:v>
                </c:pt>
                <c:pt idx="99">
                  <c:v>1.5527192336035368E-2</c:v>
                </c:pt>
                <c:pt idx="100">
                  <c:v>2.3887988209285185E-2</c:v>
                </c:pt>
                <c:pt idx="101">
                  <c:v>3.3443183492999261E-2</c:v>
                </c:pt>
                <c:pt idx="102">
                  <c:v>2.5082387619749444E-2</c:v>
                </c:pt>
                <c:pt idx="103">
                  <c:v>2.2693588798820923E-2</c:v>
                </c:pt>
                <c:pt idx="104">
                  <c:v>2.3887988209285185E-2</c:v>
                </c:pt>
                <c:pt idx="105">
                  <c:v>1.9110390567428148E-2</c:v>
                </c:pt>
                <c:pt idx="106">
                  <c:v>2.3887988209285185E-2</c:v>
                </c:pt>
                <c:pt idx="107">
                  <c:v>2.030478997789241E-2</c:v>
                </c:pt>
                <c:pt idx="108">
                  <c:v>3.3443183492999261E-2</c:v>
                </c:pt>
                <c:pt idx="109">
                  <c:v>2.3887988209285185E-2</c:v>
                </c:pt>
                <c:pt idx="110">
                  <c:v>1.5527192336035368E-2</c:v>
                </c:pt>
                <c:pt idx="111">
                  <c:v>2.6276787030213702E-2</c:v>
                </c:pt>
                <c:pt idx="112">
                  <c:v>1.9110390567428148E-2</c:v>
                </c:pt>
                <c:pt idx="113">
                  <c:v>1.9110390567428148E-2</c:v>
                </c:pt>
              </c:numCache>
            </c:numRef>
          </c:yVal>
          <c:smooth val="0"/>
          <c:extLst>
            <c:ext xmlns:c16="http://schemas.microsoft.com/office/drawing/2014/chart" uri="{C3380CC4-5D6E-409C-BE32-E72D297353CC}">
              <c16:uniqueId val="{00000000-E280-A54E-9024-358437FDB71C}"/>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stds'!$A$261,'SM Table 3 - Major stds'!$A$376)</c:f>
              <c:numCache>
                <c:formatCode>General</c:formatCode>
                <c:ptCount val="2"/>
                <c:pt idx="0">
                  <c:v>0</c:v>
                </c:pt>
                <c:pt idx="1">
                  <c:v>115</c:v>
                </c:pt>
              </c:numCache>
            </c:numRef>
          </c:xVal>
          <c:yVal>
            <c:numRef>
              <c:f>('SM Table 3 - Major stds'!$L$261,'SM Table 3 - Major stds'!$L$376)</c:f>
              <c:numCache>
                <c:formatCode>General</c:formatCode>
                <c:ptCount val="2"/>
                <c:pt idx="0">
                  <c:v>2.0500000000000001E-2</c:v>
                </c:pt>
                <c:pt idx="1">
                  <c:v>2.0500000000000001E-2</c:v>
                </c:pt>
              </c:numCache>
            </c:numRef>
          </c:yVal>
          <c:smooth val="0"/>
          <c:extLst>
            <c:ext xmlns:c16="http://schemas.microsoft.com/office/drawing/2014/chart" uri="{C3380CC4-5D6E-409C-BE32-E72D297353CC}">
              <c16:uniqueId val="{00000001-E280-A54E-9024-358437FDB71C}"/>
            </c:ext>
          </c:extLst>
        </c:ser>
        <c:dLbls>
          <c:showLegendKey val="0"/>
          <c:showVal val="0"/>
          <c:showCatName val="0"/>
          <c:showSerName val="0"/>
          <c:showPercent val="0"/>
          <c:showBubbleSize val="0"/>
        </c:dLbls>
        <c:axId val="178822704"/>
        <c:axId val="178823264"/>
      </c:scatterChart>
      <c:valAx>
        <c:axId val="17882270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3264"/>
        <c:crosses val="autoZero"/>
        <c:crossBetween val="midCat"/>
      </c:valAx>
      <c:valAx>
        <c:axId val="178823264"/>
        <c:scaling>
          <c:orientation val="minMax"/>
          <c:max val="0.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2704"/>
        <c:crosses val="autoZero"/>
        <c:crossBetween val="midCat"/>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Zn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29003112535E-2"/>
          <c:y val="0.12968796651347952"/>
          <c:w val="0.84141907261592297"/>
          <c:h val="0.69855866141732281"/>
        </c:manualLayout>
      </c:layout>
      <c:scatterChart>
        <c:scatterStyle val="lineMarker"/>
        <c:varyColors val="0"/>
        <c:ser>
          <c:idx val="0"/>
          <c:order val="0"/>
          <c:tx>
            <c:v>ATHOG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'SM Table 5 - Std Comparison'!$A$8:$A$19</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Comparison'!$H$8:$H$19</c:f>
              <c:numCache>
                <c:formatCode>0.00</c:formatCode>
                <c:ptCount val="12"/>
                <c:pt idx="0">
                  <c:v>64.099999999999994</c:v>
                </c:pt>
                <c:pt idx="1">
                  <c:v>65.7</c:v>
                </c:pt>
                <c:pt idx="2">
                  <c:v>64.5</c:v>
                </c:pt>
                <c:pt idx="3">
                  <c:v>63.5</c:v>
                </c:pt>
                <c:pt idx="4">
                  <c:v>63.7</c:v>
                </c:pt>
                <c:pt idx="5">
                  <c:v>65.3</c:v>
                </c:pt>
                <c:pt idx="6">
                  <c:v>61.7</c:v>
                </c:pt>
                <c:pt idx="7">
                  <c:v>65.599999999999994</c:v>
                </c:pt>
                <c:pt idx="8">
                  <c:v>65.2</c:v>
                </c:pt>
                <c:pt idx="9">
                  <c:v>71</c:v>
                </c:pt>
                <c:pt idx="10">
                  <c:v>65.7</c:v>
                </c:pt>
                <c:pt idx="11">
                  <c:v>64.3</c:v>
                </c:pt>
              </c:numCache>
            </c:numRef>
          </c:yVal>
          <c:smooth val="0"/>
          <c:extLst>
            <c:ext xmlns:c16="http://schemas.microsoft.com/office/drawing/2014/chart" uri="{C3380CC4-5D6E-409C-BE32-E72D297353CC}">
              <c16:uniqueId val="{00000000-6440-2149-9B18-DD46B99E1827}"/>
            </c:ext>
          </c:extLst>
        </c:ser>
        <c:ser>
          <c:idx val="1"/>
          <c:order val="1"/>
          <c:tx>
            <c:v>NIST612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'SM Table 5 - Std Comparison'!$A$25:$A$36</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Comparison'!$H$25:$H$36</c:f>
              <c:numCache>
                <c:formatCode>0.00</c:formatCode>
                <c:ptCount val="12"/>
                <c:pt idx="0">
                  <c:v>73.900000000000006</c:v>
                </c:pt>
                <c:pt idx="1">
                  <c:v>76.599999999999994</c:v>
                </c:pt>
                <c:pt idx="2">
                  <c:v>75.3</c:v>
                </c:pt>
                <c:pt idx="3">
                  <c:v>74.900000000000006</c:v>
                </c:pt>
                <c:pt idx="4">
                  <c:v>75.2</c:v>
                </c:pt>
                <c:pt idx="5">
                  <c:v>79.7</c:v>
                </c:pt>
                <c:pt idx="6">
                  <c:v>75.3</c:v>
                </c:pt>
                <c:pt idx="7">
                  <c:v>80.400000000000006</c:v>
                </c:pt>
                <c:pt idx="8">
                  <c:v>77.7</c:v>
                </c:pt>
                <c:pt idx="9">
                  <c:v>84.5</c:v>
                </c:pt>
                <c:pt idx="10">
                  <c:v>76.099999999999994</c:v>
                </c:pt>
                <c:pt idx="11">
                  <c:v>74.400000000000006</c:v>
                </c:pt>
              </c:numCache>
            </c:numRef>
          </c:yVal>
          <c:smooth val="0"/>
          <c:extLst>
            <c:ext xmlns:c16="http://schemas.microsoft.com/office/drawing/2014/chart" uri="{C3380CC4-5D6E-409C-BE32-E72D297353CC}">
              <c16:uniqueId val="{00000001-6440-2149-9B18-DD46B99E1827}"/>
            </c:ext>
          </c:extLst>
        </c:ser>
        <c:ser>
          <c:idx val="3"/>
          <c:order val="2"/>
          <c:tx>
            <c:v>NIST610</c:v>
          </c:tx>
          <c:spPr>
            <a:ln w="19050" cap="rnd">
              <a:solidFill>
                <a:schemeClr val="accent4"/>
              </a:solidFill>
              <a:round/>
            </a:ln>
            <a:effectLst/>
          </c:spPr>
          <c:marker>
            <c:symbol val="none"/>
          </c:marker>
          <c:xVal>
            <c:strRef>
              <c:f>'SM Table 5 - Std Comparison'!$A$42:$A$51</c:f>
              <c:strCache>
                <c:ptCount val="10"/>
                <c:pt idx="0">
                  <c:v>StHs6/80-G_0</c:v>
                </c:pt>
                <c:pt idx="1">
                  <c:v>StHs6/80-G_1</c:v>
                </c:pt>
                <c:pt idx="2">
                  <c:v>StHs6/80-G_2</c:v>
                </c:pt>
                <c:pt idx="3">
                  <c:v>StHs6/80-G_3</c:v>
                </c:pt>
                <c:pt idx="4">
                  <c:v>StHs6/80-G_4</c:v>
                </c:pt>
                <c:pt idx="5">
                  <c:v>StHs6/80-G_5</c:v>
                </c:pt>
                <c:pt idx="6">
                  <c:v>StHs6/80-G_6</c:v>
                </c:pt>
                <c:pt idx="7">
                  <c:v>StHs6/80-G_7</c:v>
                </c:pt>
                <c:pt idx="8">
                  <c:v>StHs6/80-G_10</c:v>
                </c:pt>
                <c:pt idx="9">
                  <c:v>StHs6/80-G_11</c:v>
                </c:pt>
              </c:strCache>
            </c:strRef>
          </c:xVal>
          <c:yVal>
            <c:numRef>
              <c:f>'SM Table 5 - Std Comparison'!$H$42:$H$51</c:f>
              <c:numCache>
                <c:formatCode>0.00</c:formatCode>
                <c:ptCount val="10"/>
                <c:pt idx="0">
                  <c:v>71.7</c:v>
                </c:pt>
                <c:pt idx="1">
                  <c:v>73</c:v>
                </c:pt>
                <c:pt idx="2">
                  <c:v>71.7</c:v>
                </c:pt>
                <c:pt idx="3">
                  <c:v>69.2</c:v>
                </c:pt>
                <c:pt idx="4">
                  <c:v>69.400000000000006</c:v>
                </c:pt>
                <c:pt idx="5">
                  <c:v>72.099999999999994</c:v>
                </c:pt>
                <c:pt idx="6">
                  <c:v>68.2</c:v>
                </c:pt>
                <c:pt idx="7">
                  <c:v>73.099999999999994</c:v>
                </c:pt>
                <c:pt idx="8">
                  <c:v>73.400000000000006</c:v>
                </c:pt>
                <c:pt idx="9">
                  <c:v>71.900000000000006</c:v>
                </c:pt>
              </c:numCache>
            </c:numRef>
          </c:yVal>
          <c:smooth val="0"/>
          <c:extLst>
            <c:ext xmlns:c16="http://schemas.microsoft.com/office/drawing/2014/chart" uri="{C3380CC4-5D6E-409C-BE32-E72D297353CC}">
              <c16:uniqueId val="{00000002-6440-2149-9B18-DD46B99E1827}"/>
            </c:ext>
          </c:extLst>
        </c:ser>
        <c:ser>
          <c:idx val="4"/>
          <c:order val="3"/>
          <c:tx>
            <c:v>BHVO2G</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'SM Table 5 - Std Comparison'!$A$62:$A$73</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Comparison'!$H$62:$H$73</c:f>
              <c:numCache>
                <c:formatCode>0.00</c:formatCode>
                <c:ptCount val="12"/>
                <c:pt idx="0">
                  <c:v>51.6</c:v>
                </c:pt>
                <c:pt idx="1">
                  <c:v>57</c:v>
                </c:pt>
                <c:pt idx="2">
                  <c:v>56.5</c:v>
                </c:pt>
                <c:pt idx="3">
                  <c:v>48.3</c:v>
                </c:pt>
                <c:pt idx="4">
                  <c:v>48.4</c:v>
                </c:pt>
                <c:pt idx="5">
                  <c:v>57.2</c:v>
                </c:pt>
                <c:pt idx="6">
                  <c:v>53.9</c:v>
                </c:pt>
                <c:pt idx="7">
                  <c:v>50.3</c:v>
                </c:pt>
                <c:pt idx="8">
                  <c:v>53.4</c:v>
                </c:pt>
                <c:pt idx="9">
                  <c:v>58.4</c:v>
                </c:pt>
                <c:pt idx="10">
                  <c:v>53.4</c:v>
                </c:pt>
                <c:pt idx="11">
                  <c:v>52.1</c:v>
                </c:pt>
              </c:numCache>
            </c:numRef>
          </c:yVal>
          <c:smooth val="0"/>
          <c:extLst>
            <c:ext xmlns:c16="http://schemas.microsoft.com/office/drawing/2014/chart" uri="{C3380CC4-5D6E-409C-BE32-E72D297353CC}">
              <c16:uniqueId val="{00000003-6440-2149-9B18-DD46B99E1827}"/>
            </c:ext>
          </c:extLst>
        </c:ser>
        <c:dLbls>
          <c:showLegendKey val="0"/>
          <c:showVal val="0"/>
          <c:showCatName val="0"/>
          <c:showSerName val="0"/>
          <c:showPercent val="0"/>
          <c:showBubbleSize val="0"/>
        </c:dLbls>
        <c:axId val="196952256"/>
        <c:axId val="196952816"/>
      </c:scatterChart>
      <c:valAx>
        <c:axId val="196952256"/>
        <c:scaling>
          <c:orientation val="minMax"/>
          <c:max val="11"/>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2816"/>
        <c:crosses val="autoZero"/>
        <c:crossBetween val="midCat"/>
      </c:valAx>
      <c:valAx>
        <c:axId val="196952816"/>
        <c:scaling>
          <c:orientation val="minMax"/>
          <c:max val="100"/>
          <c:min val="4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2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29003112535E-2"/>
          <c:y val="0.12968796651347952"/>
          <c:w val="0.84141907261592297"/>
          <c:h val="0.69855866141732281"/>
        </c:manualLayout>
      </c:layout>
      <c:scatterChart>
        <c:scatterStyle val="lineMarker"/>
        <c:varyColors val="0"/>
        <c:ser>
          <c:idx val="0"/>
          <c:order val="0"/>
          <c:tx>
            <c:v>ATHOG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'SM Table 5 - Std Comparison'!$A$8:$A$19</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Comparison'!$J$8:$J$19</c:f>
              <c:numCache>
                <c:formatCode>0.00</c:formatCode>
                <c:ptCount val="12"/>
                <c:pt idx="0">
                  <c:v>30.3</c:v>
                </c:pt>
                <c:pt idx="1">
                  <c:v>31.8</c:v>
                </c:pt>
                <c:pt idx="2">
                  <c:v>30.7</c:v>
                </c:pt>
                <c:pt idx="3">
                  <c:v>33.6</c:v>
                </c:pt>
                <c:pt idx="4">
                  <c:v>33</c:v>
                </c:pt>
                <c:pt idx="5">
                  <c:v>30.8</c:v>
                </c:pt>
                <c:pt idx="6">
                  <c:v>32.700000000000003</c:v>
                </c:pt>
                <c:pt idx="7">
                  <c:v>32.5</c:v>
                </c:pt>
                <c:pt idx="8">
                  <c:v>31.2</c:v>
                </c:pt>
                <c:pt idx="9">
                  <c:v>32.6</c:v>
                </c:pt>
                <c:pt idx="10">
                  <c:v>31.2</c:v>
                </c:pt>
                <c:pt idx="11">
                  <c:v>32.200000000000003</c:v>
                </c:pt>
              </c:numCache>
            </c:numRef>
          </c:yVal>
          <c:smooth val="0"/>
          <c:extLst>
            <c:ext xmlns:c16="http://schemas.microsoft.com/office/drawing/2014/chart" uri="{C3380CC4-5D6E-409C-BE32-E72D297353CC}">
              <c16:uniqueId val="{00000000-00EB-A44D-B349-D69CEF85E846}"/>
            </c:ext>
          </c:extLst>
        </c:ser>
        <c:ser>
          <c:idx val="1"/>
          <c:order val="1"/>
          <c:tx>
            <c:v>NIST612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'SM Table 5 - Std Comparison'!$A$25:$A$36</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Comparison'!$J$25:$J$36</c:f>
              <c:numCache>
                <c:formatCode>0.00</c:formatCode>
                <c:ptCount val="12"/>
                <c:pt idx="0">
                  <c:v>32.6</c:v>
                </c:pt>
                <c:pt idx="1">
                  <c:v>32</c:v>
                </c:pt>
                <c:pt idx="2">
                  <c:v>31</c:v>
                </c:pt>
                <c:pt idx="3">
                  <c:v>38.700000000000003</c:v>
                </c:pt>
                <c:pt idx="4">
                  <c:v>38.1</c:v>
                </c:pt>
                <c:pt idx="5">
                  <c:v>30.4</c:v>
                </c:pt>
                <c:pt idx="6">
                  <c:v>31.9</c:v>
                </c:pt>
                <c:pt idx="7">
                  <c:v>31.3</c:v>
                </c:pt>
                <c:pt idx="8">
                  <c:v>32.299999999999997</c:v>
                </c:pt>
                <c:pt idx="9">
                  <c:v>33.799999999999997</c:v>
                </c:pt>
                <c:pt idx="10">
                  <c:v>31.3</c:v>
                </c:pt>
                <c:pt idx="11">
                  <c:v>30.9</c:v>
                </c:pt>
              </c:numCache>
            </c:numRef>
          </c:yVal>
          <c:smooth val="0"/>
          <c:extLst>
            <c:ext xmlns:c16="http://schemas.microsoft.com/office/drawing/2014/chart" uri="{C3380CC4-5D6E-409C-BE32-E72D297353CC}">
              <c16:uniqueId val="{00000001-00EB-A44D-B349-D69CEF85E846}"/>
            </c:ext>
          </c:extLst>
        </c:ser>
        <c:ser>
          <c:idx val="3"/>
          <c:order val="2"/>
          <c:tx>
            <c:v>NIST610</c:v>
          </c:tx>
          <c:spPr>
            <a:ln w="19050" cap="rnd">
              <a:solidFill>
                <a:schemeClr val="accent4"/>
              </a:solidFill>
              <a:round/>
            </a:ln>
            <a:effectLst/>
          </c:spPr>
          <c:marker>
            <c:symbol val="none"/>
          </c:marker>
          <c:xVal>
            <c:strRef>
              <c:f>'SM Table 5 - Std Comparison'!$A$42:$A$51</c:f>
              <c:strCache>
                <c:ptCount val="10"/>
                <c:pt idx="0">
                  <c:v>StHs6/80-G_0</c:v>
                </c:pt>
                <c:pt idx="1">
                  <c:v>StHs6/80-G_1</c:v>
                </c:pt>
                <c:pt idx="2">
                  <c:v>StHs6/80-G_2</c:v>
                </c:pt>
                <c:pt idx="3">
                  <c:v>StHs6/80-G_3</c:v>
                </c:pt>
                <c:pt idx="4">
                  <c:v>StHs6/80-G_4</c:v>
                </c:pt>
                <c:pt idx="5">
                  <c:v>StHs6/80-G_5</c:v>
                </c:pt>
                <c:pt idx="6">
                  <c:v>StHs6/80-G_6</c:v>
                </c:pt>
                <c:pt idx="7">
                  <c:v>StHs6/80-G_7</c:v>
                </c:pt>
                <c:pt idx="8">
                  <c:v>StHs6/80-G_10</c:v>
                </c:pt>
                <c:pt idx="9">
                  <c:v>StHs6/80-G_11</c:v>
                </c:pt>
              </c:strCache>
            </c:strRef>
          </c:xVal>
          <c:yVal>
            <c:numRef>
              <c:f>'SM Table 5 - Std Comparison'!$J$42:$J$51</c:f>
              <c:numCache>
                <c:formatCode>0.00</c:formatCode>
                <c:ptCount val="10"/>
                <c:pt idx="0">
                  <c:v>21.4</c:v>
                </c:pt>
                <c:pt idx="1">
                  <c:v>38.299999999999997</c:v>
                </c:pt>
                <c:pt idx="2">
                  <c:v>37.700000000000003</c:v>
                </c:pt>
                <c:pt idx="3">
                  <c:v>27.8</c:v>
                </c:pt>
                <c:pt idx="4">
                  <c:v>26.8</c:v>
                </c:pt>
                <c:pt idx="5">
                  <c:v>33.799999999999997</c:v>
                </c:pt>
                <c:pt idx="6">
                  <c:v>36.6</c:v>
                </c:pt>
                <c:pt idx="7">
                  <c:v>26.9</c:v>
                </c:pt>
                <c:pt idx="8">
                  <c:v>21</c:v>
                </c:pt>
                <c:pt idx="9">
                  <c:v>22.4</c:v>
                </c:pt>
              </c:numCache>
            </c:numRef>
          </c:yVal>
          <c:smooth val="0"/>
          <c:extLst>
            <c:ext xmlns:c16="http://schemas.microsoft.com/office/drawing/2014/chart" uri="{C3380CC4-5D6E-409C-BE32-E72D297353CC}">
              <c16:uniqueId val="{00000002-00EB-A44D-B349-D69CEF85E846}"/>
            </c:ext>
          </c:extLst>
        </c:ser>
        <c:ser>
          <c:idx val="4"/>
          <c:order val="3"/>
          <c:tx>
            <c:v>BHVO2G</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'SM Table 5 - Std Comparison'!$A$62:$A$73</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Comparison'!$J$62:$J$73</c:f>
              <c:numCache>
                <c:formatCode>0.00</c:formatCode>
                <c:ptCount val="12"/>
                <c:pt idx="0">
                  <c:v>28.4</c:v>
                </c:pt>
                <c:pt idx="1">
                  <c:v>30.05</c:v>
                </c:pt>
                <c:pt idx="2">
                  <c:v>29</c:v>
                </c:pt>
                <c:pt idx="3">
                  <c:v>32</c:v>
                </c:pt>
                <c:pt idx="4">
                  <c:v>31.5</c:v>
                </c:pt>
                <c:pt idx="5">
                  <c:v>29.7</c:v>
                </c:pt>
                <c:pt idx="6">
                  <c:v>31.5</c:v>
                </c:pt>
                <c:pt idx="7">
                  <c:v>31.5</c:v>
                </c:pt>
                <c:pt idx="8">
                  <c:v>30.5</c:v>
                </c:pt>
                <c:pt idx="9">
                  <c:v>31.9</c:v>
                </c:pt>
                <c:pt idx="10">
                  <c:v>30.8</c:v>
                </c:pt>
                <c:pt idx="11">
                  <c:v>31.8</c:v>
                </c:pt>
              </c:numCache>
            </c:numRef>
          </c:yVal>
          <c:smooth val="0"/>
          <c:extLst>
            <c:ext xmlns:c16="http://schemas.microsoft.com/office/drawing/2014/chart" uri="{C3380CC4-5D6E-409C-BE32-E72D297353CC}">
              <c16:uniqueId val="{00000003-00EB-A44D-B349-D69CEF85E846}"/>
            </c:ext>
          </c:extLst>
        </c:ser>
        <c:dLbls>
          <c:showLegendKey val="0"/>
          <c:showVal val="0"/>
          <c:showCatName val="0"/>
          <c:showSerName val="0"/>
          <c:showPercent val="0"/>
          <c:showBubbleSize val="0"/>
        </c:dLbls>
        <c:axId val="196957856"/>
        <c:axId val="196958416"/>
      </c:scatterChart>
      <c:valAx>
        <c:axId val="196957856"/>
        <c:scaling>
          <c:orientation val="minMax"/>
          <c:max val="11"/>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8416"/>
        <c:crosses val="autoZero"/>
        <c:crossBetween val="midCat"/>
      </c:valAx>
      <c:valAx>
        <c:axId val="19695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7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Zr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29003112535E-2"/>
          <c:y val="0.12968796651347952"/>
          <c:w val="0.84141907261592297"/>
          <c:h val="0.69855866141732281"/>
        </c:manualLayout>
      </c:layout>
      <c:scatterChart>
        <c:scatterStyle val="lineMarker"/>
        <c:varyColors val="0"/>
        <c:ser>
          <c:idx val="0"/>
          <c:order val="0"/>
          <c:tx>
            <c:v>ATHOG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'SM Table 5 - Std Comparison'!$A$8:$A$19</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Comparison'!$O$8:$O$19</c:f>
              <c:numCache>
                <c:formatCode>0.00</c:formatCode>
                <c:ptCount val="12"/>
                <c:pt idx="0">
                  <c:v>117.5</c:v>
                </c:pt>
                <c:pt idx="1">
                  <c:v>118.2</c:v>
                </c:pt>
                <c:pt idx="2">
                  <c:v>116.8</c:v>
                </c:pt>
                <c:pt idx="3">
                  <c:v>122.7</c:v>
                </c:pt>
                <c:pt idx="4">
                  <c:v>117.7</c:v>
                </c:pt>
                <c:pt idx="5">
                  <c:v>119.2</c:v>
                </c:pt>
                <c:pt idx="6">
                  <c:v>123.6</c:v>
                </c:pt>
                <c:pt idx="7">
                  <c:v>122.9</c:v>
                </c:pt>
                <c:pt idx="8">
                  <c:v>124.3</c:v>
                </c:pt>
                <c:pt idx="9">
                  <c:v>126</c:v>
                </c:pt>
                <c:pt idx="10">
                  <c:v>124.5</c:v>
                </c:pt>
                <c:pt idx="11">
                  <c:v>120.2</c:v>
                </c:pt>
              </c:numCache>
            </c:numRef>
          </c:yVal>
          <c:smooth val="0"/>
          <c:extLst>
            <c:ext xmlns:c16="http://schemas.microsoft.com/office/drawing/2014/chart" uri="{C3380CC4-5D6E-409C-BE32-E72D297353CC}">
              <c16:uniqueId val="{00000000-C86B-4A4C-BA6A-0E9CBE1AA3CC}"/>
            </c:ext>
          </c:extLst>
        </c:ser>
        <c:ser>
          <c:idx val="1"/>
          <c:order val="1"/>
          <c:tx>
            <c:v>NIST612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'SM Table 5 - Std Comparison'!$A$25:$A$36</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Comparison'!$O$25:$O$36</c:f>
              <c:numCache>
                <c:formatCode>0.00</c:formatCode>
                <c:ptCount val="12"/>
                <c:pt idx="0">
                  <c:v>105.3</c:v>
                </c:pt>
                <c:pt idx="1">
                  <c:v>109.8</c:v>
                </c:pt>
                <c:pt idx="2">
                  <c:v>108.6</c:v>
                </c:pt>
                <c:pt idx="3">
                  <c:v>118.6</c:v>
                </c:pt>
                <c:pt idx="4">
                  <c:v>113.8</c:v>
                </c:pt>
                <c:pt idx="5">
                  <c:v>117.5</c:v>
                </c:pt>
                <c:pt idx="6">
                  <c:v>121.7</c:v>
                </c:pt>
                <c:pt idx="7">
                  <c:v>120.3</c:v>
                </c:pt>
                <c:pt idx="8">
                  <c:v>119.2</c:v>
                </c:pt>
                <c:pt idx="9">
                  <c:v>120.7</c:v>
                </c:pt>
                <c:pt idx="10">
                  <c:v>117.8</c:v>
                </c:pt>
                <c:pt idx="11">
                  <c:v>113.7</c:v>
                </c:pt>
              </c:numCache>
            </c:numRef>
          </c:yVal>
          <c:smooth val="0"/>
          <c:extLst>
            <c:ext xmlns:c16="http://schemas.microsoft.com/office/drawing/2014/chart" uri="{C3380CC4-5D6E-409C-BE32-E72D297353CC}">
              <c16:uniqueId val="{00000001-C86B-4A4C-BA6A-0E9CBE1AA3CC}"/>
            </c:ext>
          </c:extLst>
        </c:ser>
        <c:ser>
          <c:idx val="3"/>
          <c:order val="2"/>
          <c:tx>
            <c:v>NIST610</c:v>
          </c:tx>
          <c:spPr>
            <a:ln w="19050" cap="rnd">
              <a:solidFill>
                <a:schemeClr val="accent4"/>
              </a:solidFill>
              <a:round/>
            </a:ln>
            <a:effectLst/>
          </c:spPr>
          <c:marker>
            <c:symbol val="none"/>
          </c:marker>
          <c:xVal>
            <c:strRef>
              <c:f>'SM Table 5 - Std Comparison'!$A$42:$A$51</c:f>
              <c:strCache>
                <c:ptCount val="10"/>
                <c:pt idx="0">
                  <c:v>StHs6/80-G_0</c:v>
                </c:pt>
                <c:pt idx="1">
                  <c:v>StHs6/80-G_1</c:v>
                </c:pt>
                <c:pt idx="2">
                  <c:v>StHs6/80-G_2</c:v>
                </c:pt>
                <c:pt idx="3">
                  <c:v>StHs6/80-G_3</c:v>
                </c:pt>
                <c:pt idx="4">
                  <c:v>StHs6/80-G_4</c:v>
                </c:pt>
                <c:pt idx="5">
                  <c:v>StHs6/80-G_5</c:v>
                </c:pt>
                <c:pt idx="6">
                  <c:v>StHs6/80-G_6</c:v>
                </c:pt>
                <c:pt idx="7">
                  <c:v>StHs6/80-G_7</c:v>
                </c:pt>
                <c:pt idx="8">
                  <c:v>StHs6/80-G_10</c:v>
                </c:pt>
                <c:pt idx="9">
                  <c:v>StHs6/80-G_11</c:v>
                </c:pt>
              </c:strCache>
            </c:strRef>
          </c:xVal>
          <c:yVal>
            <c:numRef>
              <c:f>'SM Table 5 - Std Comparison'!$N$42:$N$51</c:f>
              <c:numCache>
                <c:formatCode>0.00</c:formatCode>
                <c:ptCount val="10"/>
                <c:pt idx="0">
                  <c:v>111.6</c:v>
                </c:pt>
                <c:pt idx="1">
                  <c:v>115.9</c:v>
                </c:pt>
                <c:pt idx="2">
                  <c:v>111.2</c:v>
                </c:pt>
                <c:pt idx="3">
                  <c:v>116.1</c:v>
                </c:pt>
                <c:pt idx="4">
                  <c:v>115.9</c:v>
                </c:pt>
                <c:pt idx="5">
                  <c:v>111.9</c:v>
                </c:pt>
                <c:pt idx="6">
                  <c:v>113.3</c:v>
                </c:pt>
                <c:pt idx="7">
                  <c:v>113.9</c:v>
                </c:pt>
                <c:pt idx="8">
                  <c:v>112.1</c:v>
                </c:pt>
                <c:pt idx="9">
                  <c:v>114.4</c:v>
                </c:pt>
              </c:numCache>
            </c:numRef>
          </c:yVal>
          <c:smooth val="0"/>
          <c:extLst>
            <c:ext xmlns:c16="http://schemas.microsoft.com/office/drawing/2014/chart" uri="{C3380CC4-5D6E-409C-BE32-E72D297353CC}">
              <c16:uniqueId val="{00000002-C86B-4A4C-BA6A-0E9CBE1AA3CC}"/>
            </c:ext>
          </c:extLst>
        </c:ser>
        <c:ser>
          <c:idx val="4"/>
          <c:order val="3"/>
          <c:tx>
            <c:v>BHVO2G</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'SM Table 5 - Std Comparison'!$A$62:$A$73</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Comparison'!$O$62:$O$73</c:f>
              <c:numCache>
                <c:formatCode>0.00</c:formatCode>
                <c:ptCount val="12"/>
                <c:pt idx="0">
                  <c:v>119.9</c:v>
                </c:pt>
                <c:pt idx="1">
                  <c:v>118.2</c:v>
                </c:pt>
                <c:pt idx="2">
                  <c:v>116.8</c:v>
                </c:pt>
                <c:pt idx="3">
                  <c:v>123.4</c:v>
                </c:pt>
                <c:pt idx="4">
                  <c:v>118.4</c:v>
                </c:pt>
                <c:pt idx="5">
                  <c:v>121.1</c:v>
                </c:pt>
                <c:pt idx="6">
                  <c:v>125.5</c:v>
                </c:pt>
                <c:pt idx="7">
                  <c:v>122.8</c:v>
                </c:pt>
                <c:pt idx="8">
                  <c:v>126.6</c:v>
                </c:pt>
                <c:pt idx="9">
                  <c:v>128.1</c:v>
                </c:pt>
                <c:pt idx="10">
                  <c:v>126.1</c:v>
                </c:pt>
                <c:pt idx="11">
                  <c:v>121.8</c:v>
                </c:pt>
              </c:numCache>
            </c:numRef>
          </c:yVal>
          <c:smooth val="0"/>
          <c:extLst>
            <c:ext xmlns:c16="http://schemas.microsoft.com/office/drawing/2014/chart" uri="{C3380CC4-5D6E-409C-BE32-E72D297353CC}">
              <c16:uniqueId val="{00000003-C86B-4A4C-BA6A-0E9CBE1AA3CC}"/>
            </c:ext>
          </c:extLst>
        </c:ser>
        <c:dLbls>
          <c:showLegendKey val="0"/>
          <c:showVal val="0"/>
          <c:showCatName val="0"/>
          <c:showSerName val="0"/>
          <c:showPercent val="0"/>
          <c:showBubbleSize val="0"/>
        </c:dLbls>
        <c:axId val="197814464"/>
        <c:axId val="197917616"/>
      </c:scatterChart>
      <c:valAx>
        <c:axId val="197814464"/>
        <c:scaling>
          <c:orientation val="minMax"/>
          <c:max val="11"/>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7616"/>
        <c:crosses val="autoZero"/>
        <c:crossBetween val="midCat"/>
      </c:valAx>
      <c:valAx>
        <c:axId val="197917616"/>
        <c:scaling>
          <c:orientation val="minMax"/>
          <c:max val="150"/>
          <c:min val="8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4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La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29003112535E-2"/>
          <c:y val="0.12968796651347952"/>
          <c:w val="0.84141907261592297"/>
          <c:h val="0.69855866141732281"/>
        </c:manualLayout>
      </c:layout>
      <c:scatterChart>
        <c:scatterStyle val="lineMarker"/>
        <c:varyColors val="0"/>
        <c:ser>
          <c:idx val="0"/>
          <c:order val="0"/>
          <c:tx>
            <c:v>ATHOG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'SM Table 5 - Std Comparison'!$A$8:$A$19</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Comparison'!$V$8:$V$19</c:f>
              <c:numCache>
                <c:formatCode>0.00</c:formatCode>
                <c:ptCount val="12"/>
                <c:pt idx="0">
                  <c:v>11.95</c:v>
                </c:pt>
                <c:pt idx="1">
                  <c:v>11.99</c:v>
                </c:pt>
                <c:pt idx="2">
                  <c:v>12.02</c:v>
                </c:pt>
                <c:pt idx="3">
                  <c:v>12.24</c:v>
                </c:pt>
                <c:pt idx="4">
                  <c:v>12.17</c:v>
                </c:pt>
                <c:pt idx="5">
                  <c:v>11.8</c:v>
                </c:pt>
                <c:pt idx="6">
                  <c:v>12.18</c:v>
                </c:pt>
                <c:pt idx="7">
                  <c:v>12.11</c:v>
                </c:pt>
                <c:pt idx="8">
                  <c:v>12.5</c:v>
                </c:pt>
                <c:pt idx="9">
                  <c:v>12.34</c:v>
                </c:pt>
                <c:pt idx="10">
                  <c:v>11.98</c:v>
                </c:pt>
                <c:pt idx="11">
                  <c:v>12.23</c:v>
                </c:pt>
              </c:numCache>
            </c:numRef>
          </c:yVal>
          <c:smooth val="0"/>
          <c:extLst>
            <c:ext xmlns:c16="http://schemas.microsoft.com/office/drawing/2014/chart" uri="{C3380CC4-5D6E-409C-BE32-E72D297353CC}">
              <c16:uniqueId val="{00000000-245A-1744-97E1-900ED053DD03}"/>
            </c:ext>
          </c:extLst>
        </c:ser>
        <c:ser>
          <c:idx val="1"/>
          <c:order val="1"/>
          <c:tx>
            <c:v>NIST612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'SM Table 5 - Std Comparison'!$A$25:$A$36</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Comparison'!$V$25:$V$36</c:f>
              <c:numCache>
                <c:formatCode>0.00</c:formatCode>
                <c:ptCount val="12"/>
                <c:pt idx="0">
                  <c:v>12.3</c:v>
                </c:pt>
                <c:pt idx="1">
                  <c:v>12.03</c:v>
                </c:pt>
                <c:pt idx="2">
                  <c:v>12.04</c:v>
                </c:pt>
                <c:pt idx="3">
                  <c:v>11.64</c:v>
                </c:pt>
                <c:pt idx="4">
                  <c:v>11.56</c:v>
                </c:pt>
                <c:pt idx="5">
                  <c:v>11.26</c:v>
                </c:pt>
                <c:pt idx="6">
                  <c:v>11.64</c:v>
                </c:pt>
                <c:pt idx="7">
                  <c:v>11.76</c:v>
                </c:pt>
                <c:pt idx="8">
                  <c:v>11.76</c:v>
                </c:pt>
                <c:pt idx="9">
                  <c:v>11.62</c:v>
                </c:pt>
                <c:pt idx="10">
                  <c:v>12.08</c:v>
                </c:pt>
                <c:pt idx="11">
                  <c:v>12.39</c:v>
                </c:pt>
              </c:numCache>
            </c:numRef>
          </c:yVal>
          <c:smooth val="0"/>
          <c:extLst>
            <c:ext xmlns:c16="http://schemas.microsoft.com/office/drawing/2014/chart" uri="{C3380CC4-5D6E-409C-BE32-E72D297353CC}">
              <c16:uniqueId val="{00000001-245A-1744-97E1-900ED053DD03}"/>
            </c:ext>
          </c:extLst>
        </c:ser>
        <c:ser>
          <c:idx val="3"/>
          <c:order val="2"/>
          <c:tx>
            <c:v>NIST610</c:v>
          </c:tx>
          <c:spPr>
            <a:ln w="19050" cap="rnd">
              <a:solidFill>
                <a:schemeClr val="accent4"/>
              </a:solidFill>
              <a:round/>
            </a:ln>
            <a:effectLst/>
          </c:spPr>
          <c:marker>
            <c:symbol val="none"/>
          </c:marker>
          <c:xVal>
            <c:strRef>
              <c:f>'SM Table 5 - Std Comparison'!$A$42:$A$51</c:f>
              <c:strCache>
                <c:ptCount val="10"/>
                <c:pt idx="0">
                  <c:v>StHs6/80-G_0</c:v>
                </c:pt>
                <c:pt idx="1">
                  <c:v>StHs6/80-G_1</c:v>
                </c:pt>
                <c:pt idx="2">
                  <c:v>StHs6/80-G_2</c:v>
                </c:pt>
                <c:pt idx="3">
                  <c:v>StHs6/80-G_3</c:v>
                </c:pt>
                <c:pt idx="4">
                  <c:v>StHs6/80-G_4</c:v>
                </c:pt>
                <c:pt idx="5">
                  <c:v>StHs6/80-G_5</c:v>
                </c:pt>
                <c:pt idx="6">
                  <c:v>StHs6/80-G_6</c:v>
                </c:pt>
                <c:pt idx="7">
                  <c:v>StHs6/80-G_7</c:v>
                </c:pt>
                <c:pt idx="8">
                  <c:v>StHs6/80-G_10</c:v>
                </c:pt>
                <c:pt idx="9">
                  <c:v>StHs6/80-G_11</c:v>
                </c:pt>
              </c:strCache>
            </c:strRef>
          </c:xVal>
          <c:yVal>
            <c:numRef>
              <c:f>'SM Table 5 - Std Comparison'!$V$42:$V$51</c:f>
              <c:numCache>
                <c:formatCode>0.00</c:formatCode>
                <c:ptCount val="10"/>
                <c:pt idx="0">
                  <c:v>12.25</c:v>
                </c:pt>
                <c:pt idx="1">
                  <c:v>12.34</c:v>
                </c:pt>
                <c:pt idx="2">
                  <c:v>12.37</c:v>
                </c:pt>
                <c:pt idx="3">
                  <c:v>12.55</c:v>
                </c:pt>
                <c:pt idx="4">
                  <c:v>12.48</c:v>
                </c:pt>
                <c:pt idx="5">
                  <c:v>11.89</c:v>
                </c:pt>
                <c:pt idx="6">
                  <c:v>12.26</c:v>
                </c:pt>
                <c:pt idx="7">
                  <c:v>11.96</c:v>
                </c:pt>
                <c:pt idx="8">
                  <c:v>11.24</c:v>
                </c:pt>
                <c:pt idx="9">
                  <c:v>11.47</c:v>
                </c:pt>
              </c:numCache>
            </c:numRef>
          </c:yVal>
          <c:smooth val="0"/>
          <c:extLst>
            <c:ext xmlns:c16="http://schemas.microsoft.com/office/drawing/2014/chart" uri="{C3380CC4-5D6E-409C-BE32-E72D297353CC}">
              <c16:uniqueId val="{00000002-245A-1744-97E1-900ED053DD03}"/>
            </c:ext>
          </c:extLst>
        </c:ser>
        <c:ser>
          <c:idx val="4"/>
          <c:order val="3"/>
          <c:tx>
            <c:v>BHVO2G</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'SM Table 5 - Std Comparison'!$A$62:$A$73</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Comparison'!$V$62:$V$73</c:f>
              <c:numCache>
                <c:formatCode>0.00</c:formatCode>
                <c:ptCount val="12"/>
                <c:pt idx="0">
                  <c:v>12.12</c:v>
                </c:pt>
                <c:pt idx="1">
                  <c:v>11.97</c:v>
                </c:pt>
                <c:pt idx="2">
                  <c:v>11.98</c:v>
                </c:pt>
                <c:pt idx="3">
                  <c:v>11.95</c:v>
                </c:pt>
                <c:pt idx="4">
                  <c:v>11.9</c:v>
                </c:pt>
                <c:pt idx="5">
                  <c:v>11.94</c:v>
                </c:pt>
                <c:pt idx="6">
                  <c:v>12.32</c:v>
                </c:pt>
                <c:pt idx="7">
                  <c:v>12.05</c:v>
                </c:pt>
                <c:pt idx="8">
                  <c:v>12.27</c:v>
                </c:pt>
                <c:pt idx="9">
                  <c:v>12.1</c:v>
                </c:pt>
                <c:pt idx="10">
                  <c:v>11.47</c:v>
                </c:pt>
                <c:pt idx="11">
                  <c:v>11.7</c:v>
                </c:pt>
              </c:numCache>
            </c:numRef>
          </c:yVal>
          <c:smooth val="0"/>
          <c:extLst>
            <c:ext xmlns:c16="http://schemas.microsoft.com/office/drawing/2014/chart" uri="{C3380CC4-5D6E-409C-BE32-E72D297353CC}">
              <c16:uniqueId val="{00000003-245A-1744-97E1-900ED053DD03}"/>
            </c:ext>
          </c:extLst>
        </c:ser>
        <c:dLbls>
          <c:showLegendKey val="0"/>
          <c:showVal val="0"/>
          <c:showCatName val="0"/>
          <c:showSerName val="0"/>
          <c:showPercent val="0"/>
          <c:showBubbleSize val="0"/>
        </c:dLbls>
        <c:axId val="197922656"/>
        <c:axId val="197923216"/>
      </c:scatterChart>
      <c:valAx>
        <c:axId val="197922656"/>
        <c:scaling>
          <c:orientation val="minMax"/>
          <c:max val="11"/>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3216"/>
        <c:crosses val="autoZero"/>
        <c:crossBetween val="midCat"/>
      </c:valAx>
      <c:valAx>
        <c:axId val="197923216"/>
        <c:scaling>
          <c:orientation val="minMax"/>
          <c:max val="14"/>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2656"/>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Yb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29003112535E-2"/>
          <c:y val="0.12968796651347952"/>
          <c:w val="0.84141907261592297"/>
          <c:h val="0.69855866141732281"/>
        </c:manualLayout>
      </c:layout>
      <c:scatterChart>
        <c:scatterStyle val="lineMarker"/>
        <c:varyColors val="0"/>
        <c:ser>
          <c:idx val="0"/>
          <c:order val="0"/>
          <c:tx>
            <c:v>ATHOG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'SM Table 5 - Std Comparison'!$A$8:$A$19</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Comparison'!$AI$8:$AI$19</c:f>
              <c:numCache>
                <c:formatCode>0.00</c:formatCode>
                <c:ptCount val="12"/>
                <c:pt idx="0">
                  <c:v>1.21</c:v>
                </c:pt>
                <c:pt idx="1">
                  <c:v>1.08</c:v>
                </c:pt>
                <c:pt idx="2">
                  <c:v>1.06</c:v>
                </c:pt>
                <c:pt idx="3">
                  <c:v>1.1299999999999999</c:v>
                </c:pt>
                <c:pt idx="4">
                  <c:v>1.43</c:v>
                </c:pt>
                <c:pt idx="5">
                  <c:v>1.05</c:v>
                </c:pt>
                <c:pt idx="6">
                  <c:v>1.03</c:v>
                </c:pt>
                <c:pt idx="7">
                  <c:v>1.24</c:v>
                </c:pt>
                <c:pt idx="8">
                  <c:v>1.23</c:v>
                </c:pt>
                <c:pt idx="9">
                  <c:v>1.53</c:v>
                </c:pt>
                <c:pt idx="10">
                  <c:v>1.05</c:v>
                </c:pt>
                <c:pt idx="11">
                  <c:v>1.21</c:v>
                </c:pt>
              </c:numCache>
            </c:numRef>
          </c:yVal>
          <c:smooth val="0"/>
          <c:extLst>
            <c:ext xmlns:c16="http://schemas.microsoft.com/office/drawing/2014/chart" uri="{C3380CC4-5D6E-409C-BE32-E72D297353CC}">
              <c16:uniqueId val="{00000000-C8F9-0D45-B8AC-0DA9315ABEA3}"/>
            </c:ext>
          </c:extLst>
        </c:ser>
        <c:ser>
          <c:idx val="1"/>
          <c:order val="1"/>
          <c:tx>
            <c:v>NIST612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'SM Table 5 - Std Comparison'!$A$25:$A$36</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Comparison'!$AI$25:$AI$36</c:f>
              <c:numCache>
                <c:formatCode>0.00</c:formatCode>
                <c:ptCount val="12"/>
                <c:pt idx="0">
                  <c:v>1.06</c:v>
                </c:pt>
                <c:pt idx="1">
                  <c:v>1.07</c:v>
                </c:pt>
                <c:pt idx="2">
                  <c:v>1.08</c:v>
                </c:pt>
                <c:pt idx="3">
                  <c:v>0.94</c:v>
                </c:pt>
                <c:pt idx="4">
                  <c:v>1.1200000000000001</c:v>
                </c:pt>
                <c:pt idx="5">
                  <c:v>1.06</c:v>
                </c:pt>
                <c:pt idx="6">
                  <c:v>1.04</c:v>
                </c:pt>
                <c:pt idx="7">
                  <c:v>1.1499999999999999</c:v>
                </c:pt>
                <c:pt idx="8">
                  <c:v>1.1000000000000001</c:v>
                </c:pt>
                <c:pt idx="9">
                  <c:v>1.34</c:v>
                </c:pt>
                <c:pt idx="10">
                  <c:v>0.98</c:v>
                </c:pt>
                <c:pt idx="11">
                  <c:v>1.1499999999999999</c:v>
                </c:pt>
              </c:numCache>
            </c:numRef>
          </c:yVal>
          <c:smooth val="0"/>
          <c:extLst>
            <c:ext xmlns:c16="http://schemas.microsoft.com/office/drawing/2014/chart" uri="{C3380CC4-5D6E-409C-BE32-E72D297353CC}">
              <c16:uniqueId val="{00000001-C8F9-0D45-B8AC-0DA9315ABEA3}"/>
            </c:ext>
          </c:extLst>
        </c:ser>
        <c:ser>
          <c:idx val="3"/>
          <c:order val="2"/>
          <c:tx>
            <c:v>NIST610</c:v>
          </c:tx>
          <c:spPr>
            <a:ln w="19050" cap="rnd">
              <a:solidFill>
                <a:schemeClr val="accent4"/>
              </a:solidFill>
              <a:round/>
            </a:ln>
            <a:effectLst/>
          </c:spPr>
          <c:marker>
            <c:symbol val="none"/>
          </c:marker>
          <c:xVal>
            <c:strRef>
              <c:f>'SM Table 5 - Std Comparison'!$A$42:$A$51</c:f>
              <c:strCache>
                <c:ptCount val="10"/>
                <c:pt idx="0">
                  <c:v>StHs6/80-G_0</c:v>
                </c:pt>
                <c:pt idx="1">
                  <c:v>StHs6/80-G_1</c:v>
                </c:pt>
                <c:pt idx="2">
                  <c:v>StHs6/80-G_2</c:v>
                </c:pt>
                <c:pt idx="3">
                  <c:v>StHs6/80-G_3</c:v>
                </c:pt>
                <c:pt idx="4">
                  <c:v>StHs6/80-G_4</c:v>
                </c:pt>
                <c:pt idx="5">
                  <c:v>StHs6/80-G_5</c:v>
                </c:pt>
                <c:pt idx="6">
                  <c:v>StHs6/80-G_6</c:v>
                </c:pt>
                <c:pt idx="7">
                  <c:v>StHs6/80-G_7</c:v>
                </c:pt>
                <c:pt idx="8">
                  <c:v>StHs6/80-G_10</c:v>
                </c:pt>
                <c:pt idx="9">
                  <c:v>StHs6/80-G_11</c:v>
                </c:pt>
              </c:strCache>
            </c:strRef>
          </c:xVal>
          <c:yVal>
            <c:numRef>
              <c:f>'SM Table 5 - Std Comparison'!$AI$42:$AI$51</c:f>
              <c:numCache>
                <c:formatCode>0.00</c:formatCode>
                <c:ptCount val="10"/>
                <c:pt idx="0">
                  <c:v>1.05</c:v>
                </c:pt>
                <c:pt idx="1">
                  <c:v>1.06</c:v>
                </c:pt>
                <c:pt idx="2">
                  <c:v>1.08</c:v>
                </c:pt>
                <c:pt idx="3">
                  <c:v>0.93</c:v>
                </c:pt>
                <c:pt idx="4">
                  <c:v>1.1100000000000001</c:v>
                </c:pt>
                <c:pt idx="5">
                  <c:v>1.05</c:v>
                </c:pt>
                <c:pt idx="6">
                  <c:v>1.03</c:v>
                </c:pt>
                <c:pt idx="7">
                  <c:v>1.1399999999999999</c:v>
                </c:pt>
                <c:pt idx="8">
                  <c:v>0.97</c:v>
                </c:pt>
                <c:pt idx="9">
                  <c:v>1.1299999999999999</c:v>
                </c:pt>
              </c:numCache>
            </c:numRef>
          </c:yVal>
          <c:smooth val="0"/>
          <c:extLst>
            <c:ext xmlns:c16="http://schemas.microsoft.com/office/drawing/2014/chart" uri="{C3380CC4-5D6E-409C-BE32-E72D297353CC}">
              <c16:uniqueId val="{00000002-C8F9-0D45-B8AC-0DA9315ABEA3}"/>
            </c:ext>
          </c:extLst>
        </c:ser>
        <c:ser>
          <c:idx val="4"/>
          <c:order val="3"/>
          <c:tx>
            <c:v>BHVO2G</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'SM Table 5 - Std Comparison'!$A$62:$A$73</c:f>
              <c:strCache>
                <c:ptCount val="12"/>
                <c:pt idx="0">
                  <c:v>StHs6/80-G_0</c:v>
                </c:pt>
                <c:pt idx="1">
                  <c:v>StHs6/80-G_1</c:v>
                </c:pt>
                <c:pt idx="2">
                  <c:v>StHs6/80-G_2</c:v>
                </c:pt>
                <c:pt idx="3">
                  <c:v>StHs6/80-G_3</c:v>
                </c:pt>
                <c:pt idx="4">
                  <c:v>StHs6/80-G_4</c:v>
                </c:pt>
                <c:pt idx="5">
                  <c:v>StHs6/80-G_5</c:v>
                </c:pt>
                <c:pt idx="6">
                  <c:v>StHs6/80-G_6</c:v>
                </c:pt>
                <c:pt idx="7">
                  <c:v>StHs6/80-G_7</c:v>
                </c:pt>
                <c:pt idx="8">
                  <c:v>StHs6/80-G_8</c:v>
                </c:pt>
                <c:pt idx="9">
                  <c:v>StHs6/80-G_9</c:v>
                </c:pt>
                <c:pt idx="10">
                  <c:v>StHs6/80-G_10</c:v>
                </c:pt>
                <c:pt idx="11">
                  <c:v>StHs6/80-G_11</c:v>
                </c:pt>
              </c:strCache>
            </c:strRef>
          </c:xVal>
          <c:yVal>
            <c:numRef>
              <c:f>'SM Table 5 - Std Comparison'!$AI$62:$AI$73</c:f>
              <c:numCache>
                <c:formatCode>0.00</c:formatCode>
                <c:ptCount val="12"/>
                <c:pt idx="0">
                  <c:v>1.0900000000000001</c:v>
                </c:pt>
                <c:pt idx="1">
                  <c:v>1.01</c:v>
                </c:pt>
                <c:pt idx="2">
                  <c:v>1.02</c:v>
                </c:pt>
                <c:pt idx="3">
                  <c:v>0.9</c:v>
                </c:pt>
                <c:pt idx="4">
                  <c:v>1.07</c:v>
                </c:pt>
                <c:pt idx="5">
                  <c:v>1.1599999999999999</c:v>
                </c:pt>
                <c:pt idx="6">
                  <c:v>1.1399999999999999</c:v>
                </c:pt>
                <c:pt idx="7">
                  <c:v>1.18</c:v>
                </c:pt>
                <c:pt idx="8">
                  <c:v>1.07</c:v>
                </c:pt>
                <c:pt idx="9">
                  <c:v>1.3</c:v>
                </c:pt>
                <c:pt idx="10">
                  <c:v>1.03</c:v>
                </c:pt>
                <c:pt idx="11">
                  <c:v>1.21</c:v>
                </c:pt>
              </c:numCache>
            </c:numRef>
          </c:yVal>
          <c:smooth val="0"/>
          <c:extLst>
            <c:ext xmlns:c16="http://schemas.microsoft.com/office/drawing/2014/chart" uri="{C3380CC4-5D6E-409C-BE32-E72D297353CC}">
              <c16:uniqueId val="{00000003-C8F9-0D45-B8AC-0DA9315ABEA3}"/>
            </c:ext>
          </c:extLst>
        </c:ser>
        <c:dLbls>
          <c:showLegendKey val="0"/>
          <c:showVal val="0"/>
          <c:showCatName val="0"/>
          <c:showSerName val="0"/>
          <c:showPercent val="0"/>
          <c:showBubbleSize val="0"/>
        </c:dLbls>
        <c:axId val="197928256"/>
        <c:axId val="197928816"/>
      </c:scatterChart>
      <c:valAx>
        <c:axId val="197928256"/>
        <c:scaling>
          <c:orientation val="minMax"/>
          <c:max val="11"/>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8816"/>
        <c:crosses val="autoZero"/>
        <c:crossBetween val="midCat"/>
      </c:valAx>
      <c:valAx>
        <c:axId val="197928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8256"/>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Major element standard data for VG568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088796348493383E-2"/>
          <c:y val="0.10433192686357243"/>
          <c:w val="0.87425396883126316"/>
          <c:h val="0.76755750467900374"/>
        </c:manualLayout>
      </c:layout>
      <c:lineChart>
        <c:grouping val="standard"/>
        <c:varyColors val="0"/>
        <c:ser>
          <c:idx val="0"/>
          <c:order val="0"/>
          <c:tx>
            <c:strRef>
              <c:f>'SM Table and Figs 6 '!$B$6</c:f>
              <c:strCache>
                <c:ptCount val="1"/>
                <c:pt idx="0">
                  <c:v>Streck and Wacaster 2006</c:v>
                </c:pt>
              </c:strCache>
            </c:strRef>
          </c:tx>
          <c:spPr>
            <a:ln w="28575" cap="rnd">
              <a:noFill/>
              <a:round/>
            </a:ln>
            <a:effectLst/>
          </c:spPr>
          <c:marker>
            <c:symbol val="circle"/>
            <c:size val="7"/>
            <c:spPr>
              <a:solidFill>
                <a:schemeClr val="accent1"/>
              </a:solidFill>
              <a:ln w="9525">
                <a:solidFill>
                  <a:schemeClr val="accent1"/>
                </a:solidFill>
              </a:ln>
              <a:effectLst/>
            </c:spPr>
          </c:marker>
          <c:cat>
            <c:strRef>
              <c:f>'SM Table and Figs 6 '!$D$5:$M$5</c:f>
              <c:strCache>
                <c:ptCount val="10"/>
                <c:pt idx="0">
                  <c:v>SiO2</c:v>
                </c:pt>
                <c:pt idx="1">
                  <c:v>TiO2</c:v>
                </c:pt>
                <c:pt idx="2">
                  <c:v>Al2O</c:v>
                </c:pt>
                <c:pt idx="3">
                  <c:v>FeO⁎</c:v>
                </c:pt>
                <c:pt idx="4">
                  <c:v>MnO</c:v>
                </c:pt>
                <c:pt idx="5">
                  <c:v>MgO</c:v>
                </c:pt>
                <c:pt idx="6">
                  <c:v>CaO</c:v>
                </c:pt>
                <c:pt idx="7">
                  <c:v>Na2O</c:v>
                </c:pt>
                <c:pt idx="8">
                  <c:v>K2O</c:v>
                </c:pt>
                <c:pt idx="9">
                  <c:v>Cl</c:v>
                </c:pt>
              </c:strCache>
            </c:strRef>
          </c:cat>
          <c:val>
            <c:numRef>
              <c:f>'SM Table and Figs 6 '!$D$6:$M$6</c:f>
              <c:numCache>
                <c:formatCode>General</c:formatCode>
                <c:ptCount val="10"/>
                <c:pt idx="0">
                  <c:v>76.959999999999994</c:v>
                </c:pt>
                <c:pt idx="1">
                  <c:v>0.08</c:v>
                </c:pt>
                <c:pt idx="2">
                  <c:v>12.17</c:v>
                </c:pt>
                <c:pt idx="3">
                  <c:v>1.08</c:v>
                </c:pt>
                <c:pt idx="4">
                  <c:v>0.02</c:v>
                </c:pt>
                <c:pt idx="5">
                  <c:v>0.03</c:v>
                </c:pt>
                <c:pt idx="6">
                  <c:v>0.45</c:v>
                </c:pt>
                <c:pt idx="7" formatCode="0.00">
                  <c:v>3.52</c:v>
                </c:pt>
                <c:pt idx="8" formatCode="0.00">
                  <c:v>4.93</c:v>
                </c:pt>
                <c:pt idx="9" formatCode="0.00">
                  <c:v>0.1013</c:v>
                </c:pt>
              </c:numCache>
            </c:numRef>
          </c:val>
          <c:smooth val="0"/>
          <c:extLst>
            <c:ext xmlns:c16="http://schemas.microsoft.com/office/drawing/2014/chart" uri="{C3380CC4-5D6E-409C-BE32-E72D297353CC}">
              <c16:uniqueId val="{00000000-1F12-C742-8AFF-BFEDDDA2D366}"/>
            </c:ext>
          </c:extLst>
        </c:ser>
        <c:ser>
          <c:idx val="1"/>
          <c:order val="1"/>
          <c:tx>
            <c:strRef>
              <c:f>'SM Table and Figs 6 '!$B$8</c:f>
              <c:strCache>
                <c:ptCount val="1"/>
                <c:pt idx="0">
                  <c:v>Jarosewich et al., 1980</c:v>
                </c:pt>
              </c:strCache>
            </c:strRef>
          </c:tx>
          <c:spPr>
            <a:ln w="25400" cap="rnd">
              <a:solidFill>
                <a:schemeClr val="accent2"/>
              </a:solidFill>
              <a:round/>
            </a:ln>
            <a:effectLst/>
          </c:spPr>
          <c:marker>
            <c:symbol val="circle"/>
            <c:size val="5"/>
            <c:spPr>
              <a:solidFill>
                <a:schemeClr val="accent2"/>
              </a:solidFill>
              <a:ln w="9525">
                <a:solidFill>
                  <a:schemeClr val="accent2"/>
                </a:solidFill>
              </a:ln>
              <a:effectLst/>
            </c:spPr>
          </c:marker>
          <c:val>
            <c:numRef>
              <c:f>'SM Table and Figs 6 '!$D$8:$L$8</c:f>
              <c:numCache>
                <c:formatCode>General</c:formatCode>
                <c:ptCount val="9"/>
                <c:pt idx="0">
                  <c:v>76.709999999999994</c:v>
                </c:pt>
                <c:pt idx="1">
                  <c:v>0.12</c:v>
                </c:pt>
                <c:pt idx="2">
                  <c:v>12.06</c:v>
                </c:pt>
                <c:pt idx="3">
                  <c:v>1.23</c:v>
                </c:pt>
                <c:pt idx="4">
                  <c:v>0.03</c:v>
                </c:pt>
                <c:pt idx="5">
                  <c:v>0</c:v>
                </c:pt>
                <c:pt idx="6">
                  <c:v>0.5</c:v>
                </c:pt>
                <c:pt idx="7" formatCode="0.00">
                  <c:v>3.75</c:v>
                </c:pt>
                <c:pt idx="8" formatCode="0.00">
                  <c:v>4.8899999999999997</c:v>
                </c:pt>
              </c:numCache>
            </c:numRef>
          </c:val>
          <c:smooth val="0"/>
          <c:extLst>
            <c:ext xmlns:c16="http://schemas.microsoft.com/office/drawing/2014/chart" uri="{C3380CC4-5D6E-409C-BE32-E72D297353CC}">
              <c16:uniqueId val="{00000001-1F12-C742-8AFF-BFEDDDA2D366}"/>
            </c:ext>
          </c:extLst>
        </c:ser>
        <c:dLbls>
          <c:showLegendKey val="0"/>
          <c:showVal val="0"/>
          <c:showCatName val="0"/>
          <c:showSerName val="0"/>
          <c:showPercent val="0"/>
          <c:showBubbleSize val="0"/>
        </c:dLbls>
        <c:marker val="1"/>
        <c:smooth val="0"/>
        <c:axId val="197932176"/>
        <c:axId val="197932736"/>
      </c:lineChart>
      <c:catAx>
        <c:axId val="1979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Major element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2736"/>
        <c:crossesAt val="1.0000000000000002E-2"/>
        <c:auto val="0"/>
        <c:lblAlgn val="ctr"/>
        <c:lblOffset val="100"/>
        <c:noMultiLvlLbl val="0"/>
      </c:catAx>
      <c:valAx>
        <c:axId val="1979327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Concentration</a:t>
                </a:r>
                <a:r>
                  <a:rPr lang="en-GB" baseline="0"/>
                  <a:t> measured (wt%)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2176"/>
        <c:crossesAt val="1"/>
        <c:crossBetween val="midCat"/>
      </c:valAx>
      <c:spPr>
        <a:noFill/>
        <a:ln>
          <a:noFill/>
        </a:ln>
        <a:effectLst/>
      </c:spPr>
    </c:plotArea>
    <c:legend>
      <c:legendPos val="r"/>
      <c:layout>
        <c:manualLayout>
          <c:xMode val="edge"/>
          <c:yMode val="edge"/>
          <c:x val="0.75415649833609133"/>
          <c:y val="0.14323443746746847"/>
          <c:w val="0.23428248298231016"/>
          <c:h val="9.49373733346622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Major element standard data for VG-A99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088796348493383E-2"/>
          <c:y val="0.10433192686357243"/>
          <c:w val="0.87425396883126316"/>
          <c:h val="0.76755750467900374"/>
        </c:manualLayout>
      </c:layout>
      <c:lineChart>
        <c:grouping val="standard"/>
        <c:varyColors val="0"/>
        <c:ser>
          <c:idx val="0"/>
          <c:order val="0"/>
          <c:tx>
            <c:strRef>
              <c:f>'SM Table and Figs 6 '!$B$6</c:f>
              <c:strCache>
                <c:ptCount val="1"/>
                <c:pt idx="0">
                  <c:v>Streck and Wacaster 2006</c:v>
                </c:pt>
              </c:strCache>
            </c:strRef>
          </c:tx>
          <c:spPr>
            <a:ln w="25400" cap="rnd">
              <a:noFill/>
              <a:round/>
            </a:ln>
            <a:effectLst/>
          </c:spPr>
          <c:marker>
            <c:symbol val="circle"/>
            <c:size val="7"/>
            <c:spPr>
              <a:solidFill>
                <a:schemeClr val="accent1"/>
              </a:solidFill>
              <a:ln w="9525">
                <a:solidFill>
                  <a:schemeClr val="accent1"/>
                </a:solidFill>
              </a:ln>
              <a:effectLst/>
            </c:spPr>
          </c:marker>
          <c:cat>
            <c:strRef>
              <c:f>'SM Table and Figs 6 '!$D$5:$M$5</c:f>
              <c:strCache>
                <c:ptCount val="10"/>
                <c:pt idx="0">
                  <c:v>SiO2</c:v>
                </c:pt>
                <c:pt idx="1">
                  <c:v>TiO2</c:v>
                </c:pt>
                <c:pt idx="2">
                  <c:v>Al2O</c:v>
                </c:pt>
                <c:pt idx="3">
                  <c:v>FeO⁎</c:v>
                </c:pt>
                <c:pt idx="4">
                  <c:v>MnO</c:v>
                </c:pt>
                <c:pt idx="5">
                  <c:v>MgO</c:v>
                </c:pt>
                <c:pt idx="6">
                  <c:v>CaO</c:v>
                </c:pt>
                <c:pt idx="7">
                  <c:v>Na2O</c:v>
                </c:pt>
                <c:pt idx="8">
                  <c:v>K2O</c:v>
                </c:pt>
                <c:pt idx="9">
                  <c:v>Cl</c:v>
                </c:pt>
              </c:strCache>
            </c:strRef>
          </c:cat>
          <c:val>
            <c:numRef>
              <c:f>'SM Table and Figs 6 '!$D$9:$M$9</c:f>
              <c:numCache>
                <c:formatCode>General</c:formatCode>
                <c:ptCount val="10"/>
                <c:pt idx="0">
                  <c:v>50.82</c:v>
                </c:pt>
                <c:pt idx="1">
                  <c:v>4.05</c:v>
                </c:pt>
                <c:pt idx="2">
                  <c:v>12.49</c:v>
                </c:pt>
                <c:pt idx="3">
                  <c:v>13.29</c:v>
                </c:pt>
                <c:pt idx="4">
                  <c:v>0.17</c:v>
                </c:pt>
                <c:pt idx="5">
                  <c:v>5.04</c:v>
                </c:pt>
                <c:pt idx="6">
                  <c:v>9.39</c:v>
                </c:pt>
                <c:pt idx="7" formatCode="0.00">
                  <c:v>2.61</c:v>
                </c:pt>
                <c:pt idx="8" formatCode="0.00">
                  <c:v>0.81599999999999995</c:v>
                </c:pt>
                <c:pt idx="9" formatCode="0.00">
                  <c:v>0.2</c:v>
                </c:pt>
              </c:numCache>
            </c:numRef>
          </c:val>
          <c:smooth val="0"/>
          <c:extLst>
            <c:ext xmlns:c16="http://schemas.microsoft.com/office/drawing/2014/chart" uri="{C3380CC4-5D6E-409C-BE32-E72D297353CC}">
              <c16:uniqueId val="{00000000-8CD9-7846-BE7A-7A654766DFE6}"/>
            </c:ext>
          </c:extLst>
        </c:ser>
        <c:ser>
          <c:idx val="1"/>
          <c:order val="1"/>
          <c:tx>
            <c:strRef>
              <c:f>'SM Table and Figs 6 '!$B$11</c:f>
              <c:strCache>
                <c:ptCount val="1"/>
                <c:pt idx="0">
                  <c:v>Jarosewich et al., 1980</c:v>
                </c:pt>
              </c:strCache>
            </c:strRef>
          </c:tx>
          <c:spPr>
            <a:ln w="25400" cap="rnd">
              <a:solidFill>
                <a:schemeClr val="accent2"/>
              </a:solidFill>
              <a:round/>
            </a:ln>
            <a:effectLst/>
          </c:spPr>
          <c:marker>
            <c:symbol val="circle"/>
            <c:size val="5"/>
            <c:spPr>
              <a:solidFill>
                <a:schemeClr val="accent2"/>
              </a:solidFill>
              <a:ln w="9525">
                <a:solidFill>
                  <a:schemeClr val="accent2"/>
                </a:solidFill>
              </a:ln>
              <a:effectLst/>
            </c:spPr>
          </c:marker>
          <c:val>
            <c:numRef>
              <c:f>'SM Table and Figs 6 '!$D$11:$L$11</c:f>
              <c:numCache>
                <c:formatCode>General</c:formatCode>
                <c:ptCount val="9"/>
                <c:pt idx="0">
                  <c:v>50.94</c:v>
                </c:pt>
                <c:pt idx="1">
                  <c:v>4.0599999999999996</c:v>
                </c:pt>
                <c:pt idx="2">
                  <c:v>12.49</c:v>
                </c:pt>
                <c:pt idx="3">
                  <c:v>13.3</c:v>
                </c:pt>
                <c:pt idx="4">
                  <c:v>0.15</c:v>
                </c:pt>
                <c:pt idx="5">
                  <c:v>5.08</c:v>
                </c:pt>
                <c:pt idx="6">
                  <c:v>9.3000000000000007</c:v>
                </c:pt>
                <c:pt idx="7" formatCode="0.00">
                  <c:v>2.66</c:v>
                </c:pt>
                <c:pt idx="8" formatCode="0.00">
                  <c:v>0.82</c:v>
                </c:pt>
              </c:numCache>
            </c:numRef>
          </c:val>
          <c:smooth val="0"/>
          <c:extLst>
            <c:ext xmlns:c16="http://schemas.microsoft.com/office/drawing/2014/chart" uri="{C3380CC4-5D6E-409C-BE32-E72D297353CC}">
              <c16:uniqueId val="{00000001-8CD9-7846-BE7A-7A654766DFE6}"/>
            </c:ext>
          </c:extLst>
        </c:ser>
        <c:dLbls>
          <c:showLegendKey val="0"/>
          <c:showVal val="0"/>
          <c:showCatName val="0"/>
          <c:showSerName val="0"/>
          <c:showPercent val="0"/>
          <c:showBubbleSize val="0"/>
        </c:dLbls>
        <c:marker val="1"/>
        <c:smooth val="0"/>
        <c:axId val="198273152"/>
        <c:axId val="198273712"/>
      </c:lineChart>
      <c:catAx>
        <c:axId val="19827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Major element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3712"/>
        <c:crossesAt val="1.0000000000000002E-2"/>
        <c:auto val="0"/>
        <c:lblAlgn val="ctr"/>
        <c:lblOffset val="100"/>
        <c:noMultiLvlLbl val="0"/>
      </c:catAx>
      <c:valAx>
        <c:axId val="19827371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Concentration</a:t>
                </a:r>
                <a:r>
                  <a:rPr lang="en-GB" baseline="0"/>
                  <a:t> measured (wt%)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3152"/>
        <c:crossesAt val="1"/>
        <c:crossBetween val="midCat"/>
      </c:valAx>
      <c:spPr>
        <a:noFill/>
        <a:ln>
          <a:noFill/>
        </a:ln>
        <a:effectLst/>
      </c:spPr>
    </c:plotArea>
    <c:legend>
      <c:legendPos val="r"/>
      <c:layout>
        <c:manualLayout>
          <c:xMode val="edge"/>
          <c:yMode val="edge"/>
          <c:x val="0.75415649833609133"/>
          <c:y val="0.14323443746746847"/>
          <c:w val="0.24080845743864193"/>
          <c:h val="9.49373733346622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Figure SM 6.2.1. EPMA vs LA-ICP-MS (Ti)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3105747775013466E-2"/>
                  <c:y val="-8.50854618782408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 Table and Figs 6 '!$J$44:$J$830</c:f>
              <c:numCache>
                <c:formatCode>0.00</c:formatCode>
                <c:ptCount val="787"/>
                <c:pt idx="0">
                  <c:v>0.11472469551327406</c:v>
                </c:pt>
                <c:pt idx="1">
                  <c:v>7.869793275803387E-2</c:v>
                </c:pt>
                <c:pt idx="2">
                  <c:v>6.9667291521501792E-2</c:v>
                </c:pt>
                <c:pt idx="3">
                  <c:v>6.0879732828327988E-2</c:v>
                </c:pt>
                <c:pt idx="4">
                  <c:v>0.21670749255189806</c:v>
                </c:pt>
                <c:pt idx="5">
                  <c:v>5.5068063442219449E-2</c:v>
                </c:pt>
                <c:pt idx="6">
                  <c:v>0.11411298138438765</c:v>
                </c:pt>
                <c:pt idx="7">
                  <c:v>0.20377318040975864</c:v>
                </c:pt>
                <c:pt idx="8">
                  <c:v>6.5104462749874872E-2</c:v>
                </c:pt>
                <c:pt idx="9">
                  <c:v>7.7206560585703882E-2</c:v>
                </c:pt>
                <c:pt idx="10">
                  <c:v>6.470591401939918E-2</c:v>
                </c:pt>
                <c:pt idx="11">
                  <c:v>0.13409883316989346</c:v>
                </c:pt>
                <c:pt idx="12">
                  <c:v>4.5762222225610563E-2</c:v>
                </c:pt>
                <c:pt idx="13">
                  <c:v>6.7448563976884673E-2</c:v>
                </c:pt>
                <c:pt idx="14">
                  <c:v>6.9181841005521508E-2</c:v>
                </c:pt>
                <c:pt idx="15">
                  <c:v>6.3656090727702078E-2</c:v>
                </c:pt>
                <c:pt idx="16">
                  <c:v>0.25969974775405491</c:v>
                </c:pt>
                <c:pt idx="17">
                  <c:v>0.26632604640900015</c:v>
                </c:pt>
                <c:pt idx="18">
                  <c:v>0.24726574103428206</c:v>
                </c:pt>
                <c:pt idx="19">
                  <c:v>0.10510211802227251</c:v>
                </c:pt>
                <c:pt idx="20">
                  <c:v>0.10704768289107765</c:v>
                </c:pt>
                <c:pt idx="21">
                  <c:v>0.12837027034198861</c:v>
                </c:pt>
                <c:pt idx="22">
                  <c:v>0.18020795645233548</c:v>
                </c:pt>
                <c:pt idx="23">
                  <c:v>0.24550032670362737</c:v>
                </c:pt>
                <c:pt idx="24">
                  <c:v>0.30078945121932671</c:v>
                </c:pt>
                <c:pt idx="25">
                  <c:v>0.19194258954233287</c:v>
                </c:pt>
                <c:pt idx="26">
                  <c:v>0.13101268410696881</c:v>
                </c:pt>
                <c:pt idx="27">
                  <c:v>0.154210013241254</c:v>
                </c:pt>
                <c:pt idx="28">
                  <c:v>0.25878716582159073</c:v>
                </c:pt>
                <c:pt idx="29">
                  <c:v>0.20092828516129635</c:v>
                </c:pt>
                <c:pt idx="30">
                  <c:v>0.18701868016960102</c:v>
                </c:pt>
                <c:pt idx="31">
                  <c:v>0.31628004697078527</c:v>
                </c:pt>
                <c:pt idx="32">
                  <c:v>0.2750464703747259</c:v>
                </c:pt>
                <c:pt idx="33">
                  <c:v>0.28192501639425926</c:v>
                </c:pt>
                <c:pt idx="34">
                  <c:v>0.1207817141004207</c:v>
                </c:pt>
                <c:pt idx="35">
                  <c:v>0.2189696390011816</c:v>
                </c:pt>
                <c:pt idx="36">
                  <c:v>0.24092934245845912</c:v>
                </c:pt>
                <c:pt idx="37">
                  <c:v>0.21137627111502108</c:v>
                </c:pt>
                <c:pt idx="38">
                  <c:v>0.22174285756706968</c:v>
                </c:pt>
                <c:pt idx="39">
                  <c:v>0.19563698849345609</c:v>
                </c:pt>
                <c:pt idx="40">
                  <c:v>0.2802847943531287</c:v>
                </c:pt>
                <c:pt idx="41">
                  <c:v>0.20224108017314935</c:v>
                </c:pt>
                <c:pt idx="42">
                  <c:v>0.22718952956359162</c:v>
                </c:pt>
                <c:pt idx="43">
                  <c:v>0.21219920356249539</c:v>
                </c:pt>
                <c:pt idx="44">
                  <c:v>0.24528437127566324</c:v>
                </c:pt>
                <c:pt idx="45">
                  <c:v>0.19500521333152479</c:v>
                </c:pt>
                <c:pt idx="46">
                  <c:v>0.15064738075378079</c:v>
                </c:pt>
                <c:pt idx="47">
                  <c:v>0.22224952674345294</c:v>
                </c:pt>
                <c:pt idx="48">
                  <c:v>0.20061037880934612</c:v>
                </c:pt>
                <c:pt idx="49">
                  <c:v>0.19402492538249219</c:v>
                </c:pt>
                <c:pt idx="50">
                  <c:v>0.19679499582754106</c:v>
                </c:pt>
                <c:pt idx="51">
                  <c:v>0.22057041758582005</c:v>
                </c:pt>
                <c:pt idx="52">
                  <c:v>0.21848065995066596</c:v>
                </c:pt>
                <c:pt idx="53">
                  <c:v>0.22095585850283889</c:v>
                </c:pt>
                <c:pt idx="54">
                  <c:v>0.20817894551738536</c:v>
                </c:pt>
                <c:pt idx="55">
                  <c:v>0.20241439984379966</c:v>
                </c:pt>
                <c:pt idx="56">
                  <c:v>0.1771052516893683</c:v>
                </c:pt>
                <c:pt idx="57">
                  <c:v>0.19917158153942835</c:v>
                </c:pt>
                <c:pt idx="58">
                  <c:v>0.19108999765233223</c:v>
                </c:pt>
                <c:pt idx="59">
                  <c:v>0.19794209541036051</c:v>
                </c:pt>
                <c:pt idx="60">
                  <c:v>0.21717674667695769</c:v>
                </c:pt>
                <c:pt idx="61">
                  <c:v>0.1787856863636445</c:v>
                </c:pt>
                <c:pt idx="62">
                  <c:v>0.20286199285396694</c:v>
                </c:pt>
                <c:pt idx="63">
                  <c:v>0.18381645503474103</c:v>
                </c:pt>
                <c:pt idx="64">
                  <c:v>0.18636672562184645</c:v>
                </c:pt>
                <c:pt idx="65">
                  <c:v>0.1922249308919278</c:v>
                </c:pt>
                <c:pt idx="66">
                  <c:v>0.21143152593926345</c:v>
                </c:pt>
                <c:pt idx="67">
                  <c:v>0.23390494201751422</c:v>
                </c:pt>
                <c:pt idx="68">
                  <c:v>0.18708974658948985</c:v>
                </c:pt>
                <c:pt idx="69">
                  <c:v>0.19630783535136395</c:v>
                </c:pt>
                <c:pt idx="70">
                  <c:v>0.22542832490192083</c:v>
                </c:pt>
                <c:pt idx="71">
                  <c:v>0.22417620315378903</c:v>
                </c:pt>
                <c:pt idx="72">
                  <c:v>0.18264416155487775</c:v>
                </c:pt>
                <c:pt idx="73">
                  <c:v>9.8042392936923808E-2</c:v>
                </c:pt>
                <c:pt idx="74">
                  <c:v>0.17369689879056602</c:v>
                </c:pt>
                <c:pt idx="75">
                  <c:v>0.19303501881553303</c:v>
                </c:pt>
                <c:pt idx="76">
                  <c:v>8.4947388969066645E-2</c:v>
                </c:pt>
                <c:pt idx="77">
                  <c:v>0.19423802907475748</c:v>
                </c:pt>
                <c:pt idx="78">
                  <c:v>0.10756222924625562</c:v>
                </c:pt>
                <c:pt idx="79">
                  <c:v>0.12209352805293539</c:v>
                </c:pt>
                <c:pt idx="80">
                  <c:v>0.11374280715382119</c:v>
                </c:pt>
                <c:pt idx="81">
                  <c:v>0.1907630875371667</c:v>
                </c:pt>
                <c:pt idx="82">
                  <c:v>0.16530075432560934</c:v>
                </c:pt>
                <c:pt idx="83">
                  <c:v>0.20786795792541038</c:v>
                </c:pt>
                <c:pt idx="84">
                  <c:v>0.20006328525622258</c:v>
                </c:pt>
                <c:pt idx="85">
                  <c:v>0.21902825328642458</c:v>
                </c:pt>
                <c:pt idx="86">
                  <c:v>0.24566512732036305</c:v>
                </c:pt>
                <c:pt idx="87">
                  <c:v>0.17916401856406111</c:v>
                </c:pt>
                <c:pt idx="88">
                  <c:v>0.19519327090770583</c:v>
                </c:pt>
                <c:pt idx="89">
                  <c:v>0.15833406806079278</c:v>
                </c:pt>
                <c:pt idx="90">
                  <c:v>0.19173171681323184</c:v>
                </c:pt>
                <c:pt idx="91">
                  <c:v>0.14507023556095863</c:v>
                </c:pt>
                <c:pt idx="92">
                  <c:v>0.31072200469123651</c:v>
                </c:pt>
                <c:pt idx="93">
                  <c:v>0.28365343522919212</c:v>
                </c:pt>
                <c:pt idx="94">
                  <c:v>0.27019596998236822</c:v>
                </c:pt>
                <c:pt idx="95">
                  <c:v>0.28571182753184793</c:v>
                </c:pt>
                <c:pt idx="96">
                  <c:v>0.29935536148051467</c:v>
                </c:pt>
                <c:pt idx="97">
                  <c:v>0.28406064911822149</c:v>
                </c:pt>
                <c:pt idx="98">
                  <c:v>0.30808721665325156</c:v>
                </c:pt>
                <c:pt idx="99">
                  <c:v>0.33658685903300301</c:v>
                </c:pt>
                <c:pt idx="100">
                  <c:v>0.29620441256813274</c:v>
                </c:pt>
                <c:pt idx="101">
                  <c:v>0.27487135859122402</c:v>
                </c:pt>
                <c:pt idx="102">
                  <c:v>0.28510651522100078</c:v>
                </c:pt>
                <c:pt idx="103">
                  <c:v>0.31920677286323618</c:v>
                </c:pt>
                <c:pt idx="104">
                  <c:v>0.34349041788611473</c:v>
                </c:pt>
                <c:pt idx="105">
                  <c:v>0.30134291645657174</c:v>
                </c:pt>
                <c:pt idx="106">
                  <c:v>0.28881163392998077</c:v>
                </c:pt>
                <c:pt idx="107">
                  <c:v>0.2997780107600313</c:v>
                </c:pt>
                <c:pt idx="108">
                  <c:v>0.27656598368700841</c:v>
                </c:pt>
                <c:pt idx="109">
                  <c:v>0.2754971522529962</c:v>
                </c:pt>
                <c:pt idx="110">
                  <c:v>0.2991295957144503</c:v>
                </c:pt>
                <c:pt idx="111">
                  <c:v>9.0662639138367335E-2</c:v>
                </c:pt>
                <c:pt idx="112">
                  <c:v>9.7641992072085002E-2</c:v>
                </c:pt>
                <c:pt idx="113">
                  <c:v>8.9395431330351965E-2</c:v>
                </c:pt>
                <c:pt idx="114">
                  <c:v>0.10697921359292509</c:v>
                </c:pt>
                <c:pt idx="115">
                  <c:v>0.12492205260463657</c:v>
                </c:pt>
                <c:pt idx="116">
                  <c:v>0.10589674640997078</c:v>
                </c:pt>
                <c:pt idx="117">
                  <c:v>0.1079018623271099</c:v>
                </c:pt>
                <c:pt idx="118">
                  <c:v>0.11248121920189881</c:v>
                </c:pt>
                <c:pt idx="119">
                  <c:v>0.12644426717417784</c:v>
                </c:pt>
                <c:pt idx="120">
                  <c:v>0.1751074553974187</c:v>
                </c:pt>
                <c:pt idx="121">
                  <c:v>0.10669821500090325</c:v>
                </c:pt>
                <c:pt idx="122">
                  <c:v>0.11036686385160431</c:v>
                </c:pt>
                <c:pt idx="123">
                  <c:v>0.1192621122758141</c:v>
                </c:pt>
                <c:pt idx="124">
                  <c:v>0.1022552336096329</c:v>
                </c:pt>
                <c:pt idx="125">
                  <c:v>0.13712554837440408</c:v>
                </c:pt>
                <c:pt idx="126">
                  <c:v>0.12000142844404323</c:v>
                </c:pt>
                <c:pt idx="127">
                  <c:v>0.11395492270320214</c:v>
                </c:pt>
                <c:pt idx="128">
                  <c:v>0.1037590938305749</c:v>
                </c:pt>
                <c:pt idx="129">
                  <c:v>0.11702565269391223</c:v>
                </c:pt>
                <c:pt idx="130">
                  <c:v>0.13762570893969744</c:v>
                </c:pt>
                <c:pt idx="131">
                  <c:v>9.6397066792052732E-2</c:v>
                </c:pt>
                <c:pt idx="132">
                  <c:v>0.1121051711755931</c:v>
                </c:pt>
                <c:pt idx="133">
                  <c:v>0.15280045848246845</c:v>
                </c:pt>
                <c:pt idx="134">
                  <c:v>0.14456791974541483</c:v>
                </c:pt>
                <c:pt idx="135">
                  <c:v>9.4837698090089087E-2</c:v>
                </c:pt>
                <c:pt idx="136">
                  <c:v>0.10844585768830801</c:v>
                </c:pt>
                <c:pt idx="137">
                  <c:v>0.10974231906811557</c:v>
                </c:pt>
                <c:pt idx="138">
                  <c:v>0.13176342958325496</c:v>
                </c:pt>
                <c:pt idx="139">
                  <c:v>0.13852462239071944</c:v>
                </c:pt>
                <c:pt idx="140">
                  <c:v>0.11426213574070399</c:v>
                </c:pt>
                <c:pt idx="141">
                  <c:v>0.10479050123276927</c:v>
                </c:pt>
                <c:pt idx="142">
                  <c:v>0.1359293059133739</c:v>
                </c:pt>
                <c:pt idx="143">
                  <c:v>0.13764303282376578</c:v>
                </c:pt>
                <c:pt idx="144">
                  <c:v>0.12364687925176901</c:v>
                </c:pt>
                <c:pt idx="145">
                  <c:v>0.11702297465819872</c:v>
                </c:pt>
                <c:pt idx="146">
                  <c:v>0.12624064756392775</c:v>
                </c:pt>
                <c:pt idx="147">
                  <c:v>0.10277630171811006</c:v>
                </c:pt>
                <c:pt idx="148">
                  <c:v>0.11300148138990651</c:v>
                </c:pt>
                <c:pt idx="149">
                  <c:v>0.13539766984493751</c:v>
                </c:pt>
                <c:pt idx="150">
                  <c:v>0.11121353341961636</c:v>
                </c:pt>
                <c:pt idx="151">
                  <c:v>0.13694170358046981</c:v>
                </c:pt>
                <c:pt idx="152">
                  <c:v>0.13513476029394991</c:v>
                </c:pt>
                <c:pt idx="153">
                  <c:v>0.11804602666332935</c:v>
                </c:pt>
                <c:pt idx="154">
                  <c:v>0.21842584871864437</c:v>
                </c:pt>
                <c:pt idx="155">
                  <c:v>0.20022427137891932</c:v>
                </c:pt>
                <c:pt idx="156">
                  <c:v>0.19965305171029646</c:v>
                </c:pt>
                <c:pt idx="157">
                  <c:v>0.23697016294168433</c:v>
                </c:pt>
                <c:pt idx="158">
                  <c:v>0.23469720368528044</c:v>
                </c:pt>
                <c:pt idx="159">
                  <c:v>0.21473924076724893</c:v>
                </c:pt>
                <c:pt idx="160">
                  <c:v>0.21044440665976427</c:v>
                </c:pt>
                <c:pt idx="161">
                  <c:v>0.24256642219241739</c:v>
                </c:pt>
                <c:pt idx="162">
                  <c:v>0.19439074056940728</c:v>
                </c:pt>
                <c:pt idx="163">
                  <c:v>0.18559425267398916</c:v>
                </c:pt>
                <c:pt idx="164">
                  <c:v>0.20738424517172102</c:v>
                </c:pt>
                <c:pt idx="165">
                  <c:v>0.19786762125884741</c:v>
                </c:pt>
                <c:pt idx="166">
                  <c:v>0.24111349626601597</c:v>
                </c:pt>
                <c:pt idx="167">
                  <c:v>0.20035802390897464</c:v>
                </c:pt>
                <c:pt idx="168">
                  <c:v>0.15203992854421769</c:v>
                </c:pt>
                <c:pt idx="169">
                  <c:v>0.13978728978789445</c:v>
                </c:pt>
                <c:pt idx="170">
                  <c:v>0.30083664919906239</c:v>
                </c:pt>
                <c:pt idx="171">
                  <c:v>0.19415118215660873</c:v>
                </c:pt>
                <c:pt idx="172">
                  <c:v>0.15146745725477379</c:v>
                </c:pt>
                <c:pt idx="173">
                  <c:v>0.19938925951956274</c:v>
                </c:pt>
                <c:pt idx="174">
                  <c:v>0.18722641286340405</c:v>
                </c:pt>
                <c:pt idx="175">
                  <c:v>0.19767948934117249</c:v>
                </c:pt>
                <c:pt idx="176">
                  <c:v>0.18425856637356897</c:v>
                </c:pt>
                <c:pt idx="177">
                  <c:v>0.18630307530893764</c:v>
                </c:pt>
                <c:pt idx="178">
                  <c:v>0.17649509043974534</c:v>
                </c:pt>
                <c:pt idx="179">
                  <c:v>0.19073277395778426</c:v>
                </c:pt>
                <c:pt idx="180">
                  <c:v>0.18903034453264114</c:v>
                </c:pt>
                <c:pt idx="181">
                  <c:v>0.19473460071284118</c:v>
                </c:pt>
                <c:pt idx="182">
                  <c:v>0.15587420958177767</c:v>
                </c:pt>
                <c:pt idx="183">
                  <c:v>0.17533995844074723</c:v>
                </c:pt>
                <c:pt idx="184">
                  <c:v>0.18669844299377539</c:v>
                </c:pt>
                <c:pt idx="185">
                  <c:v>0.20634435717025024</c:v>
                </c:pt>
                <c:pt idx="186">
                  <c:v>0.12</c:v>
                </c:pt>
                <c:pt idx="187">
                  <c:v>0.12</c:v>
                </c:pt>
                <c:pt idx="188">
                  <c:v>0.14000000000000001</c:v>
                </c:pt>
                <c:pt idx="189">
                  <c:v>0.12</c:v>
                </c:pt>
                <c:pt idx="190">
                  <c:v>0.14000000000000001</c:v>
                </c:pt>
                <c:pt idx="191">
                  <c:v>0.15</c:v>
                </c:pt>
                <c:pt idx="192">
                  <c:v>0.13</c:v>
                </c:pt>
                <c:pt idx="193">
                  <c:v>0.09</c:v>
                </c:pt>
                <c:pt idx="194">
                  <c:v>0.12</c:v>
                </c:pt>
                <c:pt idx="195">
                  <c:v>0.11</c:v>
                </c:pt>
                <c:pt idx="196">
                  <c:v>0.12</c:v>
                </c:pt>
                <c:pt idx="197">
                  <c:v>0.15</c:v>
                </c:pt>
                <c:pt idx="198">
                  <c:v>0.14000000000000001</c:v>
                </c:pt>
                <c:pt idx="199">
                  <c:v>0.13</c:v>
                </c:pt>
                <c:pt idx="200">
                  <c:v>0.14000000000000001</c:v>
                </c:pt>
                <c:pt idx="201">
                  <c:v>0.11</c:v>
                </c:pt>
                <c:pt idx="202">
                  <c:v>0.17</c:v>
                </c:pt>
                <c:pt idx="203">
                  <c:v>0.13</c:v>
                </c:pt>
                <c:pt idx="204">
                  <c:v>0.13</c:v>
                </c:pt>
                <c:pt idx="205">
                  <c:v>0.12</c:v>
                </c:pt>
                <c:pt idx="206">
                  <c:v>0.11</c:v>
                </c:pt>
                <c:pt idx="207">
                  <c:v>0.1</c:v>
                </c:pt>
                <c:pt idx="208">
                  <c:v>0.1</c:v>
                </c:pt>
                <c:pt idx="209">
                  <c:v>0.08</c:v>
                </c:pt>
                <c:pt idx="210">
                  <c:v>7.0000000000000007E-2</c:v>
                </c:pt>
                <c:pt idx="211">
                  <c:v>0.1</c:v>
                </c:pt>
                <c:pt idx="212">
                  <c:v>0.11</c:v>
                </c:pt>
                <c:pt idx="213">
                  <c:v>0.11</c:v>
                </c:pt>
                <c:pt idx="214">
                  <c:v>0.09</c:v>
                </c:pt>
                <c:pt idx="215">
                  <c:v>0.05</c:v>
                </c:pt>
                <c:pt idx="216">
                  <c:v>0.22</c:v>
                </c:pt>
                <c:pt idx="217">
                  <c:v>0.05</c:v>
                </c:pt>
                <c:pt idx="218">
                  <c:v>0.08</c:v>
                </c:pt>
                <c:pt idx="219">
                  <c:v>0.06</c:v>
                </c:pt>
                <c:pt idx="220">
                  <c:v>7.0000000000000007E-2</c:v>
                </c:pt>
                <c:pt idx="221">
                  <c:v>0.06</c:v>
                </c:pt>
                <c:pt idx="222">
                  <c:v>0.05</c:v>
                </c:pt>
                <c:pt idx="223">
                  <c:v>0.17</c:v>
                </c:pt>
                <c:pt idx="224">
                  <c:v>0.18</c:v>
                </c:pt>
                <c:pt idx="225">
                  <c:v>0.15</c:v>
                </c:pt>
                <c:pt idx="226">
                  <c:v>0.23</c:v>
                </c:pt>
                <c:pt idx="227">
                  <c:v>0.15</c:v>
                </c:pt>
                <c:pt idx="228">
                  <c:v>0.18</c:v>
                </c:pt>
                <c:pt idx="229">
                  <c:v>0.22</c:v>
                </c:pt>
                <c:pt idx="230">
                  <c:v>0.22</c:v>
                </c:pt>
                <c:pt idx="231">
                  <c:v>0.08</c:v>
                </c:pt>
                <c:pt idx="232">
                  <c:v>0.08</c:v>
                </c:pt>
                <c:pt idx="233">
                  <c:v>0.05</c:v>
                </c:pt>
                <c:pt idx="234">
                  <c:v>0.11</c:v>
                </c:pt>
                <c:pt idx="235">
                  <c:v>0.1</c:v>
                </c:pt>
                <c:pt idx="236">
                  <c:v>0.21</c:v>
                </c:pt>
                <c:pt idx="237">
                  <c:v>0.08</c:v>
                </c:pt>
                <c:pt idx="238">
                  <c:v>0.19</c:v>
                </c:pt>
                <c:pt idx="239">
                  <c:v>0.21</c:v>
                </c:pt>
                <c:pt idx="240">
                  <c:v>0.1</c:v>
                </c:pt>
                <c:pt idx="241">
                  <c:v>0.19</c:v>
                </c:pt>
                <c:pt idx="242">
                  <c:v>0.2</c:v>
                </c:pt>
                <c:pt idx="243">
                  <c:v>7.0000000000000007E-2</c:v>
                </c:pt>
                <c:pt idx="244">
                  <c:v>0.2</c:v>
                </c:pt>
                <c:pt idx="245">
                  <c:v>7.0000000000000007E-2</c:v>
                </c:pt>
                <c:pt idx="246">
                  <c:v>7.0000000000000007E-2</c:v>
                </c:pt>
                <c:pt idx="247">
                  <c:v>0.19</c:v>
                </c:pt>
                <c:pt idx="248">
                  <c:v>0.06</c:v>
                </c:pt>
                <c:pt idx="249">
                  <c:v>7.0000000000000007E-2</c:v>
                </c:pt>
                <c:pt idx="250">
                  <c:v>7.0000000000000007E-2</c:v>
                </c:pt>
                <c:pt idx="251">
                  <c:v>0.09</c:v>
                </c:pt>
                <c:pt idx="252">
                  <c:v>0.12</c:v>
                </c:pt>
                <c:pt idx="253">
                  <c:v>0.06</c:v>
                </c:pt>
                <c:pt idx="254">
                  <c:v>0.12</c:v>
                </c:pt>
                <c:pt idx="255">
                  <c:v>0.09</c:v>
                </c:pt>
                <c:pt idx="256">
                  <c:v>0.09</c:v>
                </c:pt>
                <c:pt idx="257">
                  <c:v>0.08</c:v>
                </c:pt>
                <c:pt idx="258">
                  <c:v>0.11</c:v>
                </c:pt>
                <c:pt idx="259">
                  <c:v>0.12</c:v>
                </c:pt>
                <c:pt idx="260">
                  <c:v>0.06</c:v>
                </c:pt>
                <c:pt idx="261">
                  <c:v>0.11</c:v>
                </c:pt>
                <c:pt idx="262">
                  <c:v>7.0000000000000007E-2</c:v>
                </c:pt>
                <c:pt idx="263">
                  <c:v>7.0000000000000007E-2</c:v>
                </c:pt>
                <c:pt idx="264">
                  <c:v>0.12</c:v>
                </c:pt>
                <c:pt idx="265">
                  <c:v>0.09</c:v>
                </c:pt>
                <c:pt idx="266">
                  <c:v>0.09</c:v>
                </c:pt>
                <c:pt idx="267">
                  <c:v>0.12</c:v>
                </c:pt>
                <c:pt idx="268">
                  <c:v>0.09</c:v>
                </c:pt>
                <c:pt idx="269">
                  <c:v>7.0000000000000007E-2</c:v>
                </c:pt>
                <c:pt idx="270">
                  <c:v>0.1</c:v>
                </c:pt>
                <c:pt idx="271">
                  <c:v>0.09</c:v>
                </c:pt>
                <c:pt idx="272">
                  <c:v>7.0000000000000007E-2</c:v>
                </c:pt>
                <c:pt idx="273">
                  <c:v>7.0000000000000007E-2</c:v>
                </c:pt>
                <c:pt idx="274">
                  <c:v>0.13697213622957483</c:v>
                </c:pt>
                <c:pt idx="275">
                  <c:v>0.15408330711498427</c:v>
                </c:pt>
                <c:pt idx="276">
                  <c:v>0.11845498986584298</c:v>
                </c:pt>
                <c:pt idx="277">
                  <c:v>0.15273757618738223</c:v>
                </c:pt>
                <c:pt idx="278">
                  <c:v>0.13754300144041298</c:v>
                </c:pt>
                <c:pt idx="279">
                  <c:v>0.16168692147293548</c:v>
                </c:pt>
                <c:pt idx="280">
                  <c:v>0.15441498763128123</c:v>
                </c:pt>
                <c:pt idx="281">
                  <c:v>0.14819801341402564</c:v>
                </c:pt>
                <c:pt idx="282">
                  <c:v>0.13648729465701315</c:v>
                </c:pt>
                <c:pt idx="283">
                  <c:v>0.15382599500062635</c:v>
                </c:pt>
                <c:pt idx="284">
                  <c:v>0.14557750715451653</c:v>
                </c:pt>
                <c:pt idx="285">
                  <c:v>0.13459216080526237</c:v>
                </c:pt>
                <c:pt idx="286">
                  <c:v>0.13579166335640652</c:v>
                </c:pt>
                <c:pt idx="287">
                  <c:v>0.14652098889966153</c:v>
                </c:pt>
                <c:pt idx="288">
                  <c:v>0.13594971886572244</c:v>
                </c:pt>
                <c:pt idx="289">
                  <c:v>0.13183275631320779</c:v>
                </c:pt>
                <c:pt idx="290">
                  <c:v>0.15497829721329756</c:v>
                </c:pt>
                <c:pt idx="291">
                  <c:v>9.9353329464600224E-2</c:v>
                </c:pt>
                <c:pt idx="292">
                  <c:v>0.10571573373141144</c:v>
                </c:pt>
                <c:pt idx="293">
                  <c:v>0.1150270600966474</c:v>
                </c:pt>
                <c:pt idx="294">
                  <c:v>0.13107704094754757</c:v>
                </c:pt>
                <c:pt idx="295">
                  <c:v>0.14519501263445969</c:v>
                </c:pt>
                <c:pt idx="296">
                  <c:v>7.7766106095270945E-2</c:v>
                </c:pt>
                <c:pt idx="297">
                  <c:v>8.0815431811247063E-2</c:v>
                </c:pt>
                <c:pt idx="298">
                  <c:v>9.7517299475885444E-2</c:v>
                </c:pt>
                <c:pt idx="299">
                  <c:v>0.13602886649253818</c:v>
                </c:pt>
                <c:pt idx="300">
                  <c:v>9.0518477936516947E-2</c:v>
                </c:pt>
                <c:pt idx="301">
                  <c:v>0.10740693824921978</c:v>
                </c:pt>
                <c:pt idx="302">
                  <c:v>9.5833642157275273E-2</c:v>
                </c:pt>
                <c:pt idx="303">
                  <c:v>5.9129201736835391E-2</c:v>
                </c:pt>
                <c:pt idx="304">
                  <c:v>9.8016428452730051E-2</c:v>
                </c:pt>
                <c:pt idx="305">
                  <c:v>0.11133308903869689</c:v>
                </c:pt>
                <c:pt idx="306">
                  <c:v>0.11913369323166545</c:v>
                </c:pt>
                <c:pt idx="307">
                  <c:v>8.1109681131643671E-2</c:v>
                </c:pt>
                <c:pt idx="308">
                  <c:v>0.10436477498876534</c:v>
                </c:pt>
                <c:pt idx="309">
                  <c:v>6.9552804764196091E-2</c:v>
                </c:pt>
                <c:pt idx="310">
                  <c:v>9.4869489807543131E-2</c:v>
                </c:pt>
                <c:pt idx="311">
                  <c:v>9.4605783922758924E-2</c:v>
                </c:pt>
                <c:pt idx="312">
                  <c:v>7.1428332902192054E-2</c:v>
                </c:pt>
                <c:pt idx="313">
                  <c:v>8.75003742890995E-2</c:v>
                </c:pt>
                <c:pt idx="314">
                  <c:v>8.9554049296223764E-2</c:v>
                </c:pt>
                <c:pt idx="315">
                  <c:v>8.3413709966122213E-2</c:v>
                </c:pt>
                <c:pt idx="316">
                  <c:v>0.1358788759005381</c:v>
                </c:pt>
                <c:pt idx="317">
                  <c:v>0.14870728404744429</c:v>
                </c:pt>
                <c:pt idx="318">
                  <c:v>0.22885790284637883</c:v>
                </c:pt>
                <c:pt idx="319">
                  <c:v>0.13382344258308398</c:v>
                </c:pt>
                <c:pt idx="320">
                  <c:v>0.17040747455778943</c:v>
                </c:pt>
                <c:pt idx="321">
                  <c:v>0.11812985867349361</c:v>
                </c:pt>
                <c:pt idx="322">
                  <c:v>0.14547777355727581</c:v>
                </c:pt>
                <c:pt idx="323">
                  <c:v>0.13151455925599623</c:v>
                </c:pt>
                <c:pt idx="324">
                  <c:v>0.14926808945219772</c:v>
                </c:pt>
                <c:pt idx="325">
                  <c:v>0.12840693094125888</c:v>
                </c:pt>
                <c:pt idx="326">
                  <c:v>0.29582422071494452</c:v>
                </c:pt>
                <c:pt idx="327">
                  <c:v>0.15727603950735189</c:v>
                </c:pt>
                <c:pt idx="328">
                  <c:v>0.13538062014151303</c:v>
                </c:pt>
                <c:pt idx="329">
                  <c:v>0.14202593361512067</c:v>
                </c:pt>
                <c:pt idx="330">
                  <c:v>0.12719955523332888</c:v>
                </c:pt>
                <c:pt idx="331">
                  <c:v>0.24225562634136522</c:v>
                </c:pt>
                <c:pt idx="332">
                  <c:v>0.26735710082879705</c:v>
                </c:pt>
                <c:pt idx="333">
                  <c:v>0.12478644401457541</c:v>
                </c:pt>
                <c:pt idx="334">
                  <c:v>0.16617046250051429</c:v>
                </c:pt>
                <c:pt idx="335">
                  <c:v>0.16957624808184468</c:v>
                </c:pt>
                <c:pt idx="336">
                  <c:v>0.13166064496527163</c:v>
                </c:pt>
                <c:pt idx="337">
                  <c:v>0.10599186481299767</c:v>
                </c:pt>
                <c:pt idx="338">
                  <c:v>0.15308828180629475</c:v>
                </c:pt>
                <c:pt idx="339">
                  <c:v>0.14142849198302146</c:v>
                </c:pt>
                <c:pt idx="340">
                  <c:v>0.10258701974284572</c:v>
                </c:pt>
                <c:pt idx="341">
                  <c:v>0.14677017493335898</c:v>
                </c:pt>
                <c:pt idx="342">
                  <c:v>0.14434939397528718</c:v>
                </c:pt>
                <c:pt idx="343">
                  <c:v>0.12978039489831</c:v>
                </c:pt>
                <c:pt idx="344">
                  <c:v>0.12992407545207377</c:v>
                </c:pt>
                <c:pt idx="345">
                  <c:v>0.15906192129178717</c:v>
                </c:pt>
                <c:pt idx="346">
                  <c:v>8.4907896172524616E-2</c:v>
                </c:pt>
                <c:pt idx="347">
                  <c:v>0.10911375981868274</c:v>
                </c:pt>
                <c:pt idx="348">
                  <c:v>0.14703895439191633</c:v>
                </c:pt>
                <c:pt idx="349">
                  <c:v>0.13082309594150107</c:v>
                </c:pt>
                <c:pt idx="350">
                  <c:v>8.6521643361981523E-2</c:v>
                </c:pt>
                <c:pt idx="351">
                  <c:v>9.337267981575971E-2</c:v>
                </c:pt>
                <c:pt idx="352">
                  <c:v>0.27061378393438262</c:v>
                </c:pt>
                <c:pt idx="353">
                  <c:v>0.25901722978540537</c:v>
                </c:pt>
                <c:pt idx="354">
                  <c:v>0.13705082088828099</c:v>
                </c:pt>
                <c:pt idx="355">
                  <c:v>0.14764198681280924</c:v>
                </c:pt>
                <c:pt idx="356">
                  <c:v>0.13135466262764417</c:v>
                </c:pt>
                <c:pt idx="357">
                  <c:v>0.18656554023437885</c:v>
                </c:pt>
                <c:pt idx="358">
                  <c:v>0.15452543363164303</c:v>
                </c:pt>
                <c:pt idx="359">
                  <c:v>0.13202868005743304</c:v>
                </c:pt>
                <c:pt idx="360">
                  <c:v>0.2699021584263514</c:v>
                </c:pt>
                <c:pt idx="361">
                  <c:v>0.12644953085591931</c:v>
                </c:pt>
                <c:pt idx="362">
                  <c:v>0.16113046232799452</c:v>
                </c:pt>
                <c:pt idx="363">
                  <c:v>0.26909559738470162</c:v>
                </c:pt>
                <c:pt idx="364">
                  <c:v>0.2299722489254567</c:v>
                </c:pt>
                <c:pt idx="365">
                  <c:v>0.19263718101634328</c:v>
                </c:pt>
                <c:pt idx="366">
                  <c:v>0.10380594657707944</c:v>
                </c:pt>
                <c:pt idx="367">
                  <c:v>0.13323491993600925</c:v>
                </c:pt>
                <c:pt idx="368">
                  <c:v>0.15090995149602857</c:v>
                </c:pt>
                <c:pt idx="369">
                  <c:v>0.25949923321868357</c:v>
                </c:pt>
                <c:pt idx="370">
                  <c:v>0.10496435851000172</c:v>
                </c:pt>
                <c:pt idx="371">
                  <c:v>0.14004973493424364</c:v>
                </c:pt>
                <c:pt idx="372">
                  <c:v>0.23679568663601092</c:v>
                </c:pt>
                <c:pt idx="373">
                  <c:v>0.16960760519621373</c:v>
                </c:pt>
                <c:pt idx="374">
                  <c:v>0.16369250061559096</c:v>
                </c:pt>
                <c:pt idx="375">
                  <c:v>6.2834993843115902E-2</c:v>
                </c:pt>
                <c:pt idx="376">
                  <c:v>0.14174345499068555</c:v>
                </c:pt>
                <c:pt idx="377">
                  <c:v>0.18404588971026004</c:v>
                </c:pt>
                <c:pt idx="378">
                  <c:v>0.18544284936303576</c:v>
                </c:pt>
                <c:pt idx="379">
                  <c:v>0.19041311521771934</c:v>
                </c:pt>
                <c:pt idx="380">
                  <c:v>0.13837557277776663</c:v>
                </c:pt>
                <c:pt idx="381">
                  <c:v>0.18601079764206932</c:v>
                </c:pt>
                <c:pt idx="382">
                  <c:v>0.19057990448331563</c:v>
                </c:pt>
                <c:pt idx="383">
                  <c:v>0.15461238766686228</c:v>
                </c:pt>
                <c:pt idx="384">
                  <c:v>0.13728788831244387</c:v>
                </c:pt>
                <c:pt idx="385">
                  <c:v>0.14593054326930802</c:v>
                </c:pt>
                <c:pt idx="386">
                  <c:v>0.14130453085572764</c:v>
                </c:pt>
                <c:pt idx="387">
                  <c:v>0.10954673283747383</c:v>
                </c:pt>
                <c:pt idx="388">
                  <c:v>0.13010463372688713</c:v>
                </c:pt>
                <c:pt idx="389">
                  <c:v>0.17436163073570843</c:v>
                </c:pt>
                <c:pt idx="390">
                  <c:v>0.1472864580274344</c:v>
                </c:pt>
                <c:pt idx="391">
                  <c:v>0.15447443743788369</c:v>
                </c:pt>
                <c:pt idx="392">
                  <c:v>0.12512462413817904</c:v>
                </c:pt>
                <c:pt idx="393">
                  <c:v>0.20606998301918827</c:v>
                </c:pt>
                <c:pt idx="394">
                  <c:v>0.17912349782968862</c:v>
                </c:pt>
                <c:pt idx="395">
                  <c:v>0.19200536511688984</c:v>
                </c:pt>
                <c:pt idx="396">
                  <c:v>0.17507350987422829</c:v>
                </c:pt>
                <c:pt idx="397">
                  <c:v>0.16523740012132637</c:v>
                </c:pt>
                <c:pt idx="398">
                  <c:v>0.20711416712835476</c:v>
                </c:pt>
                <c:pt idx="399">
                  <c:v>0.17504050088395287</c:v>
                </c:pt>
                <c:pt idx="400">
                  <c:v>0.18721201725473272</c:v>
                </c:pt>
                <c:pt idx="401">
                  <c:v>0.16231385937369697</c:v>
                </c:pt>
                <c:pt idx="402">
                  <c:v>0.19110123139406099</c:v>
                </c:pt>
                <c:pt idx="403">
                  <c:v>0.20355998737712927</c:v>
                </c:pt>
                <c:pt idx="404">
                  <c:v>0.18493891201556173</c:v>
                </c:pt>
                <c:pt idx="405">
                  <c:v>0.1734133519303539</c:v>
                </c:pt>
                <c:pt idx="406">
                  <c:v>0.1743015127878603</c:v>
                </c:pt>
                <c:pt idx="407">
                  <c:v>0.19649853180211002</c:v>
                </c:pt>
                <c:pt idx="408">
                  <c:v>0.17624856269366107</c:v>
                </c:pt>
                <c:pt idx="409">
                  <c:v>0.20787870471675068</c:v>
                </c:pt>
                <c:pt idx="410">
                  <c:v>0.16202441845863394</c:v>
                </c:pt>
                <c:pt idx="411">
                  <c:v>0.18118855709806941</c:v>
                </c:pt>
                <c:pt idx="412">
                  <c:v>0.17745911730271979</c:v>
                </c:pt>
                <c:pt idx="413">
                  <c:v>0.18758987378115741</c:v>
                </c:pt>
                <c:pt idx="414">
                  <c:v>0.20572745601115838</c:v>
                </c:pt>
                <c:pt idx="415">
                  <c:v>0.22407271796106151</c:v>
                </c:pt>
                <c:pt idx="416">
                  <c:v>0.20616585119887471</c:v>
                </c:pt>
                <c:pt idx="417">
                  <c:v>0.23562041842799347</c:v>
                </c:pt>
                <c:pt idx="418">
                  <c:v>0.20302679925516559</c:v>
                </c:pt>
                <c:pt idx="419">
                  <c:v>0.21211948950249115</c:v>
                </c:pt>
                <c:pt idx="420">
                  <c:v>0.21458555183174211</c:v>
                </c:pt>
                <c:pt idx="421">
                  <c:v>0.19394130585622113</c:v>
                </c:pt>
                <c:pt idx="422">
                  <c:v>0.20742674745748294</c:v>
                </c:pt>
                <c:pt idx="423">
                  <c:v>0.20333056769350077</c:v>
                </c:pt>
                <c:pt idx="424">
                  <c:v>0.23783342936106638</c:v>
                </c:pt>
                <c:pt idx="425">
                  <c:v>0.22988046593966061</c:v>
                </c:pt>
                <c:pt idx="426">
                  <c:v>0.1997131042092796</c:v>
                </c:pt>
                <c:pt idx="427">
                  <c:v>0.19538470454925883</c:v>
                </c:pt>
                <c:pt idx="428">
                  <c:v>0.21225404010307669</c:v>
                </c:pt>
                <c:pt idx="429">
                  <c:v>0.19400150495711446</c:v>
                </c:pt>
                <c:pt idx="430">
                  <c:v>0.18490023315508461</c:v>
                </c:pt>
                <c:pt idx="431">
                  <c:v>0.37539870205744302</c:v>
                </c:pt>
                <c:pt idx="432">
                  <c:v>0.41033574002538648</c:v>
                </c:pt>
                <c:pt idx="433">
                  <c:v>0.39789195817169332</c:v>
                </c:pt>
                <c:pt idx="434">
                  <c:v>0.40822080546315731</c:v>
                </c:pt>
                <c:pt idx="435">
                  <c:v>0.40357191329722159</c:v>
                </c:pt>
                <c:pt idx="436">
                  <c:v>0.40681107873101169</c:v>
                </c:pt>
                <c:pt idx="437">
                  <c:v>0.42467377969553061</c:v>
                </c:pt>
                <c:pt idx="438">
                  <c:v>0.33876239999676261</c:v>
                </c:pt>
                <c:pt idx="439">
                  <c:v>0.35236431028091109</c:v>
                </c:pt>
                <c:pt idx="440">
                  <c:v>0.27760275730730566</c:v>
                </c:pt>
                <c:pt idx="441">
                  <c:v>0.40582769144671171</c:v>
                </c:pt>
                <c:pt idx="442">
                  <c:v>0.55341877952436391</c:v>
                </c:pt>
                <c:pt idx="443">
                  <c:v>0.11523308703492255</c:v>
                </c:pt>
                <c:pt idx="444">
                  <c:v>0.16386552782831915</c:v>
                </c:pt>
                <c:pt idx="445">
                  <c:v>0.15444967945817178</c:v>
                </c:pt>
                <c:pt idx="446">
                  <c:v>0.13291419199589824</c:v>
                </c:pt>
                <c:pt idx="447">
                  <c:v>0.12965697390931133</c:v>
                </c:pt>
                <c:pt idx="448">
                  <c:v>0.13059818376300147</c:v>
                </c:pt>
                <c:pt idx="449">
                  <c:v>0.14768498043674305</c:v>
                </c:pt>
                <c:pt idx="450">
                  <c:v>0.16859062810110159</c:v>
                </c:pt>
                <c:pt idx="451">
                  <c:v>0.13083353343691387</c:v>
                </c:pt>
                <c:pt idx="452">
                  <c:v>9.5669728496515741E-2</c:v>
                </c:pt>
                <c:pt idx="453">
                  <c:v>0.11766461160522647</c:v>
                </c:pt>
                <c:pt idx="454">
                  <c:v>0.13988616863706277</c:v>
                </c:pt>
                <c:pt idx="455">
                  <c:v>0.10040303670727321</c:v>
                </c:pt>
                <c:pt idx="456">
                  <c:v>0.1155784563041793</c:v>
                </c:pt>
                <c:pt idx="457">
                  <c:v>0.14018450956499537</c:v>
                </c:pt>
                <c:pt idx="458">
                  <c:v>0.12457207335929001</c:v>
                </c:pt>
                <c:pt idx="459">
                  <c:v>0.14690034274312549</c:v>
                </c:pt>
                <c:pt idx="460">
                  <c:v>0.32561102359771421</c:v>
                </c:pt>
                <c:pt idx="461">
                  <c:v>0.18239245046875349</c:v>
                </c:pt>
                <c:pt idx="463">
                  <c:v>0.43530470484548578</c:v>
                </c:pt>
                <c:pt idx="464">
                  <c:v>0.2305428028801855</c:v>
                </c:pt>
                <c:pt idx="465">
                  <c:v>0.18596626200231614</c:v>
                </c:pt>
                <c:pt idx="466">
                  <c:v>0.32118013899351844</c:v>
                </c:pt>
                <c:pt idx="467">
                  <c:v>0.32001924467383297</c:v>
                </c:pt>
                <c:pt idx="468">
                  <c:v>0.37145572383144643</c:v>
                </c:pt>
                <c:pt idx="469">
                  <c:v>0.27656100279734697</c:v>
                </c:pt>
                <c:pt idx="470">
                  <c:v>0.3896471530471779</c:v>
                </c:pt>
                <c:pt idx="471">
                  <c:v>0.42324888010468514</c:v>
                </c:pt>
                <c:pt idx="472">
                  <c:v>0.4253863243097275</c:v>
                </c:pt>
                <c:pt idx="473">
                  <c:v>0.3166967712031134</c:v>
                </c:pt>
                <c:pt idx="474">
                  <c:v>0.34075999141619318</c:v>
                </c:pt>
                <c:pt idx="475">
                  <c:v>0.33709393953445838</c:v>
                </c:pt>
                <c:pt idx="476">
                  <c:v>0.36674925401039998</c:v>
                </c:pt>
                <c:pt idx="477">
                  <c:v>0.17661933478183997</c:v>
                </c:pt>
                <c:pt idx="478">
                  <c:v>0.12637101092258946</c:v>
                </c:pt>
                <c:pt idx="479">
                  <c:v>0.14043132224298466</c:v>
                </c:pt>
                <c:pt idx="480">
                  <c:v>0.13639711747375963</c:v>
                </c:pt>
                <c:pt idx="481">
                  <c:v>0.13320591288613778</c:v>
                </c:pt>
                <c:pt idx="482">
                  <c:v>0.1401071309754971</c:v>
                </c:pt>
                <c:pt idx="483">
                  <c:v>0.15187046024951451</c:v>
                </c:pt>
                <c:pt idx="484">
                  <c:v>0.1626608374094129</c:v>
                </c:pt>
                <c:pt idx="485">
                  <c:v>0.14534702364460436</c:v>
                </c:pt>
                <c:pt idx="486">
                  <c:v>0.1478424867245792</c:v>
                </c:pt>
                <c:pt idx="487">
                  <c:v>0.1402186721563819</c:v>
                </c:pt>
                <c:pt idx="488">
                  <c:v>0.15908640293153867</c:v>
                </c:pt>
                <c:pt idx="489">
                  <c:v>0.11733428872690842</c:v>
                </c:pt>
                <c:pt idx="490">
                  <c:v>0.13918072059669556</c:v>
                </c:pt>
                <c:pt idx="491">
                  <c:v>0.13411893566361094</c:v>
                </c:pt>
                <c:pt idx="492">
                  <c:v>0.15599161469291825</c:v>
                </c:pt>
                <c:pt idx="493">
                  <c:v>0.11660311924022208</c:v>
                </c:pt>
                <c:pt idx="494">
                  <c:v>0.14569615259854721</c:v>
                </c:pt>
                <c:pt idx="495">
                  <c:v>0.1347227954352698</c:v>
                </c:pt>
                <c:pt idx="496">
                  <c:v>0.15596686629957579</c:v>
                </c:pt>
                <c:pt idx="497">
                  <c:v>0.13883492512017639</c:v>
                </c:pt>
                <c:pt idx="498">
                  <c:v>0.14873364027088506</c:v>
                </c:pt>
                <c:pt idx="499">
                  <c:v>0.13761044705405795</c:v>
                </c:pt>
                <c:pt idx="500">
                  <c:v>0.10011370717023203</c:v>
                </c:pt>
                <c:pt idx="501">
                  <c:v>0.16319367681827873</c:v>
                </c:pt>
                <c:pt idx="502">
                  <c:v>0.1494107560487033</c:v>
                </c:pt>
                <c:pt idx="503">
                  <c:v>0.15453688255213141</c:v>
                </c:pt>
                <c:pt idx="504">
                  <c:v>0.12474173625016563</c:v>
                </c:pt>
                <c:pt idx="505">
                  <c:v>0.13132518905929499</c:v>
                </c:pt>
                <c:pt idx="506">
                  <c:v>0.13325395142990509</c:v>
                </c:pt>
                <c:pt idx="507">
                  <c:v>6.3560332860136209E-2</c:v>
                </c:pt>
                <c:pt idx="508">
                  <c:v>0.10953425965158517</c:v>
                </c:pt>
                <c:pt idx="509">
                  <c:v>8.9063999044102476E-2</c:v>
                </c:pt>
                <c:pt idx="510">
                  <c:v>0.10588671036610185</c:v>
                </c:pt>
                <c:pt idx="511">
                  <c:v>0.13710913773966654</c:v>
                </c:pt>
                <c:pt idx="512">
                  <c:v>0.12677724243647301</c:v>
                </c:pt>
                <c:pt idx="513">
                  <c:v>7.5554168830982052E-2</c:v>
                </c:pt>
                <c:pt idx="514">
                  <c:v>0.12136665298447548</c:v>
                </c:pt>
                <c:pt idx="515">
                  <c:v>0.10420280894383294</c:v>
                </c:pt>
                <c:pt idx="516">
                  <c:v>0.18403780108395545</c:v>
                </c:pt>
                <c:pt idx="517">
                  <c:v>0.13242293910052419</c:v>
                </c:pt>
                <c:pt idx="518">
                  <c:v>0.12627090015429723</c:v>
                </c:pt>
                <c:pt idx="519">
                  <c:v>0.18968687853384478</c:v>
                </c:pt>
                <c:pt idx="520">
                  <c:v>0.11118768925713009</c:v>
                </c:pt>
                <c:pt idx="521">
                  <c:v>0.15098949541473969</c:v>
                </c:pt>
                <c:pt idx="522">
                  <c:v>0.11324577446325561</c:v>
                </c:pt>
                <c:pt idx="523">
                  <c:v>0.1470843358523278</c:v>
                </c:pt>
                <c:pt idx="524">
                  <c:v>0.14795652488001629</c:v>
                </c:pt>
                <c:pt idx="525">
                  <c:v>0.14679044960177987</c:v>
                </c:pt>
                <c:pt idx="526">
                  <c:v>0.11156029681772903</c:v>
                </c:pt>
                <c:pt idx="527">
                  <c:v>0.20403562417784499</c:v>
                </c:pt>
                <c:pt idx="528">
                  <c:v>0.29275203936597949</c:v>
                </c:pt>
                <c:pt idx="529">
                  <c:v>0.16286988489356891</c:v>
                </c:pt>
                <c:pt idx="530">
                  <c:v>0.1330927303588838</c:v>
                </c:pt>
                <c:pt idx="531">
                  <c:v>0.12788982404166543</c:v>
                </c:pt>
                <c:pt idx="532">
                  <c:v>0.13599149272348296</c:v>
                </c:pt>
                <c:pt idx="533">
                  <c:v>0.12209341516673379</c:v>
                </c:pt>
                <c:pt idx="534">
                  <c:v>0.13636178240067953</c:v>
                </c:pt>
                <c:pt idx="535">
                  <c:v>7.4660198989430063E-2</c:v>
                </c:pt>
                <c:pt idx="536">
                  <c:v>0.11158416887788367</c:v>
                </c:pt>
                <c:pt idx="537">
                  <c:v>0.1381028480946733</c:v>
                </c:pt>
                <c:pt idx="538">
                  <c:v>0.14622060017862895</c:v>
                </c:pt>
                <c:pt idx="539">
                  <c:v>0.11589258231512282</c:v>
                </c:pt>
                <c:pt idx="540">
                  <c:v>0.11980807176447568</c:v>
                </c:pt>
                <c:pt idx="541">
                  <c:v>0.1011786947475781</c:v>
                </c:pt>
                <c:pt idx="542">
                  <c:v>0.13740999427988018</c:v>
                </c:pt>
                <c:pt idx="543">
                  <c:v>0.14984703823447365</c:v>
                </c:pt>
                <c:pt idx="544">
                  <c:v>0.12421070207724266</c:v>
                </c:pt>
                <c:pt idx="545">
                  <c:v>0.13331872801135289</c:v>
                </c:pt>
                <c:pt idx="546">
                  <c:v>0.11519168372144534</c:v>
                </c:pt>
                <c:pt idx="547">
                  <c:v>0.14284888001546189</c:v>
                </c:pt>
                <c:pt idx="548">
                  <c:v>0.12772794422709161</c:v>
                </c:pt>
                <c:pt idx="549">
                  <c:v>0.205990399586227</c:v>
                </c:pt>
                <c:pt idx="550">
                  <c:v>0.11516487826151363</c:v>
                </c:pt>
                <c:pt idx="551">
                  <c:v>0.21353569411928724</c:v>
                </c:pt>
                <c:pt idx="552">
                  <c:v>9.9532675513259339E-2</c:v>
                </c:pt>
                <c:pt idx="553">
                  <c:v>0.13208609451459169</c:v>
                </c:pt>
                <c:pt idx="554">
                  <c:v>9.9608242039826864E-2</c:v>
                </c:pt>
                <c:pt idx="555">
                  <c:v>0.11032783630440242</c:v>
                </c:pt>
                <c:pt idx="556">
                  <c:v>6.8332275802682821E-2</c:v>
                </c:pt>
                <c:pt idx="557">
                  <c:v>9.6868596032865073E-2</c:v>
                </c:pt>
                <c:pt idx="558">
                  <c:v>6.5820321760602013E-2</c:v>
                </c:pt>
                <c:pt idx="559">
                  <c:v>0.11619174143654108</c:v>
                </c:pt>
                <c:pt idx="560">
                  <c:v>8.3829175068048795E-2</c:v>
                </c:pt>
                <c:pt idx="561">
                  <c:v>0.10336939065909749</c:v>
                </c:pt>
                <c:pt idx="562">
                  <c:v>9.2960498413376919E-2</c:v>
                </c:pt>
                <c:pt idx="563">
                  <c:v>7.1246426035631305E-2</c:v>
                </c:pt>
                <c:pt idx="564">
                  <c:v>8.4213541717685803E-2</c:v>
                </c:pt>
                <c:pt idx="565">
                  <c:v>0.10729813762641308</c:v>
                </c:pt>
                <c:pt idx="566">
                  <c:v>0.11370323560902053</c:v>
                </c:pt>
                <c:pt idx="567">
                  <c:v>0.10114579262527446</c:v>
                </c:pt>
                <c:pt idx="568">
                  <c:v>0.14586048123824685</c:v>
                </c:pt>
                <c:pt idx="569">
                  <c:v>0.1408407082264127</c:v>
                </c:pt>
                <c:pt idx="570">
                  <c:v>0.20731591550481673</c:v>
                </c:pt>
                <c:pt idx="571">
                  <c:v>0.17996400985545374</c:v>
                </c:pt>
                <c:pt idx="572">
                  <c:v>0.1673702381100928</c:v>
                </c:pt>
                <c:pt idx="573">
                  <c:v>0.21416074082071407</c:v>
                </c:pt>
                <c:pt idx="574">
                  <c:v>0.16738646710632055</c:v>
                </c:pt>
                <c:pt idx="575">
                  <c:v>0.18962152964024323</c:v>
                </c:pt>
                <c:pt idx="576">
                  <c:v>0.16546945752927081</c:v>
                </c:pt>
                <c:pt idx="577">
                  <c:v>0.17406531497118427</c:v>
                </c:pt>
                <c:pt idx="578">
                  <c:v>0.17820996938506431</c:v>
                </c:pt>
                <c:pt idx="579">
                  <c:v>0.16836605203372337</c:v>
                </c:pt>
                <c:pt idx="580">
                  <c:v>0.17554801663684219</c:v>
                </c:pt>
                <c:pt idx="581">
                  <c:v>0.16799842330615822</c:v>
                </c:pt>
                <c:pt idx="582">
                  <c:v>0.1736871076663484</c:v>
                </c:pt>
                <c:pt idx="583">
                  <c:v>0.17440201383436416</c:v>
                </c:pt>
                <c:pt idx="584">
                  <c:v>0.17091203356203347</c:v>
                </c:pt>
                <c:pt idx="585">
                  <c:v>0.31162220044093597</c:v>
                </c:pt>
                <c:pt idx="586">
                  <c:v>0.12671949146492628</c:v>
                </c:pt>
                <c:pt idx="587">
                  <c:v>0.28134707477670373</c:v>
                </c:pt>
                <c:pt idx="588">
                  <c:v>0.24352623644299906</c:v>
                </c:pt>
                <c:pt idx="589">
                  <c:v>0.33752214583727291</c:v>
                </c:pt>
                <c:pt idx="590">
                  <c:v>0.31636442575436058</c:v>
                </c:pt>
                <c:pt idx="591">
                  <c:v>0.29352372379187291</c:v>
                </c:pt>
                <c:pt idx="592">
                  <c:v>0.2354462153530682</c:v>
                </c:pt>
                <c:pt idx="593">
                  <c:v>0.31791992345677883</c:v>
                </c:pt>
                <c:pt idx="594">
                  <c:v>0.17255481885338778</c:v>
                </c:pt>
                <c:pt idx="595">
                  <c:v>0.28494784693507996</c:v>
                </c:pt>
                <c:pt idx="596">
                  <c:v>0.21063691053507319</c:v>
                </c:pt>
                <c:pt idx="597">
                  <c:v>0.33470068171617379</c:v>
                </c:pt>
                <c:pt idx="598">
                  <c:v>0.28524632371178177</c:v>
                </c:pt>
                <c:pt idx="599">
                  <c:v>0.30700782747481303</c:v>
                </c:pt>
                <c:pt idx="600">
                  <c:v>0.32171182856398672</c:v>
                </c:pt>
                <c:pt idx="601">
                  <c:v>0.30110242658740827</c:v>
                </c:pt>
                <c:pt idx="602">
                  <c:v>0.30630284588358003</c:v>
                </c:pt>
                <c:pt idx="603">
                  <c:v>0.28634833464903631</c:v>
                </c:pt>
                <c:pt idx="604">
                  <c:v>0.28527562823856878</c:v>
                </c:pt>
                <c:pt idx="605">
                  <c:v>0.2225527021024703</c:v>
                </c:pt>
                <c:pt idx="606">
                  <c:v>0.12133036836636775</c:v>
                </c:pt>
                <c:pt idx="607">
                  <c:v>7.5721237803260552E-2</c:v>
                </c:pt>
                <c:pt idx="608">
                  <c:v>0.27341994175729567</c:v>
                </c:pt>
                <c:pt idx="609">
                  <c:v>0.12681466736165914</c:v>
                </c:pt>
                <c:pt idx="610">
                  <c:v>0.11120420593287482</c:v>
                </c:pt>
                <c:pt idx="611">
                  <c:v>0.12496327082464281</c:v>
                </c:pt>
                <c:pt idx="612">
                  <c:v>0.15727731254444574</c:v>
                </c:pt>
                <c:pt idx="613">
                  <c:v>0.17113262616586758</c:v>
                </c:pt>
                <c:pt idx="614">
                  <c:v>0.14454870032548728</c:v>
                </c:pt>
                <c:pt idx="615">
                  <c:v>0.14011107128115485</c:v>
                </c:pt>
                <c:pt idx="616">
                  <c:v>0.14739323416530903</c:v>
                </c:pt>
                <c:pt idx="617">
                  <c:v>0.155289315534445</c:v>
                </c:pt>
                <c:pt idx="618">
                  <c:v>0.1071196585345317</c:v>
                </c:pt>
                <c:pt idx="619">
                  <c:v>0.11692538454204016</c:v>
                </c:pt>
                <c:pt idx="620">
                  <c:v>0.1696899193852226</c:v>
                </c:pt>
                <c:pt idx="621">
                  <c:v>0.14863344587915048</c:v>
                </c:pt>
                <c:pt idx="622">
                  <c:v>0.16265916582842513</c:v>
                </c:pt>
                <c:pt idx="623">
                  <c:v>0.13978512940776611</c:v>
                </c:pt>
                <c:pt idx="624">
                  <c:v>0.31713664744096132</c:v>
                </c:pt>
                <c:pt idx="625">
                  <c:v>0.1382142279831709</c:v>
                </c:pt>
                <c:pt idx="626">
                  <c:v>0.16529035905346565</c:v>
                </c:pt>
                <c:pt idx="627">
                  <c:v>0.15952295515540416</c:v>
                </c:pt>
                <c:pt idx="628">
                  <c:v>0.14523343839698127</c:v>
                </c:pt>
                <c:pt idx="629">
                  <c:v>0.16386806694142769</c:v>
                </c:pt>
                <c:pt idx="630">
                  <c:v>0.16522560052241694</c:v>
                </c:pt>
                <c:pt idx="631">
                  <c:v>0.14788428667168849</c:v>
                </c:pt>
                <c:pt idx="632">
                  <c:v>0.15209165728768329</c:v>
                </c:pt>
                <c:pt idx="633">
                  <c:v>0.19409424913555265</c:v>
                </c:pt>
                <c:pt idx="634">
                  <c:v>0.13436612837213366</c:v>
                </c:pt>
                <c:pt idx="635">
                  <c:v>0.17906305698173311</c:v>
                </c:pt>
                <c:pt idx="636">
                  <c:v>0.18553951539382671</c:v>
                </c:pt>
                <c:pt idx="637">
                  <c:v>0.14717165501974894</c:v>
                </c:pt>
                <c:pt idx="638">
                  <c:v>0.18132781638117876</c:v>
                </c:pt>
                <c:pt idx="639">
                  <c:v>0.16672290017672134</c:v>
                </c:pt>
                <c:pt idx="640">
                  <c:v>0.16356207373168749</c:v>
                </c:pt>
                <c:pt idx="641">
                  <c:v>0.15009815977480304</c:v>
                </c:pt>
                <c:pt idx="642">
                  <c:v>0.17561919243196317</c:v>
                </c:pt>
                <c:pt idx="643">
                  <c:v>0.18950932763208109</c:v>
                </c:pt>
                <c:pt idx="644">
                  <c:v>0.15545157624739106</c:v>
                </c:pt>
                <c:pt idx="645">
                  <c:v>0.16400445395780389</c:v>
                </c:pt>
                <c:pt idx="646">
                  <c:v>0.17239761783139881</c:v>
                </c:pt>
                <c:pt idx="647">
                  <c:v>0.18000493306308507</c:v>
                </c:pt>
                <c:pt idx="648">
                  <c:v>0.13413368199397183</c:v>
                </c:pt>
                <c:pt idx="649">
                  <c:v>0.12821387859654193</c:v>
                </c:pt>
                <c:pt idx="650">
                  <c:v>0.15542016077968471</c:v>
                </c:pt>
                <c:pt idx="651">
                  <c:v>0.14993461078919421</c:v>
                </c:pt>
                <c:pt idx="652">
                  <c:v>0.12627149515073238</c:v>
                </c:pt>
                <c:pt idx="653">
                  <c:v>0.15297523019749182</c:v>
                </c:pt>
                <c:pt idx="654">
                  <c:v>0.16950021522751851</c:v>
                </c:pt>
                <c:pt idx="655">
                  <c:v>0.14826381557163232</c:v>
                </c:pt>
                <c:pt idx="656">
                  <c:v>0.13192183062762222</c:v>
                </c:pt>
                <c:pt idx="657">
                  <c:v>0.13270113283916746</c:v>
                </c:pt>
                <c:pt idx="658">
                  <c:v>0.11937586310957757</c:v>
                </c:pt>
                <c:pt idx="659">
                  <c:v>0.12678636138863658</c:v>
                </c:pt>
                <c:pt idx="660">
                  <c:v>0.16371188274339393</c:v>
                </c:pt>
                <c:pt idx="661">
                  <c:v>0.11599584898021675</c:v>
                </c:pt>
                <c:pt idx="662">
                  <c:v>0.14865600815662847</c:v>
                </c:pt>
                <c:pt idx="663">
                  <c:v>0.14106526978513573</c:v>
                </c:pt>
                <c:pt idx="664">
                  <c:v>0.14057075195707086</c:v>
                </c:pt>
                <c:pt idx="665">
                  <c:v>0.14654133104534364</c:v>
                </c:pt>
                <c:pt idx="666">
                  <c:v>0.11463679569797436</c:v>
                </c:pt>
                <c:pt idx="667">
                  <c:v>0.12722222046190884</c:v>
                </c:pt>
                <c:pt idx="668">
                  <c:v>0.19262377638100417</c:v>
                </c:pt>
                <c:pt idx="669">
                  <c:v>0.14779212361962679</c:v>
                </c:pt>
                <c:pt idx="670">
                  <c:v>0.17564601375670566</c:v>
                </c:pt>
                <c:pt idx="671">
                  <c:v>0.23225834069630527</c:v>
                </c:pt>
                <c:pt idx="672">
                  <c:v>0.1666970935977983</c:v>
                </c:pt>
                <c:pt idx="673">
                  <c:v>0.13777477950312647</c:v>
                </c:pt>
                <c:pt idx="674">
                  <c:v>0.22686456405058603</c:v>
                </c:pt>
                <c:pt idx="675">
                  <c:v>0.19710529088581832</c:v>
                </c:pt>
                <c:pt idx="676">
                  <c:v>0.24162590557214128</c:v>
                </c:pt>
                <c:pt idx="677">
                  <c:v>0.17736096274207608</c:v>
                </c:pt>
                <c:pt idx="678">
                  <c:v>0.17781928133302866</c:v>
                </c:pt>
                <c:pt idx="679">
                  <c:v>0.1935887551867603</c:v>
                </c:pt>
                <c:pt idx="680">
                  <c:v>0.17452952847817865</c:v>
                </c:pt>
                <c:pt idx="681">
                  <c:v>0.18137361614218134</c:v>
                </c:pt>
                <c:pt idx="682">
                  <c:v>0.15235385065257026</c:v>
                </c:pt>
                <c:pt idx="683">
                  <c:v>0.20627170083195723</c:v>
                </c:pt>
                <c:pt idx="684">
                  <c:v>0.21860826925321641</c:v>
                </c:pt>
                <c:pt idx="685">
                  <c:v>0.20730324205133444</c:v>
                </c:pt>
                <c:pt idx="686">
                  <c:v>0.17447751902961831</c:v>
                </c:pt>
                <c:pt idx="687">
                  <c:v>0.223375783472955</c:v>
                </c:pt>
                <c:pt idx="688">
                  <c:v>0.18104295459381806</c:v>
                </c:pt>
                <c:pt idx="689">
                  <c:v>0.23244525870812208</c:v>
                </c:pt>
                <c:pt idx="690">
                  <c:v>0.18904372618321966</c:v>
                </c:pt>
                <c:pt idx="691">
                  <c:v>0.17218226194595537</c:v>
                </c:pt>
                <c:pt idx="692">
                  <c:v>0.20689454640770447</c:v>
                </c:pt>
                <c:pt idx="693">
                  <c:v>0.19412807212697811</c:v>
                </c:pt>
                <c:pt idx="694">
                  <c:v>0.22508210530710285</c:v>
                </c:pt>
                <c:pt idx="695">
                  <c:v>0.15662976918860463</c:v>
                </c:pt>
                <c:pt idx="696">
                  <c:v>7.3871545253704582E-2</c:v>
                </c:pt>
                <c:pt idx="697">
                  <c:v>7.5092573591881276E-2</c:v>
                </c:pt>
                <c:pt idx="698">
                  <c:v>8.8622852747181013E-2</c:v>
                </c:pt>
                <c:pt idx="699">
                  <c:v>9.0118100757795486E-2</c:v>
                </c:pt>
                <c:pt idx="700">
                  <c:v>8.9655826859902726E-2</c:v>
                </c:pt>
                <c:pt idx="701">
                  <c:v>8.5949783310064018E-2</c:v>
                </c:pt>
                <c:pt idx="702">
                  <c:v>0.1036106269225016</c:v>
                </c:pt>
                <c:pt idx="703">
                  <c:v>9.8387659011089756E-2</c:v>
                </c:pt>
                <c:pt idx="704">
                  <c:v>8.7935502910732419E-2</c:v>
                </c:pt>
                <c:pt idx="705">
                  <c:v>0.10300416702836511</c:v>
                </c:pt>
                <c:pt idx="706">
                  <c:v>8.9616797436817108E-2</c:v>
                </c:pt>
                <c:pt idx="707">
                  <c:v>0.1020265947717912</c:v>
                </c:pt>
                <c:pt idx="708">
                  <c:v>3.8424741499967163E-2</c:v>
                </c:pt>
                <c:pt idx="709">
                  <c:v>9.2331507770962273E-2</c:v>
                </c:pt>
                <c:pt idx="710">
                  <c:v>0.11729337126771283</c:v>
                </c:pt>
                <c:pt idx="711">
                  <c:v>9.3577952733361669E-2</c:v>
                </c:pt>
                <c:pt idx="712">
                  <c:v>9.9221738071194041E-2</c:v>
                </c:pt>
                <c:pt idx="713">
                  <c:v>0.10924034052119329</c:v>
                </c:pt>
                <c:pt idx="714">
                  <c:v>9.5557524285959136E-2</c:v>
                </c:pt>
                <c:pt idx="715">
                  <c:v>8.7022431476090428E-2</c:v>
                </c:pt>
                <c:pt idx="716">
                  <c:v>0.19910243874339703</c:v>
                </c:pt>
                <c:pt idx="717">
                  <c:v>0.21811949890314397</c:v>
                </c:pt>
                <c:pt idx="718">
                  <c:v>0.18419401476380565</c:v>
                </c:pt>
                <c:pt idx="719">
                  <c:v>0.16801940315456287</c:v>
                </c:pt>
                <c:pt idx="720">
                  <c:v>0.16165533702421803</c:v>
                </c:pt>
                <c:pt idx="721">
                  <c:v>0.19462197454482483</c:v>
                </c:pt>
                <c:pt idx="722">
                  <c:v>0.21935688464779268</c:v>
                </c:pt>
                <c:pt idx="723">
                  <c:v>0.24249388746149661</c:v>
                </c:pt>
                <c:pt idx="724">
                  <c:v>3.9636950693778074E-2</c:v>
                </c:pt>
                <c:pt idx="725">
                  <c:v>0.18680725728934527</c:v>
                </c:pt>
                <c:pt idx="726">
                  <c:v>0.22254455525055372</c:v>
                </c:pt>
                <c:pt idx="727">
                  <c:v>0.20481069553934059</c:v>
                </c:pt>
                <c:pt idx="728">
                  <c:v>3.4762127930472383E-2</c:v>
                </c:pt>
                <c:pt idx="729">
                  <c:v>2.3248268879838788E-2</c:v>
                </c:pt>
                <c:pt idx="730">
                  <c:v>0.16592565064927509</c:v>
                </c:pt>
                <c:pt idx="731">
                  <c:v>2.044134392794909E-2</c:v>
                </c:pt>
                <c:pt idx="732">
                  <c:v>0.20449858132814261</c:v>
                </c:pt>
                <c:pt idx="733">
                  <c:v>0.24334639185263854</c:v>
                </c:pt>
                <c:pt idx="734">
                  <c:v>0.20515713641228614</c:v>
                </c:pt>
                <c:pt idx="735">
                  <c:v>0.19196153844795669</c:v>
                </c:pt>
                <c:pt idx="736">
                  <c:v>0.2591379422572605</c:v>
                </c:pt>
                <c:pt idx="737">
                  <c:v>0.25593002598125714</c:v>
                </c:pt>
                <c:pt idx="738">
                  <c:v>0.23494299315173209</c:v>
                </c:pt>
                <c:pt idx="739">
                  <c:v>0.19161473188815198</c:v>
                </c:pt>
                <c:pt idx="740">
                  <c:v>0.23159494843219852</c:v>
                </c:pt>
                <c:pt idx="741">
                  <c:v>0.21337983387610671</c:v>
                </c:pt>
                <c:pt idx="742">
                  <c:v>0.2464288240040434</c:v>
                </c:pt>
                <c:pt idx="743">
                  <c:v>8.6820206481842382E-2</c:v>
                </c:pt>
                <c:pt idx="744">
                  <c:v>0.24171547411009101</c:v>
                </c:pt>
                <c:pt idx="745">
                  <c:v>0.24629116815400881</c:v>
                </c:pt>
                <c:pt idx="746">
                  <c:v>0.23406381398789194</c:v>
                </c:pt>
                <c:pt idx="747">
                  <c:v>5.4684766804312258E-2</c:v>
                </c:pt>
                <c:pt idx="748">
                  <c:v>0.22820898492907532</c:v>
                </c:pt>
                <c:pt idx="749">
                  <c:v>0.19150282355689935</c:v>
                </c:pt>
                <c:pt idx="750">
                  <c:v>0.24407121160432382</c:v>
                </c:pt>
                <c:pt idx="751">
                  <c:v>0.23378452903850544</c:v>
                </c:pt>
                <c:pt idx="752">
                  <c:v>0.24136695923723919</c:v>
                </c:pt>
                <c:pt idx="753">
                  <c:v>0.2583851206394992</c:v>
                </c:pt>
                <c:pt idx="754">
                  <c:v>0.23073139961066066</c:v>
                </c:pt>
                <c:pt idx="755">
                  <c:v>0.25717750581193749</c:v>
                </c:pt>
                <c:pt idx="756">
                  <c:v>0.20935220887135153</c:v>
                </c:pt>
                <c:pt idx="757">
                  <c:v>0.23329829710545097</c:v>
                </c:pt>
                <c:pt idx="758">
                  <c:v>0.23981360120389622</c:v>
                </c:pt>
                <c:pt idx="759">
                  <c:v>0.16153256563596677</c:v>
                </c:pt>
                <c:pt idx="760">
                  <c:v>0.27921901600828647</c:v>
                </c:pt>
                <c:pt idx="761">
                  <c:v>0.24780608796458356</c:v>
                </c:pt>
                <c:pt idx="762">
                  <c:v>0.2417401902599261</c:v>
                </c:pt>
                <c:pt idx="763">
                  <c:v>0.23876973634284929</c:v>
                </c:pt>
                <c:pt idx="764">
                  <c:v>0.20416196048326324</c:v>
                </c:pt>
                <c:pt idx="765">
                  <c:v>0.24901435558294946</c:v>
                </c:pt>
                <c:pt idx="766">
                  <c:v>0.20185850244129103</c:v>
                </c:pt>
                <c:pt idx="767">
                  <c:v>0.2327711224709535</c:v>
                </c:pt>
                <c:pt idx="768">
                  <c:v>0.21478766442453831</c:v>
                </c:pt>
                <c:pt idx="769">
                  <c:v>0.2151416080946886</c:v>
                </c:pt>
                <c:pt idx="770">
                  <c:v>0.28580738541861206</c:v>
                </c:pt>
                <c:pt idx="771">
                  <c:v>7.2105761071364224E-2</c:v>
                </c:pt>
                <c:pt idx="772">
                  <c:v>9.0875905648236291E-2</c:v>
                </c:pt>
                <c:pt idx="773">
                  <c:v>9.0301169939730738E-2</c:v>
                </c:pt>
                <c:pt idx="774">
                  <c:v>0.11188842633999645</c:v>
                </c:pt>
                <c:pt idx="775">
                  <c:v>8.4660047763510271E-2</c:v>
                </c:pt>
                <c:pt idx="776">
                  <c:v>6.911601051613378E-2</c:v>
                </c:pt>
                <c:pt idx="777">
                  <c:v>8.5772154583303839E-2</c:v>
                </c:pt>
                <c:pt idx="778">
                  <c:v>4.1257231907692309E-2</c:v>
                </c:pt>
                <c:pt idx="779">
                  <c:v>7.9966253996270331E-2</c:v>
                </c:pt>
                <c:pt idx="780">
                  <c:v>9.018057179881217E-2</c:v>
                </c:pt>
                <c:pt idx="781">
                  <c:v>8.2437174799460791E-2</c:v>
                </c:pt>
                <c:pt idx="782">
                  <c:v>8.6463868736337726E-2</c:v>
                </c:pt>
                <c:pt idx="783">
                  <c:v>7.908704049651423E-2</c:v>
                </c:pt>
                <c:pt idx="784">
                  <c:v>8.0066013775833195E-2</c:v>
                </c:pt>
                <c:pt idx="785">
                  <c:v>5.6238641742452168E-2</c:v>
                </c:pt>
                <c:pt idx="786">
                  <c:v>8.1193515740929603E-2</c:v>
                </c:pt>
              </c:numCache>
            </c:numRef>
          </c:xVal>
          <c:yVal>
            <c:numRef>
              <c:f>'SM Table and Figs 6 '!$L$44:$L$830</c:f>
              <c:numCache>
                <c:formatCode>0.00</c:formatCode>
                <c:ptCount val="787"/>
                <c:pt idx="0">
                  <c:v>711</c:v>
                </c:pt>
                <c:pt idx="1">
                  <c:v>742</c:v>
                </c:pt>
                <c:pt idx="2">
                  <c:v>451</c:v>
                </c:pt>
                <c:pt idx="3">
                  <c:v>588</c:v>
                </c:pt>
                <c:pt idx="4">
                  <c:v>826</c:v>
                </c:pt>
                <c:pt idx="5">
                  <c:v>420</c:v>
                </c:pt>
                <c:pt idx="6">
                  <c:v>592</c:v>
                </c:pt>
                <c:pt idx="7">
                  <c:v>800</c:v>
                </c:pt>
                <c:pt idx="8">
                  <c:v>300</c:v>
                </c:pt>
                <c:pt idx="9">
                  <c:v>364.4</c:v>
                </c:pt>
                <c:pt idx="10">
                  <c:v>370</c:v>
                </c:pt>
                <c:pt idx="11">
                  <c:v>711</c:v>
                </c:pt>
                <c:pt idx="12">
                  <c:v>428</c:v>
                </c:pt>
                <c:pt idx="13">
                  <c:v>450</c:v>
                </c:pt>
                <c:pt idx="14">
                  <c:v>398</c:v>
                </c:pt>
                <c:pt idx="15">
                  <c:v>509</c:v>
                </c:pt>
                <c:pt idx="16">
                  <c:v>1021</c:v>
                </c:pt>
                <c:pt idx="17">
                  <c:v>1800</c:v>
                </c:pt>
                <c:pt idx="18">
                  <c:v>755</c:v>
                </c:pt>
                <c:pt idx="19">
                  <c:v>742</c:v>
                </c:pt>
                <c:pt idx="20">
                  <c:v>743</c:v>
                </c:pt>
                <c:pt idx="21">
                  <c:v>841</c:v>
                </c:pt>
                <c:pt idx="22">
                  <c:v>1270</c:v>
                </c:pt>
                <c:pt idx="23">
                  <c:v>1480</c:v>
                </c:pt>
                <c:pt idx="24">
                  <c:v>1627</c:v>
                </c:pt>
                <c:pt idx="25">
                  <c:v>1080</c:v>
                </c:pt>
                <c:pt idx="26">
                  <c:v>810</c:v>
                </c:pt>
                <c:pt idx="27">
                  <c:v>770</c:v>
                </c:pt>
                <c:pt idx="28">
                  <c:v>1775</c:v>
                </c:pt>
                <c:pt idx="29">
                  <c:v>1270</c:v>
                </c:pt>
                <c:pt idx="30">
                  <c:v>1272</c:v>
                </c:pt>
                <c:pt idx="31">
                  <c:v>1689</c:v>
                </c:pt>
                <c:pt idx="32">
                  <c:v>1741</c:v>
                </c:pt>
                <c:pt idx="33">
                  <c:v>1697</c:v>
                </c:pt>
                <c:pt idx="34">
                  <c:v>808</c:v>
                </c:pt>
                <c:pt idx="35">
                  <c:v>1237</c:v>
                </c:pt>
                <c:pt idx="36">
                  <c:v>1273</c:v>
                </c:pt>
                <c:pt idx="37">
                  <c:v>863</c:v>
                </c:pt>
                <c:pt idx="38">
                  <c:v>1167</c:v>
                </c:pt>
                <c:pt idx="39">
                  <c:v>1381</c:v>
                </c:pt>
                <c:pt idx="40">
                  <c:v>1278</c:v>
                </c:pt>
                <c:pt idx="41">
                  <c:v>980</c:v>
                </c:pt>
                <c:pt idx="42">
                  <c:v>1018</c:v>
                </c:pt>
                <c:pt idx="43">
                  <c:v>1630</c:v>
                </c:pt>
                <c:pt idx="44">
                  <c:v>1182</c:v>
                </c:pt>
                <c:pt idx="45">
                  <c:v>1540</c:v>
                </c:pt>
                <c:pt idx="46">
                  <c:v>1072</c:v>
                </c:pt>
                <c:pt idx="47">
                  <c:v>1112</c:v>
                </c:pt>
                <c:pt idx="48">
                  <c:v>1192</c:v>
                </c:pt>
                <c:pt idx="49">
                  <c:v>648</c:v>
                </c:pt>
                <c:pt idx="50">
                  <c:v>1110</c:v>
                </c:pt>
                <c:pt idx="51">
                  <c:v>1114</c:v>
                </c:pt>
                <c:pt idx="52">
                  <c:v>1097</c:v>
                </c:pt>
                <c:pt idx="53">
                  <c:v>1255</c:v>
                </c:pt>
                <c:pt idx="54">
                  <c:v>1230</c:v>
                </c:pt>
                <c:pt idx="55">
                  <c:v>1187</c:v>
                </c:pt>
                <c:pt idx="56">
                  <c:v>813</c:v>
                </c:pt>
                <c:pt idx="57">
                  <c:v>1140</c:v>
                </c:pt>
                <c:pt idx="58">
                  <c:v>1230</c:v>
                </c:pt>
                <c:pt idx="59">
                  <c:v>1148</c:v>
                </c:pt>
                <c:pt idx="60">
                  <c:v>849</c:v>
                </c:pt>
                <c:pt idx="61">
                  <c:v>1120</c:v>
                </c:pt>
                <c:pt idx="62">
                  <c:v>1280</c:v>
                </c:pt>
                <c:pt idx="63">
                  <c:v>1260</c:v>
                </c:pt>
                <c:pt idx="64">
                  <c:v>1320</c:v>
                </c:pt>
                <c:pt idx="65">
                  <c:v>1182</c:v>
                </c:pt>
                <c:pt idx="66">
                  <c:v>1258</c:v>
                </c:pt>
                <c:pt idx="67">
                  <c:v>1210</c:v>
                </c:pt>
                <c:pt idx="68">
                  <c:v>1360</c:v>
                </c:pt>
                <c:pt idx="69">
                  <c:v>1240</c:v>
                </c:pt>
                <c:pt idx="70">
                  <c:v>1372</c:v>
                </c:pt>
                <c:pt idx="71">
                  <c:v>1088</c:v>
                </c:pt>
                <c:pt idx="72">
                  <c:v>1159</c:v>
                </c:pt>
                <c:pt idx="73">
                  <c:v>632</c:v>
                </c:pt>
                <c:pt idx="74">
                  <c:v>1170</c:v>
                </c:pt>
                <c:pt idx="75">
                  <c:v>900</c:v>
                </c:pt>
                <c:pt idx="76">
                  <c:v>688</c:v>
                </c:pt>
                <c:pt idx="77">
                  <c:v>1310</c:v>
                </c:pt>
                <c:pt idx="78">
                  <c:v>700</c:v>
                </c:pt>
                <c:pt idx="79">
                  <c:v>640</c:v>
                </c:pt>
                <c:pt idx="80">
                  <c:v>490</c:v>
                </c:pt>
                <c:pt idx="81">
                  <c:v>1094</c:v>
                </c:pt>
                <c:pt idx="82">
                  <c:v>1040</c:v>
                </c:pt>
                <c:pt idx="83">
                  <c:v>950</c:v>
                </c:pt>
                <c:pt idx="84">
                  <c:v>1240</c:v>
                </c:pt>
                <c:pt idx="85">
                  <c:v>1250</c:v>
                </c:pt>
                <c:pt idx="86">
                  <c:v>1110</c:v>
                </c:pt>
                <c:pt idx="87">
                  <c:v>1071</c:v>
                </c:pt>
                <c:pt idx="88">
                  <c:v>1300</c:v>
                </c:pt>
                <c:pt idx="89">
                  <c:v>1140</c:v>
                </c:pt>
                <c:pt idx="90">
                  <c:v>1270</c:v>
                </c:pt>
                <c:pt idx="91">
                  <c:v>920</c:v>
                </c:pt>
                <c:pt idx="92">
                  <c:v>1800</c:v>
                </c:pt>
                <c:pt idx="93">
                  <c:v>2000</c:v>
                </c:pt>
                <c:pt idx="94">
                  <c:v>2420</c:v>
                </c:pt>
                <c:pt idx="95">
                  <c:v>1470</c:v>
                </c:pt>
                <c:pt idx="96">
                  <c:v>2100</c:v>
                </c:pt>
                <c:pt idx="97">
                  <c:v>1790</c:v>
                </c:pt>
                <c:pt idx="98">
                  <c:v>1480</c:v>
                </c:pt>
                <c:pt idx="99">
                  <c:v>1640</c:v>
                </c:pt>
                <c:pt idx="100">
                  <c:v>1840</c:v>
                </c:pt>
                <c:pt idx="101">
                  <c:v>1900</c:v>
                </c:pt>
                <c:pt idx="102">
                  <c:v>1400</c:v>
                </c:pt>
                <c:pt idx="103">
                  <c:v>1820</c:v>
                </c:pt>
                <c:pt idx="104">
                  <c:v>2310</c:v>
                </c:pt>
                <c:pt idx="105">
                  <c:v>1850</c:v>
                </c:pt>
                <c:pt idx="106">
                  <c:v>1740</c:v>
                </c:pt>
                <c:pt idx="107">
                  <c:v>1790</c:v>
                </c:pt>
                <c:pt idx="108">
                  <c:v>1920</c:v>
                </c:pt>
                <c:pt idx="109">
                  <c:v>1680</c:v>
                </c:pt>
                <c:pt idx="110">
                  <c:v>1700</c:v>
                </c:pt>
                <c:pt idx="111">
                  <c:v>661</c:v>
                </c:pt>
                <c:pt idx="112">
                  <c:v>733</c:v>
                </c:pt>
                <c:pt idx="113">
                  <c:v>620</c:v>
                </c:pt>
                <c:pt idx="114">
                  <c:v>920</c:v>
                </c:pt>
                <c:pt idx="115">
                  <c:v>1100</c:v>
                </c:pt>
                <c:pt idx="116">
                  <c:v>800</c:v>
                </c:pt>
                <c:pt idx="117">
                  <c:v>566</c:v>
                </c:pt>
                <c:pt idx="118">
                  <c:v>910</c:v>
                </c:pt>
                <c:pt idx="119">
                  <c:v>798</c:v>
                </c:pt>
                <c:pt idx="120">
                  <c:v>622</c:v>
                </c:pt>
                <c:pt idx="121">
                  <c:v>1001</c:v>
                </c:pt>
                <c:pt idx="122">
                  <c:v>642</c:v>
                </c:pt>
                <c:pt idx="123">
                  <c:v>661</c:v>
                </c:pt>
                <c:pt idx="124">
                  <c:v>810</c:v>
                </c:pt>
                <c:pt idx="125">
                  <c:v>750</c:v>
                </c:pt>
                <c:pt idx="126">
                  <c:v>754</c:v>
                </c:pt>
                <c:pt idx="127">
                  <c:v>675</c:v>
                </c:pt>
                <c:pt idx="128">
                  <c:v>753</c:v>
                </c:pt>
                <c:pt idx="129">
                  <c:v>680</c:v>
                </c:pt>
                <c:pt idx="130">
                  <c:v>616</c:v>
                </c:pt>
                <c:pt idx="131">
                  <c:v>700</c:v>
                </c:pt>
                <c:pt idx="132">
                  <c:v>723</c:v>
                </c:pt>
                <c:pt idx="133">
                  <c:v>870</c:v>
                </c:pt>
                <c:pt idx="134">
                  <c:v>802</c:v>
                </c:pt>
                <c:pt idx="135">
                  <c:v>747</c:v>
                </c:pt>
                <c:pt idx="136">
                  <c:v>766</c:v>
                </c:pt>
                <c:pt idx="137">
                  <c:v>750</c:v>
                </c:pt>
                <c:pt idx="138">
                  <c:v>725</c:v>
                </c:pt>
                <c:pt idx="139">
                  <c:v>758</c:v>
                </c:pt>
                <c:pt idx="140">
                  <c:v>960</c:v>
                </c:pt>
                <c:pt idx="141">
                  <c:v>801</c:v>
                </c:pt>
                <c:pt idx="142">
                  <c:v>772</c:v>
                </c:pt>
                <c:pt idx="143">
                  <c:v>893</c:v>
                </c:pt>
                <c:pt idx="144">
                  <c:v>598</c:v>
                </c:pt>
                <c:pt idx="145">
                  <c:v>785</c:v>
                </c:pt>
                <c:pt idx="146">
                  <c:v>897</c:v>
                </c:pt>
                <c:pt idx="147">
                  <c:v>728</c:v>
                </c:pt>
                <c:pt idx="148">
                  <c:v>800</c:v>
                </c:pt>
                <c:pt idx="149">
                  <c:v>687</c:v>
                </c:pt>
                <c:pt idx="150">
                  <c:v>789</c:v>
                </c:pt>
                <c:pt idx="151">
                  <c:v>814</c:v>
                </c:pt>
                <c:pt idx="152">
                  <c:v>751</c:v>
                </c:pt>
                <c:pt idx="153">
                  <c:v>703</c:v>
                </c:pt>
                <c:pt idx="154">
                  <c:v>1411</c:v>
                </c:pt>
                <c:pt idx="155">
                  <c:v>1276</c:v>
                </c:pt>
                <c:pt idx="156">
                  <c:v>1075</c:v>
                </c:pt>
                <c:pt idx="157">
                  <c:v>1478</c:v>
                </c:pt>
                <c:pt idx="158">
                  <c:v>1420</c:v>
                </c:pt>
                <c:pt idx="159">
                  <c:v>1400</c:v>
                </c:pt>
                <c:pt idx="160">
                  <c:v>1402</c:v>
                </c:pt>
                <c:pt idx="161">
                  <c:v>1452</c:v>
                </c:pt>
                <c:pt idx="162">
                  <c:v>1113</c:v>
                </c:pt>
                <c:pt idx="163">
                  <c:v>1090</c:v>
                </c:pt>
                <c:pt idx="164">
                  <c:v>1284</c:v>
                </c:pt>
                <c:pt idx="165">
                  <c:v>1339</c:v>
                </c:pt>
                <c:pt idx="166">
                  <c:v>1200</c:v>
                </c:pt>
                <c:pt idx="167">
                  <c:v>1100</c:v>
                </c:pt>
                <c:pt idx="168">
                  <c:v>1280</c:v>
                </c:pt>
                <c:pt idx="169">
                  <c:v>991</c:v>
                </c:pt>
                <c:pt idx="170">
                  <c:v>1822</c:v>
                </c:pt>
                <c:pt idx="171">
                  <c:v>1867</c:v>
                </c:pt>
                <c:pt idx="172">
                  <c:v>1192</c:v>
                </c:pt>
                <c:pt idx="173">
                  <c:v>1337</c:v>
                </c:pt>
                <c:pt idx="174">
                  <c:v>1223</c:v>
                </c:pt>
                <c:pt idx="175">
                  <c:v>1156</c:v>
                </c:pt>
                <c:pt idx="176">
                  <c:v>1193</c:v>
                </c:pt>
                <c:pt idx="177">
                  <c:v>1450</c:v>
                </c:pt>
                <c:pt idx="178">
                  <c:v>524</c:v>
                </c:pt>
                <c:pt idx="179">
                  <c:v>1099</c:v>
                </c:pt>
                <c:pt idx="180">
                  <c:v>1115</c:v>
                </c:pt>
                <c:pt idx="181">
                  <c:v>1202</c:v>
                </c:pt>
                <c:pt idx="182">
                  <c:v>1080</c:v>
                </c:pt>
                <c:pt idx="183">
                  <c:v>1264</c:v>
                </c:pt>
                <c:pt idx="184">
                  <c:v>1322</c:v>
                </c:pt>
                <c:pt idx="185">
                  <c:v>1374</c:v>
                </c:pt>
                <c:pt idx="186">
                  <c:v>751</c:v>
                </c:pt>
                <c:pt idx="187">
                  <c:v>764</c:v>
                </c:pt>
                <c:pt idx="188">
                  <c:v>743</c:v>
                </c:pt>
                <c:pt idx="189">
                  <c:v>804</c:v>
                </c:pt>
                <c:pt idx="190">
                  <c:v>792</c:v>
                </c:pt>
                <c:pt idx="191">
                  <c:v>745</c:v>
                </c:pt>
                <c:pt idx="192">
                  <c:v>749</c:v>
                </c:pt>
                <c:pt idx="193">
                  <c:v>726</c:v>
                </c:pt>
                <c:pt idx="194">
                  <c:v>733</c:v>
                </c:pt>
                <c:pt idx="195">
                  <c:v>797</c:v>
                </c:pt>
                <c:pt idx="196">
                  <c:v>607</c:v>
                </c:pt>
                <c:pt idx="197">
                  <c:v>606</c:v>
                </c:pt>
                <c:pt idx="198">
                  <c:v>680</c:v>
                </c:pt>
                <c:pt idx="199">
                  <c:v>660</c:v>
                </c:pt>
                <c:pt idx="200">
                  <c:v>660</c:v>
                </c:pt>
                <c:pt idx="201">
                  <c:v>645</c:v>
                </c:pt>
                <c:pt idx="202">
                  <c:v>634</c:v>
                </c:pt>
                <c:pt idx="203">
                  <c:v>586</c:v>
                </c:pt>
                <c:pt idx="204">
                  <c:v>654</c:v>
                </c:pt>
                <c:pt idx="205">
                  <c:v>608</c:v>
                </c:pt>
                <c:pt idx="206">
                  <c:v>610</c:v>
                </c:pt>
                <c:pt idx="207">
                  <c:v>566</c:v>
                </c:pt>
                <c:pt idx="208">
                  <c:v>646</c:v>
                </c:pt>
                <c:pt idx="209">
                  <c:v>608</c:v>
                </c:pt>
                <c:pt idx="210">
                  <c:v>638</c:v>
                </c:pt>
                <c:pt idx="211">
                  <c:v>745</c:v>
                </c:pt>
                <c:pt idx="212">
                  <c:v>744</c:v>
                </c:pt>
                <c:pt idx="213">
                  <c:v>741</c:v>
                </c:pt>
                <c:pt idx="214">
                  <c:v>743</c:v>
                </c:pt>
                <c:pt idx="215">
                  <c:v>391</c:v>
                </c:pt>
                <c:pt idx="216">
                  <c:v>1093</c:v>
                </c:pt>
                <c:pt idx="217">
                  <c:v>379</c:v>
                </c:pt>
                <c:pt idx="218">
                  <c:v>434</c:v>
                </c:pt>
                <c:pt idx="219">
                  <c:v>459</c:v>
                </c:pt>
                <c:pt idx="220">
                  <c:v>419</c:v>
                </c:pt>
                <c:pt idx="221">
                  <c:v>383</c:v>
                </c:pt>
                <c:pt idx="222">
                  <c:v>382</c:v>
                </c:pt>
                <c:pt idx="223">
                  <c:v>855</c:v>
                </c:pt>
                <c:pt idx="224">
                  <c:v>798</c:v>
                </c:pt>
                <c:pt idx="225">
                  <c:v>846</c:v>
                </c:pt>
                <c:pt idx="226">
                  <c:v>1068</c:v>
                </c:pt>
                <c:pt idx="227">
                  <c:v>655</c:v>
                </c:pt>
                <c:pt idx="228">
                  <c:v>921</c:v>
                </c:pt>
                <c:pt idx="229">
                  <c:v>1637</c:v>
                </c:pt>
                <c:pt idx="230">
                  <c:v>1699</c:v>
                </c:pt>
                <c:pt idx="231">
                  <c:v>693</c:v>
                </c:pt>
                <c:pt idx="232">
                  <c:v>832</c:v>
                </c:pt>
                <c:pt idx="233">
                  <c:v>803</c:v>
                </c:pt>
                <c:pt idx="234">
                  <c:v>885</c:v>
                </c:pt>
                <c:pt idx="235">
                  <c:v>871</c:v>
                </c:pt>
                <c:pt idx="236">
                  <c:v>1589</c:v>
                </c:pt>
                <c:pt idx="237">
                  <c:v>648</c:v>
                </c:pt>
                <c:pt idx="238">
                  <c:v>1140</c:v>
                </c:pt>
                <c:pt idx="239">
                  <c:v>1470</c:v>
                </c:pt>
                <c:pt idx="240">
                  <c:v>586</c:v>
                </c:pt>
                <c:pt idx="241">
                  <c:v>1083</c:v>
                </c:pt>
                <c:pt idx="242">
                  <c:v>969</c:v>
                </c:pt>
                <c:pt idx="243">
                  <c:v>361</c:v>
                </c:pt>
                <c:pt idx="244">
                  <c:v>983</c:v>
                </c:pt>
                <c:pt idx="245">
                  <c:v>572</c:v>
                </c:pt>
                <c:pt idx="246">
                  <c:v>438</c:v>
                </c:pt>
                <c:pt idx="247">
                  <c:v>1075</c:v>
                </c:pt>
                <c:pt idx="248">
                  <c:v>416</c:v>
                </c:pt>
                <c:pt idx="249">
                  <c:v>447</c:v>
                </c:pt>
                <c:pt idx="250">
                  <c:v>451</c:v>
                </c:pt>
                <c:pt idx="251">
                  <c:v>414</c:v>
                </c:pt>
                <c:pt idx="252">
                  <c:v>698</c:v>
                </c:pt>
                <c:pt idx="253">
                  <c:v>426</c:v>
                </c:pt>
                <c:pt idx="254">
                  <c:v>736</c:v>
                </c:pt>
                <c:pt idx="255">
                  <c:v>443</c:v>
                </c:pt>
                <c:pt idx="256">
                  <c:v>434</c:v>
                </c:pt>
                <c:pt idx="257">
                  <c:v>389</c:v>
                </c:pt>
                <c:pt idx="258">
                  <c:v>608</c:v>
                </c:pt>
                <c:pt idx="259">
                  <c:v>598</c:v>
                </c:pt>
                <c:pt idx="260">
                  <c:v>281</c:v>
                </c:pt>
                <c:pt idx="261">
                  <c:v>369</c:v>
                </c:pt>
                <c:pt idx="262">
                  <c:v>395</c:v>
                </c:pt>
                <c:pt idx="263">
                  <c:v>381</c:v>
                </c:pt>
                <c:pt idx="264">
                  <c:v>494</c:v>
                </c:pt>
                <c:pt idx="265">
                  <c:v>570</c:v>
                </c:pt>
                <c:pt idx="266">
                  <c:v>596</c:v>
                </c:pt>
                <c:pt idx="267">
                  <c:v>873</c:v>
                </c:pt>
                <c:pt idx="268">
                  <c:v>820</c:v>
                </c:pt>
                <c:pt idx="269">
                  <c:v>703</c:v>
                </c:pt>
                <c:pt idx="270">
                  <c:v>901</c:v>
                </c:pt>
                <c:pt idx="271">
                  <c:v>687</c:v>
                </c:pt>
                <c:pt idx="272">
                  <c:v>900</c:v>
                </c:pt>
                <c:pt idx="273">
                  <c:v>671</c:v>
                </c:pt>
                <c:pt idx="274">
                  <c:v>946</c:v>
                </c:pt>
                <c:pt idx="275">
                  <c:v>787</c:v>
                </c:pt>
                <c:pt idx="276">
                  <c:v>840</c:v>
                </c:pt>
                <c:pt idx="277">
                  <c:v>909</c:v>
                </c:pt>
                <c:pt idx="278">
                  <c:v>920</c:v>
                </c:pt>
                <c:pt idx="279">
                  <c:v>1110</c:v>
                </c:pt>
                <c:pt idx="280">
                  <c:v>707</c:v>
                </c:pt>
                <c:pt idx="281">
                  <c:v>950</c:v>
                </c:pt>
                <c:pt idx="282">
                  <c:v>1000</c:v>
                </c:pt>
                <c:pt idx="283">
                  <c:v>844</c:v>
                </c:pt>
                <c:pt idx="284">
                  <c:v>816</c:v>
                </c:pt>
                <c:pt idx="285">
                  <c:v>880</c:v>
                </c:pt>
                <c:pt idx="286">
                  <c:v>711</c:v>
                </c:pt>
                <c:pt idx="287">
                  <c:v>920</c:v>
                </c:pt>
                <c:pt idx="288">
                  <c:v>846</c:v>
                </c:pt>
                <c:pt idx="289">
                  <c:v>740</c:v>
                </c:pt>
                <c:pt idx="290">
                  <c:v>970</c:v>
                </c:pt>
                <c:pt idx="291">
                  <c:v>850</c:v>
                </c:pt>
                <c:pt idx="292">
                  <c:v>910</c:v>
                </c:pt>
                <c:pt idx="293">
                  <c:v>864</c:v>
                </c:pt>
                <c:pt idx="294">
                  <c:v>930</c:v>
                </c:pt>
                <c:pt idx="295">
                  <c:v>1030</c:v>
                </c:pt>
                <c:pt idx="296">
                  <c:v>580</c:v>
                </c:pt>
                <c:pt idx="297">
                  <c:v>560</c:v>
                </c:pt>
                <c:pt idx="298">
                  <c:v>602</c:v>
                </c:pt>
                <c:pt idx="299">
                  <c:v>633</c:v>
                </c:pt>
                <c:pt idx="300">
                  <c:v>806</c:v>
                </c:pt>
                <c:pt idx="301">
                  <c:v>760</c:v>
                </c:pt>
                <c:pt idx="302">
                  <c:v>630</c:v>
                </c:pt>
                <c:pt idx="303">
                  <c:v>672</c:v>
                </c:pt>
                <c:pt idx="304">
                  <c:v>573</c:v>
                </c:pt>
                <c:pt idx="305">
                  <c:v>1210</c:v>
                </c:pt>
                <c:pt idx="306">
                  <c:v>670</c:v>
                </c:pt>
                <c:pt idx="307">
                  <c:v>620</c:v>
                </c:pt>
                <c:pt idx="308">
                  <c:v>920</c:v>
                </c:pt>
                <c:pt idx="309">
                  <c:v>680</c:v>
                </c:pt>
                <c:pt idx="310">
                  <c:v>770</c:v>
                </c:pt>
                <c:pt idx="311">
                  <c:v>650</c:v>
                </c:pt>
                <c:pt idx="312">
                  <c:v>605</c:v>
                </c:pt>
                <c:pt idx="313">
                  <c:v>650</c:v>
                </c:pt>
                <c:pt idx="314">
                  <c:v>633</c:v>
                </c:pt>
                <c:pt idx="315">
                  <c:v>740</c:v>
                </c:pt>
                <c:pt idx="316">
                  <c:v>694</c:v>
                </c:pt>
                <c:pt idx="317">
                  <c:v>754</c:v>
                </c:pt>
                <c:pt idx="318">
                  <c:v>1195</c:v>
                </c:pt>
                <c:pt idx="319">
                  <c:v>700</c:v>
                </c:pt>
                <c:pt idx="320">
                  <c:v>802</c:v>
                </c:pt>
                <c:pt idx="321">
                  <c:v>876</c:v>
                </c:pt>
                <c:pt idx="322">
                  <c:v>990</c:v>
                </c:pt>
                <c:pt idx="323">
                  <c:v>1100</c:v>
                </c:pt>
                <c:pt idx="324">
                  <c:v>1060</c:v>
                </c:pt>
                <c:pt idx="325">
                  <c:v>996</c:v>
                </c:pt>
                <c:pt idx="326">
                  <c:v>1520</c:v>
                </c:pt>
                <c:pt idx="327">
                  <c:v>980</c:v>
                </c:pt>
                <c:pt idx="328">
                  <c:v>853</c:v>
                </c:pt>
                <c:pt idx="329">
                  <c:v>838</c:v>
                </c:pt>
                <c:pt idx="330">
                  <c:v>1030</c:v>
                </c:pt>
                <c:pt idx="331">
                  <c:v>1070</c:v>
                </c:pt>
                <c:pt idx="332">
                  <c:v>1373</c:v>
                </c:pt>
                <c:pt idx="333">
                  <c:v>817</c:v>
                </c:pt>
                <c:pt idx="334">
                  <c:v>990</c:v>
                </c:pt>
                <c:pt idx="335">
                  <c:v>1040</c:v>
                </c:pt>
                <c:pt idx="336">
                  <c:v>950</c:v>
                </c:pt>
                <c:pt idx="337">
                  <c:v>568</c:v>
                </c:pt>
                <c:pt idx="338">
                  <c:v>910</c:v>
                </c:pt>
                <c:pt idx="339">
                  <c:v>681</c:v>
                </c:pt>
                <c:pt idx="340">
                  <c:v>697</c:v>
                </c:pt>
                <c:pt idx="341">
                  <c:v>896</c:v>
                </c:pt>
                <c:pt idx="342">
                  <c:v>928</c:v>
                </c:pt>
                <c:pt idx="343">
                  <c:v>929</c:v>
                </c:pt>
                <c:pt idx="344">
                  <c:v>760</c:v>
                </c:pt>
                <c:pt idx="345">
                  <c:v>1000</c:v>
                </c:pt>
                <c:pt idx="346">
                  <c:v>660</c:v>
                </c:pt>
                <c:pt idx="347">
                  <c:v>870</c:v>
                </c:pt>
                <c:pt idx="348">
                  <c:v>850</c:v>
                </c:pt>
                <c:pt idx="349">
                  <c:v>930</c:v>
                </c:pt>
                <c:pt idx="350">
                  <c:v>539</c:v>
                </c:pt>
                <c:pt idx="351">
                  <c:v>680</c:v>
                </c:pt>
                <c:pt idx="352">
                  <c:v>1560</c:v>
                </c:pt>
                <c:pt idx="353">
                  <c:v>1630</c:v>
                </c:pt>
                <c:pt idx="354">
                  <c:v>809</c:v>
                </c:pt>
                <c:pt idx="355">
                  <c:v>839</c:v>
                </c:pt>
                <c:pt idx="356">
                  <c:v>1110</c:v>
                </c:pt>
                <c:pt idx="357">
                  <c:v>1130</c:v>
                </c:pt>
                <c:pt idx="358">
                  <c:v>782</c:v>
                </c:pt>
                <c:pt idx="359">
                  <c:v>970</c:v>
                </c:pt>
                <c:pt idx="360">
                  <c:v>1470</c:v>
                </c:pt>
                <c:pt idx="361">
                  <c:v>1080</c:v>
                </c:pt>
                <c:pt idx="362">
                  <c:v>765</c:v>
                </c:pt>
                <c:pt idx="363">
                  <c:v>1434</c:v>
                </c:pt>
                <c:pt idx="364">
                  <c:v>1630</c:v>
                </c:pt>
                <c:pt idx="365">
                  <c:v>590</c:v>
                </c:pt>
                <c:pt idx="366">
                  <c:v>896</c:v>
                </c:pt>
                <c:pt idx="367">
                  <c:v>870</c:v>
                </c:pt>
                <c:pt idx="368">
                  <c:v>1020</c:v>
                </c:pt>
                <c:pt idx="369">
                  <c:v>1010</c:v>
                </c:pt>
                <c:pt idx="370">
                  <c:v>950</c:v>
                </c:pt>
                <c:pt idx="371">
                  <c:v>1490</c:v>
                </c:pt>
                <c:pt idx="372">
                  <c:v>939</c:v>
                </c:pt>
                <c:pt idx="373">
                  <c:v>1300</c:v>
                </c:pt>
                <c:pt idx="374">
                  <c:v>835</c:v>
                </c:pt>
                <c:pt idx="375">
                  <c:v>740</c:v>
                </c:pt>
                <c:pt idx="376">
                  <c:v>950</c:v>
                </c:pt>
                <c:pt idx="377">
                  <c:v>1190</c:v>
                </c:pt>
                <c:pt idx="378">
                  <c:v>930</c:v>
                </c:pt>
                <c:pt idx="379">
                  <c:v>1340</c:v>
                </c:pt>
                <c:pt idx="380">
                  <c:v>1024</c:v>
                </c:pt>
                <c:pt idx="381">
                  <c:v>1310</c:v>
                </c:pt>
                <c:pt idx="382">
                  <c:v>1190</c:v>
                </c:pt>
                <c:pt idx="383">
                  <c:v>1020</c:v>
                </c:pt>
                <c:pt idx="384">
                  <c:v>1090</c:v>
                </c:pt>
                <c:pt idx="385">
                  <c:v>1030</c:v>
                </c:pt>
                <c:pt idx="386">
                  <c:v>1110</c:v>
                </c:pt>
                <c:pt idx="387">
                  <c:v>940</c:v>
                </c:pt>
                <c:pt idx="388">
                  <c:v>897</c:v>
                </c:pt>
                <c:pt idx="389">
                  <c:v>1230</c:v>
                </c:pt>
                <c:pt idx="390">
                  <c:v>1100</c:v>
                </c:pt>
                <c:pt idx="391">
                  <c:v>1120</c:v>
                </c:pt>
                <c:pt idx="392">
                  <c:v>871</c:v>
                </c:pt>
                <c:pt idx="393">
                  <c:v>1050</c:v>
                </c:pt>
                <c:pt idx="394">
                  <c:v>340</c:v>
                </c:pt>
                <c:pt idx="395">
                  <c:v>1170</c:v>
                </c:pt>
                <c:pt idx="396">
                  <c:v>1210</c:v>
                </c:pt>
                <c:pt idx="397">
                  <c:v>1060</c:v>
                </c:pt>
                <c:pt idx="398">
                  <c:v>1460</c:v>
                </c:pt>
                <c:pt idx="399">
                  <c:v>1470</c:v>
                </c:pt>
                <c:pt idx="400">
                  <c:v>1150</c:v>
                </c:pt>
                <c:pt idx="401">
                  <c:v>1600</c:v>
                </c:pt>
                <c:pt idx="402">
                  <c:v>1190</c:v>
                </c:pt>
                <c:pt idx="403">
                  <c:v>1270</c:v>
                </c:pt>
                <c:pt idx="404">
                  <c:v>1230</c:v>
                </c:pt>
                <c:pt idx="405">
                  <c:v>1230</c:v>
                </c:pt>
                <c:pt idx="406">
                  <c:v>1010</c:v>
                </c:pt>
                <c:pt idx="407">
                  <c:v>1350</c:v>
                </c:pt>
                <c:pt idx="408">
                  <c:v>1120</c:v>
                </c:pt>
                <c:pt idx="409">
                  <c:v>1840</c:v>
                </c:pt>
                <c:pt idx="410">
                  <c:v>1300</c:v>
                </c:pt>
                <c:pt idx="411">
                  <c:v>1062</c:v>
                </c:pt>
                <c:pt idx="412">
                  <c:v>1210</c:v>
                </c:pt>
                <c:pt idx="413">
                  <c:v>1140</c:v>
                </c:pt>
                <c:pt idx="414">
                  <c:v>1400</c:v>
                </c:pt>
                <c:pt idx="415">
                  <c:v>1330</c:v>
                </c:pt>
                <c:pt idx="416">
                  <c:v>1350</c:v>
                </c:pt>
                <c:pt idx="417">
                  <c:v>1320</c:v>
                </c:pt>
                <c:pt idx="418">
                  <c:v>1190</c:v>
                </c:pt>
                <c:pt idx="419">
                  <c:v>1230</c:v>
                </c:pt>
                <c:pt idx="420">
                  <c:v>1223</c:v>
                </c:pt>
                <c:pt idx="421">
                  <c:v>1257</c:v>
                </c:pt>
                <c:pt idx="422">
                  <c:v>1170</c:v>
                </c:pt>
                <c:pt idx="423">
                  <c:v>1278</c:v>
                </c:pt>
                <c:pt idx="424">
                  <c:v>1335</c:v>
                </c:pt>
                <c:pt idx="425">
                  <c:v>1240</c:v>
                </c:pt>
                <c:pt idx="426">
                  <c:v>1191</c:v>
                </c:pt>
                <c:pt idx="427">
                  <c:v>1060</c:v>
                </c:pt>
                <c:pt idx="428">
                  <c:v>1270</c:v>
                </c:pt>
                <c:pt idx="429">
                  <c:v>1032</c:v>
                </c:pt>
                <c:pt idx="430">
                  <c:v>1210</c:v>
                </c:pt>
                <c:pt idx="431">
                  <c:v>2670</c:v>
                </c:pt>
                <c:pt idx="432">
                  <c:v>2180</c:v>
                </c:pt>
                <c:pt idx="433">
                  <c:v>2010</c:v>
                </c:pt>
                <c:pt idx="434">
                  <c:v>2520</c:v>
                </c:pt>
                <c:pt idx="435">
                  <c:v>2330</c:v>
                </c:pt>
                <c:pt idx="436">
                  <c:v>2120</c:v>
                </c:pt>
                <c:pt idx="437">
                  <c:v>2300</c:v>
                </c:pt>
                <c:pt idx="438">
                  <c:v>2420</c:v>
                </c:pt>
                <c:pt idx="439">
                  <c:v>2370</c:v>
                </c:pt>
                <c:pt idx="440">
                  <c:v>1760</c:v>
                </c:pt>
                <c:pt idx="441">
                  <c:v>2220</c:v>
                </c:pt>
                <c:pt idx="442">
                  <c:v>2890</c:v>
                </c:pt>
                <c:pt idx="443">
                  <c:v>840</c:v>
                </c:pt>
                <c:pt idx="444">
                  <c:v>1050</c:v>
                </c:pt>
                <c:pt idx="445">
                  <c:v>1080</c:v>
                </c:pt>
                <c:pt idx="446">
                  <c:v>1120</c:v>
                </c:pt>
                <c:pt idx="447">
                  <c:v>870</c:v>
                </c:pt>
                <c:pt idx="448">
                  <c:v>707</c:v>
                </c:pt>
                <c:pt idx="449">
                  <c:v>810</c:v>
                </c:pt>
                <c:pt idx="450">
                  <c:v>1030</c:v>
                </c:pt>
                <c:pt idx="451">
                  <c:v>1040</c:v>
                </c:pt>
                <c:pt idx="452">
                  <c:v>760</c:v>
                </c:pt>
                <c:pt idx="453">
                  <c:v>840</c:v>
                </c:pt>
                <c:pt idx="454">
                  <c:v>1100</c:v>
                </c:pt>
                <c:pt idx="455">
                  <c:v>720</c:v>
                </c:pt>
                <c:pt idx="456">
                  <c:v>890</c:v>
                </c:pt>
                <c:pt idx="457">
                  <c:v>750</c:v>
                </c:pt>
                <c:pt idx="458">
                  <c:v>716</c:v>
                </c:pt>
                <c:pt idx="459">
                  <c:v>900</c:v>
                </c:pt>
                <c:pt idx="460">
                  <c:v>1683</c:v>
                </c:pt>
                <c:pt idx="461">
                  <c:v>1635</c:v>
                </c:pt>
                <c:pt idx="463">
                  <c:v>2350</c:v>
                </c:pt>
                <c:pt idx="464">
                  <c:v>1985</c:v>
                </c:pt>
                <c:pt idx="465">
                  <c:v>1470</c:v>
                </c:pt>
                <c:pt idx="466">
                  <c:v>1170</c:v>
                </c:pt>
                <c:pt idx="467">
                  <c:v>1752</c:v>
                </c:pt>
                <c:pt idx="468">
                  <c:v>1638</c:v>
                </c:pt>
                <c:pt idx="469">
                  <c:v>2280</c:v>
                </c:pt>
                <c:pt idx="470">
                  <c:v>1596</c:v>
                </c:pt>
                <c:pt idx="471">
                  <c:v>2011</c:v>
                </c:pt>
                <c:pt idx="472">
                  <c:v>1950</c:v>
                </c:pt>
                <c:pt idx="473">
                  <c:v>2240</c:v>
                </c:pt>
                <c:pt idx="474">
                  <c:v>2195</c:v>
                </c:pt>
                <c:pt idx="475">
                  <c:v>2015</c:v>
                </c:pt>
                <c:pt idx="476">
                  <c:v>1842</c:v>
                </c:pt>
                <c:pt idx="477">
                  <c:v>827</c:v>
                </c:pt>
                <c:pt idx="478">
                  <c:v>1030</c:v>
                </c:pt>
                <c:pt idx="479">
                  <c:v>864</c:v>
                </c:pt>
                <c:pt idx="480">
                  <c:v>1080</c:v>
                </c:pt>
                <c:pt idx="481">
                  <c:v>880</c:v>
                </c:pt>
                <c:pt idx="482">
                  <c:v>820</c:v>
                </c:pt>
                <c:pt idx="483">
                  <c:v>930</c:v>
                </c:pt>
                <c:pt idx="484">
                  <c:v>743</c:v>
                </c:pt>
                <c:pt idx="485">
                  <c:v>853</c:v>
                </c:pt>
                <c:pt idx="486">
                  <c:v>861</c:v>
                </c:pt>
                <c:pt idx="487">
                  <c:v>1030</c:v>
                </c:pt>
                <c:pt idx="488">
                  <c:v>774</c:v>
                </c:pt>
                <c:pt idx="489">
                  <c:v>910</c:v>
                </c:pt>
                <c:pt idx="490">
                  <c:v>830</c:v>
                </c:pt>
                <c:pt idx="491">
                  <c:v>940</c:v>
                </c:pt>
                <c:pt idx="492">
                  <c:v>790</c:v>
                </c:pt>
                <c:pt idx="493">
                  <c:v>1040</c:v>
                </c:pt>
                <c:pt idx="494">
                  <c:v>940</c:v>
                </c:pt>
                <c:pt idx="495">
                  <c:v>940</c:v>
                </c:pt>
                <c:pt idx="496">
                  <c:v>691</c:v>
                </c:pt>
                <c:pt idx="497">
                  <c:v>860</c:v>
                </c:pt>
                <c:pt idx="498">
                  <c:v>830</c:v>
                </c:pt>
                <c:pt idx="499">
                  <c:v>829</c:v>
                </c:pt>
                <c:pt idx="500">
                  <c:v>840</c:v>
                </c:pt>
                <c:pt idx="501">
                  <c:v>900</c:v>
                </c:pt>
                <c:pt idx="502">
                  <c:v>830</c:v>
                </c:pt>
                <c:pt idx="503">
                  <c:v>870</c:v>
                </c:pt>
                <c:pt idx="504">
                  <c:v>1020</c:v>
                </c:pt>
                <c:pt idx="505">
                  <c:v>900</c:v>
                </c:pt>
                <c:pt idx="506">
                  <c:v>858</c:v>
                </c:pt>
                <c:pt idx="507">
                  <c:v>950</c:v>
                </c:pt>
                <c:pt idx="508">
                  <c:v>917</c:v>
                </c:pt>
                <c:pt idx="509">
                  <c:v>950</c:v>
                </c:pt>
                <c:pt idx="510">
                  <c:v>990</c:v>
                </c:pt>
                <c:pt idx="511">
                  <c:v>860</c:v>
                </c:pt>
                <c:pt idx="512">
                  <c:v>890</c:v>
                </c:pt>
                <c:pt idx="513">
                  <c:v>810</c:v>
                </c:pt>
                <c:pt idx="514">
                  <c:v>780</c:v>
                </c:pt>
                <c:pt idx="515">
                  <c:v>820</c:v>
                </c:pt>
                <c:pt idx="516">
                  <c:v>929</c:v>
                </c:pt>
                <c:pt idx="517">
                  <c:v>860</c:v>
                </c:pt>
                <c:pt idx="518">
                  <c:v>889</c:v>
                </c:pt>
                <c:pt idx="519">
                  <c:v>796</c:v>
                </c:pt>
                <c:pt idx="520">
                  <c:v>676</c:v>
                </c:pt>
                <c:pt idx="521">
                  <c:v>950</c:v>
                </c:pt>
                <c:pt idx="522">
                  <c:v>970</c:v>
                </c:pt>
                <c:pt idx="523">
                  <c:v>1030</c:v>
                </c:pt>
                <c:pt idx="524">
                  <c:v>844</c:v>
                </c:pt>
                <c:pt idx="525">
                  <c:v>840</c:v>
                </c:pt>
                <c:pt idx="526">
                  <c:v>850</c:v>
                </c:pt>
                <c:pt idx="527">
                  <c:v>1030</c:v>
                </c:pt>
                <c:pt idx="528">
                  <c:v>1820</c:v>
                </c:pt>
                <c:pt idx="529">
                  <c:v>832</c:v>
                </c:pt>
                <c:pt idx="530">
                  <c:v>853</c:v>
                </c:pt>
                <c:pt idx="531">
                  <c:v>790</c:v>
                </c:pt>
                <c:pt idx="532">
                  <c:v>885</c:v>
                </c:pt>
                <c:pt idx="533">
                  <c:v>808</c:v>
                </c:pt>
                <c:pt idx="534">
                  <c:v>830</c:v>
                </c:pt>
                <c:pt idx="535">
                  <c:v>1160</c:v>
                </c:pt>
                <c:pt idx="536">
                  <c:v>1020</c:v>
                </c:pt>
                <c:pt idx="537">
                  <c:v>674</c:v>
                </c:pt>
                <c:pt idx="538">
                  <c:v>730</c:v>
                </c:pt>
                <c:pt idx="539">
                  <c:v>680</c:v>
                </c:pt>
                <c:pt idx="540">
                  <c:v>790</c:v>
                </c:pt>
                <c:pt idx="541">
                  <c:v>850</c:v>
                </c:pt>
                <c:pt idx="542">
                  <c:v>1050</c:v>
                </c:pt>
                <c:pt idx="543">
                  <c:v>547</c:v>
                </c:pt>
                <c:pt idx="544">
                  <c:v>910</c:v>
                </c:pt>
                <c:pt idx="545">
                  <c:v>960</c:v>
                </c:pt>
                <c:pt idx="546">
                  <c:v>860</c:v>
                </c:pt>
                <c:pt idx="547">
                  <c:v>910</c:v>
                </c:pt>
                <c:pt idx="548">
                  <c:v>815</c:v>
                </c:pt>
                <c:pt idx="549">
                  <c:v>1039</c:v>
                </c:pt>
                <c:pt idx="550">
                  <c:v>603</c:v>
                </c:pt>
                <c:pt idx="551">
                  <c:v>1070</c:v>
                </c:pt>
                <c:pt idx="552">
                  <c:v>760</c:v>
                </c:pt>
                <c:pt idx="553">
                  <c:v>630</c:v>
                </c:pt>
                <c:pt idx="554">
                  <c:v>589</c:v>
                </c:pt>
                <c:pt idx="555">
                  <c:v>635</c:v>
                </c:pt>
                <c:pt idx="556">
                  <c:v>530</c:v>
                </c:pt>
                <c:pt idx="557">
                  <c:v>740</c:v>
                </c:pt>
                <c:pt idx="558">
                  <c:v>976</c:v>
                </c:pt>
                <c:pt idx="559">
                  <c:v>750</c:v>
                </c:pt>
                <c:pt idx="560">
                  <c:v>786</c:v>
                </c:pt>
                <c:pt idx="561">
                  <c:v>1070</c:v>
                </c:pt>
                <c:pt idx="562">
                  <c:v>670</c:v>
                </c:pt>
                <c:pt idx="563">
                  <c:v>574</c:v>
                </c:pt>
                <c:pt idx="564">
                  <c:v>750</c:v>
                </c:pt>
                <c:pt idx="565">
                  <c:v>690</c:v>
                </c:pt>
                <c:pt idx="566">
                  <c:v>550</c:v>
                </c:pt>
                <c:pt idx="567">
                  <c:v>696</c:v>
                </c:pt>
                <c:pt idx="568">
                  <c:v>1110</c:v>
                </c:pt>
                <c:pt idx="569">
                  <c:v>1043</c:v>
                </c:pt>
                <c:pt idx="570">
                  <c:v>946</c:v>
                </c:pt>
                <c:pt idx="571">
                  <c:v>968</c:v>
                </c:pt>
                <c:pt idx="572">
                  <c:v>870</c:v>
                </c:pt>
                <c:pt idx="573">
                  <c:v>893</c:v>
                </c:pt>
                <c:pt idx="574">
                  <c:v>777</c:v>
                </c:pt>
                <c:pt idx="575">
                  <c:v>930</c:v>
                </c:pt>
                <c:pt idx="576">
                  <c:v>825</c:v>
                </c:pt>
                <c:pt idx="577">
                  <c:v>1087</c:v>
                </c:pt>
                <c:pt idx="578">
                  <c:v>1410</c:v>
                </c:pt>
                <c:pt idx="579">
                  <c:v>1500</c:v>
                </c:pt>
                <c:pt idx="580">
                  <c:v>1302</c:v>
                </c:pt>
                <c:pt idx="581">
                  <c:v>1520</c:v>
                </c:pt>
                <c:pt idx="582">
                  <c:v>1250</c:v>
                </c:pt>
                <c:pt idx="583">
                  <c:v>1276</c:v>
                </c:pt>
                <c:pt idx="584">
                  <c:v>1106</c:v>
                </c:pt>
                <c:pt idx="585">
                  <c:v>1820</c:v>
                </c:pt>
                <c:pt idx="586">
                  <c:v>620</c:v>
                </c:pt>
                <c:pt idx="587">
                  <c:v>1818</c:v>
                </c:pt>
                <c:pt idx="588">
                  <c:v>1610</c:v>
                </c:pt>
                <c:pt idx="589">
                  <c:v>1760</c:v>
                </c:pt>
                <c:pt idx="590">
                  <c:v>1660</c:v>
                </c:pt>
                <c:pt idx="591">
                  <c:v>1810</c:v>
                </c:pt>
                <c:pt idx="592">
                  <c:v>1167</c:v>
                </c:pt>
                <c:pt idx="593">
                  <c:v>2300</c:v>
                </c:pt>
                <c:pt idx="594">
                  <c:v>772</c:v>
                </c:pt>
                <c:pt idx="595">
                  <c:v>2140</c:v>
                </c:pt>
                <c:pt idx="596">
                  <c:v>927</c:v>
                </c:pt>
                <c:pt idx="597">
                  <c:v>1850</c:v>
                </c:pt>
                <c:pt idx="598">
                  <c:v>1650</c:v>
                </c:pt>
                <c:pt idx="599">
                  <c:v>1890</c:v>
                </c:pt>
                <c:pt idx="600">
                  <c:v>1590</c:v>
                </c:pt>
                <c:pt idx="601">
                  <c:v>2060</c:v>
                </c:pt>
                <c:pt idx="602">
                  <c:v>1670</c:v>
                </c:pt>
                <c:pt idx="603">
                  <c:v>1468</c:v>
                </c:pt>
                <c:pt idx="604">
                  <c:v>1560</c:v>
                </c:pt>
                <c:pt idx="605">
                  <c:v>1218</c:v>
                </c:pt>
                <c:pt idx="606">
                  <c:v>1320</c:v>
                </c:pt>
                <c:pt idx="607">
                  <c:v>728</c:v>
                </c:pt>
                <c:pt idx="608">
                  <c:v>1570</c:v>
                </c:pt>
                <c:pt idx="609">
                  <c:v>663</c:v>
                </c:pt>
                <c:pt idx="610">
                  <c:v>780</c:v>
                </c:pt>
                <c:pt idx="611">
                  <c:v>756</c:v>
                </c:pt>
                <c:pt idx="612">
                  <c:v>1090</c:v>
                </c:pt>
                <c:pt idx="613">
                  <c:v>916</c:v>
                </c:pt>
                <c:pt idx="614">
                  <c:v>929</c:v>
                </c:pt>
                <c:pt idx="615">
                  <c:v>1130</c:v>
                </c:pt>
                <c:pt idx="616">
                  <c:v>1052</c:v>
                </c:pt>
                <c:pt idx="617">
                  <c:v>680</c:v>
                </c:pt>
                <c:pt idx="618">
                  <c:v>950</c:v>
                </c:pt>
                <c:pt idx="619">
                  <c:v>960</c:v>
                </c:pt>
                <c:pt idx="620">
                  <c:v>1070</c:v>
                </c:pt>
                <c:pt idx="621">
                  <c:v>1068</c:v>
                </c:pt>
                <c:pt idx="622">
                  <c:v>1020</c:v>
                </c:pt>
                <c:pt idx="623">
                  <c:v>1313</c:v>
                </c:pt>
                <c:pt idx="624">
                  <c:v>1200</c:v>
                </c:pt>
                <c:pt idx="625">
                  <c:v>631</c:v>
                </c:pt>
                <c:pt idx="626">
                  <c:v>980</c:v>
                </c:pt>
                <c:pt idx="627">
                  <c:v>840</c:v>
                </c:pt>
                <c:pt idx="628">
                  <c:v>1035</c:v>
                </c:pt>
                <c:pt idx="629">
                  <c:v>1066</c:v>
                </c:pt>
                <c:pt idx="630">
                  <c:v>993</c:v>
                </c:pt>
                <c:pt idx="631">
                  <c:v>1174</c:v>
                </c:pt>
                <c:pt idx="632">
                  <c:v>1236</c:v>
                </c:pt>
                <c:pt idx="633">
                  <c:v>1006</c:v>
                </c:pt>
                <c:pt idx="634">
                  <c:v>919</c:v>
                </c:pt>
                <c:pt idx="635">
                  <c:v>1260</c:v>
                </c:pt>
                <c:pt idx="636">
                  <c:v>1170</c:v>
                </c:pt>
                <c:pt idx="637">
                  <c:v>1008</c:v>
                </c:pt>
                <c:pt idx="638">
                  <c:v>1170</c:v>
                </c:pt>
                <c:pt idx="639">
                  <c:v>1310</c:v>
                </c:pt>
                <c:pt idx="640">
                  <c:v>1114</c:v>
                </c:pt>
                <c:pt idx="641">
                  <c:v>988</c:v>
                </c:pt>
                <c:pt idx="642">
                  <c:v>1148</c:v>
                </c:pt>
                <c:pt idx="643">
                  <c:v>959</c:v>
                </c:pt>
                <c:pt idx="644">
                  <c:v>1051</c:v>
                </c:pt>
                <c:pt idx="645">
                  <c:v>984</c:v>
                </c:pt>
                <c:pt idx="646">
                  <c:v>1210</c:v>
                </c:pt>
                <c:pt idx="647">
                  <c:v>1183</c:v>
                </c:pt>
                <c:pt idx="648">
                  <c:v>866</c:v>
                </c:pt>
                <c:pt idx="649">
                  <c:v>961</c:v>
                </c:pt>
                <c:pt idx="650">
                  <c:v>1070</c:v>
                </c:pt>
                <c:pt idx="651">
                  <c:v>990</c:v>
                </c:pt>
                <c:pt idx="652">
                  <c:v>1050</c:v>
                </c:pt>
                <c:pt idx="653">
                  <c:v>990</c:v>
                </c:pt>
                <c:pt idx="654">
                  <c:v>992</c:v>
                </c:pt>
                <c:pt idx="655">
                  <c:v>761</c:v>
                </c:pt>
                <c:pt idx="656">
                  <c:v>1030</c:v>
                </c:pt>
                <c:pt idx="657">
                  <c:v>970</c:v>
                </c:pt>
                <c:pt idx="658">
                  <c:v>846</c:v>
                </c:pt>
                <c:pt idx="659">
                  <c:v>982</c:v>
                </c:pt>
                <c:pt idx="660">
                  <c:v>970</c:v>
                </c:pt>
                <c:pt idx="661">
                  <c:v>1019</c:v>
                </c:pt>
                <c:pt idx="662">
                  <c:v>822</c:v>
                </c:pt>
                <c:pt idx="663">
                  <c:v>1012</c:v>
                </c:pt>
                <c:pt idx="664">
                  <c:v>984</c:v>
                </c:pt>
                <c:pt idx="665">
                  <c:v>761</c:v>
                </c:pt>
                <c:pt idx="666">
                  <c:v>707</c:v>
                </c:pt>
                <c:pt idx="667">
                  <c:v>900</c:v>
                </c:pt>
                <c:pt idx="668">
                  <c:v>1080</c:v>
                </c:pt>
                <c:pt idx="669">
                  <c:v>956</c:v>
                </c:pt>
                <c:pt idx="670">
                  <c:v>1140</c:v>
                </c:pt>
                <c:pt idx="671">
                  <c:v>1300</c:v>
                </c:pt>
                <c:pt idx="672">
                  <c:v>950</c:v>
                </c:pt>
                <c:pt idx="673">
                  <c:v>1150</c:v>
                </c:pt>
                <c:pt idx="674">
                  <c:v>1630</c:v>
                </c:pt>
                <c:pt idx="675">
                  <c:v>1087</c:v>
                </c:pt>
                <c:pt idx="676">
                  <c:v>1297</c:v>
                </c:pt>
                <c:pt idx="677">
                  <c:v>781</c:v>
                </c:pt>
                <c:pt idx="678">
                  <c:v>820</c:v>
                </c:pt>
                <c:pt idx="679">
                  <c:v>903</c:v>
                </c:pt>
                <c:pt idx="680">
                  <c:v>898</c:v>
                </c:pt>
                <c:pt idx="681">
                  <c:v>1260</c:v>
                </c:pt>
                <c:pt idx="682">
                  <c:v>892</c:v>
                </c:pt>
                <c:pt idx="683">
                  <c:v>1360</c:v>
                </c:pt>
                <c:pt idx="684">
                  <c:v>1011</c:v>
                </c:pt>
                <c:pt idx="685">
                  <c:v>992</c:v>
                </c:pt>
                <c:pt idx="686">
                  <c:v>1510</c:v>
                </c:pt>
                <c:pt idx="687">
                  <c:v>1268</c:v>
                </c:pt>
                <c:pt idx="688">
                  <c:v>1302</c:v>
                </c:pt>
                <c:pt idx="689">
                  <c:v>1087</c:v>
                </c:pt>
                <c:pt idx="690">
                  <c:v>1202</c:v>
                </c:pt>
                <c:pt idx="691">
                  <c:v>1385</c:v>
                </c:pt>
                <c:pt idx="692">
                  <c:v>1205</c:v>
                </c:pt>
                <c:pt idx="693">
                  <c:v>1379</c:v>
                </c:pt>
                <c:pt idx="694">
                  <c:v>1200</c:v>
                </c:pt>
                <c:pt idx="695">
                  <c:v>564</c:v>
                </c:pt>
                <c:pt idx="696">
                  <c:v>543</c:v>
                </c:pt>
                <c:pt idx="697">
                  <c:v>534</c:v>
                </c:pt>
                <c:pt idx="698">
                  <c:v>800</c:v>
                </c:pt>
                <c:pt idx="699">
                  <c:v>597</c:v>
                </c:pt>
                <c:pt idx="700">
                  <c:v>622</c:v>
                </c:pt>
                <c:pt idx="701">
                  <c:v>679</c:v>
                </c:pt>
                <c:pt idx="702">
                  <c:v>646</c:v>
                </c:pt>
                <c:pt idx="703">
                  <c:v>624</c:v>
                </c:pt>
                <c:pt idx="704">
                  <c:v>660</c:v>
                </c:pt>
                <c:pt idx="705">
                  <c:v>543</c:v>
                </c:pt>
                <c:pt idx="706">
                  <c:v>572</c:v>
                </c:pt>
                <c:pt idx="707">
                  <c:v>658</c:v>
                </c:pt>
                <c:pt idx="708">
                  <c:v>622</c:v>
                </c:pt>
                <c:pt idx="709">
                  <c:v>664</c:v>
                </c:pt>
                <c:pt idx="710">
                  <c:v>581</c:v>
                </c:pt>
                <c:pt idx="711">
                  <c:v>588</c:v>
                </c:pt>
                <c:pt idx="712">
                  <c:v>620</c:v>
                </c:pt>
                <c:pt idx="713">
                  <c:v>572</c:v>
                </c:pt>
                <c:pt idx="714">
                  <c:v>538</c:v>
                </c:pt>
                <c:pt idx="715">
                  <c:v>557</c:v>
                </c:pt>
                <c:pt idx="716">
                  <c:v>873</c:v>
                </c:pt>
                <c:pt idx="717">
                  <c:v>1066</c:v>
                </c:pt>
                <c:pt idx="718">
                  <c:v>991</c:v>
                </c:pt>
                <c:pt idx="719">
                  <c:v>967</c:v>
                </c:pt>
                <c:pt idx="720">
                  <c:v>1008</c:v>
                </c:pt>
                <c:pt idx="721">
                  <c:v>1225</c:v>
                </c:pt>
                <c:pt idx="722">
                  <c:v>1086</c:v>
                </c:pt>
                <c:pt idx="723">
                  <c:v>748</c:v>
                </c:pt>
                <c:pt idx="724">
                  <c:v>1124</c:v>
                </c:pt>
                <c:pt idx="725">
                  <c:v>925</c:v>
                </c:pt>
                <c:pt idx="726">
                  <c:v>740</c:v>
                </c:pt>
                <c:pt idx="727">
                  <c:v>823</c:v>
                </c:pt>
                <c:pt idx="728">
                  <c:v>1210</c:v>
                </c:pt>
                <c:pt idx="729">
                  <c:v>1078</c:v>
                </c:pt>
                <c:pt idx="730">
                  <c:v>684</c:v>
                </c:pt>
                <c:pt idx="731">
                  <c:v>939</c:v>
                </c:pt>
                <c:pt idx="732">
                  <c:v>884</c:v>
                </c:pt>
                <c:pt idx="733">
                  <c:v>723</c:v>
                </c:pt>
                <c:pt idx="734">
                  <c:v>1168</c:v>
                </c:pt>
                <c:pt idx="735">
                  <c:v>1490</c:v>
                </c:pt>
                <c:pt idx="736">
                  <c:v>1019</c:v>
                </c:pt>
                <c:pt idx="737">
                  <c:v>942</c:v>
                </c:pt>
                <c:pt idx="738">
                  <c:v>1330</c:v>
                </c:pt>
                <c:pt idx="739">
                  <c:v>1218</c:v>
                </c:pt>
                <c:pt idx="740">
                  <c:v>1103</c:v>
                </c:pt>
                <c:pt idx="741">
                  <c:v>1331</c:v>
                </c:pt>
                <c:pt idx="742">
                  <c:v>1241</c:v>
                </c:pt>
                <c:pt idx="743">
                  <c:v>383</c:v>
                </c:pt>
                <c:pt idx="744">
                  <c:v>1550</c:v>
                </c:pt>
                <c:pt idx="745">
                  <c:v>1077</c:v>
                </c:pt>
                <c:pt idx="746">
                  <c:v>1430</c:v>
                </c:pt>
                <c:pt idx="747">
                  <c:v>1358</c:v>
                </c:pt>
                <c:pt idx="748">
                  <c:v>1261</c:v>
                </c:pt>
                <c:pt idx="749">
                  <c:v>1290</c:v>
                </c:pt>
                <c:pt idx="750">
                  <c:v>1273</c:v>
                </c:pt>
                <c:pt idx="751">
                  <c:v>1478</c:v>
                </c:pt>
                <c:pt idx="752">
                  <c:v>1495</c:v>
                </c:pt>
                <c:pt idx="753">
                  <c:v>1440</c:v>
                </c:pt>
                <c:pt idx="754">
                  <c:v>1199</c:v>
                </c:pt>
                <c:pt idx="755">
                  <c:v>923</c:v>
                </c:pt>
                <c:pt idx="756">
                  <c:v>820</c:v>
                </c:pt>
                <c:pt idx="757">
                  <c:v>1076</c:v>
                </c:pt>
                <c:pt idx="758">
                  <c:v>1270</c:v>
                </c:pt>
                <c:pt idx="759">
                  <c:v>1322</c:v>
                </c:pt>
                <c:pt idx="760">
                  <c:v>1293</c:v>
                </c:pt>
                <c:pt idx="761">
                  <c:v>1600</c:v>
                </c:pt>
                <c:pt idx="762">
                  <c:v>1660</c:v>
                </c:pt>
                <c:pt idx="763">
                  <c:v>2210</c:v>
                </c:pt>
                <c:pt idx="764">
                  <c:v>1290</c:v>
                </c:pt>
                <c:pt idx="765">
                  <c:v>1391</c:v>
                </c:pt>
                <c:pt idx="766">
                  <c:v>2100</c:v>
                </c:pt>
                <c:pt idx="767">
                  <c:v>1450</c:v>
                </c:pt>
                <c:pt idx="768">
                  <c:v>1355</c:v>
                </c:pt>
                <c:pt idx="769">
                  <c:v>1290</c:v>
                </c:pt>
                <c:pt idx="770">
                  <c:v>1440</c:v>
                </c:pt>
                <c:pt idx="771">
                  <c:v>485</c:v>
                </c:pt>
                <c:pt idx="772">
                  <c:v>450</c:v>
                </c:pt>
                <c:pt idx="773">
                  <c:v>479</c:v>
                </c:pt>
                <c:pt idx="774">
                  <c:v>455</c:v>
                </c:pt>
                <c:pt idx="775">
                  <c:v>509</c:v>
                </c:pt>
                <c:pt idx="776">
                  <c:v>478</c:v>
                </c:pt>
                <c:pt idx="777">
                  <c:v>395</c:v>
                </c:pt>
                <c:pt idx="778">
                  <c:v>412</c:v>
                </c:pt>
                <c:pt idx="779">
                  <c:v>447</c:v>
                </c:pt>
                <c:pt idx="780">
                  <c:v>402</c:v>
                </c:pt>
                <c:pt idx="781">
                  <c:v>465</c:v>
                </c:pt>
                <c:pt idx="782">
                  <c:v>493</c:v>
                </c:pt>
                <c:pt idx="783">
                  <c:v>490</c:v>
                </c:pt>
                <c:pt idx="784">
                  <c:v>482</c:v>
                </c:pt>
                <c:pt idx="785">
                  <c:v>479</c:v>
                </c:pt>
                <c:pt idx="786">
                  <c:v>631</c:v>
                </c:pt>
              </c:numCache>
            </c:numRef>
          </c:yVal>
          <c:smooth val="0"/>
          <c:extLst>
            <c:ext xmlns:c16="http://schemas.microsoft.com/office/drawing/2014/chart" uri="{C3380CC4-5D6E-409C-BE32-E72D297353CC}">
              <c16:uniqueId val="{00000001-65CB-1746-8A99-ED6CC0447C8D}"/>
            </c:ext>
          </c:extLst>
        </c:ser>
        <c:dLbls>
          <c:showLegendKey val="0"/>
          <c:showVal val="0"/>
          <c:showCatName val="0"/>
          <c:showSerName val="0"/>
          <c:showPercent val="0"/>
          <c:showBubbleSize val="0"/>
        </c:dLbls>
        <c:axId val="198276512"/>
        <c:axId val="198277072"/>
      </c:scatterChart>
      <c:valAx>
        <c:axId val="198276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TiO2 wt% (EPMA)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7072"/>
        <c:crosses val="autoZero"/>
        <c:crossBetween val="midCat"/>
      </c:valAx>
      <c:valAx>
        <c:axId val="19827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a:t>
                </a:r>
                <a:r>
                  <a:rPr lang="en-GB" baseline="0"/>
                  <a:t> ppm (LA-ICP-MS)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Figure SM 6.2.2. EPMA vs LA-ICP-MS (Mn</a:t>
            </a:r>
            <a:r>
              <a:rPr lang="en-GB"/>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8.5777635017232554E-2"/>
                  <c:y val="-0.360000512131105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 Table and Figs 6 '!$K$44:$K$830</c:f>
              <c:numCache>
                <c:formatCode>0.00</c:formatCode>
                <c:ptCount val="787"/>
                <c:pt idx="0">
                  <c:v>0.11472469551327406</c:v>
                </c:pt>
                <c:pt idx="1">
                  <c:v>4.9098113272922628E-2</c:v>
                </c:pt>
                <c:pt idx="2">
                  <c:v>6.9096248148374742E-2</c:v>
                </c:pt>
                <c:pt idx="3">
                  <c:v>5.9386456362727512E-2</c:v>
                </c:pt>
                <c:pt idx="4">
                  <c:v>8.795774697694686E-2</c:v>
                </c:pt>
                <c:pt idx="5">
                  <c:v>8.7076375318009519E-2</c:v>
                </c:pt>
                <c:pt idx="6">
                  <c:v>6.7386718480675234E-2</c:v>
                </c:pt>
                <c:pt idx="7">
                  <c:v>0.11655825919438195</c:v>
                </c:pt>
                <c:pt idx="8">
                  <c:v>8.54353300647481E-2</c:v>
                </c:pt>
                <c:pt idx="9">
                  <c:v>8.4927216644274273E-2</c:v>
                </c:pt>
                <c:pt idx="10">
                  <c:v>6.2279442243671719E-2</c:v>
                </c:pt>
                <c:pt idx="11">
                  <c:v>6.0286171085943412E-2</c:v>
                </c:pt>
                <c:pt idx="12">
                  <c:v>7.099011396537025E-2</c:v>
                </c:pt>
                <c:pt idx="13">
                  <c:v>7.931020798661266E-2</c:v>
                </c:pt>
                <c:pt idx="14">
                  <c:v>6.3624611154258298E-2</c:v>
                </c:pt>
                <c:pt idx="15">
                  <c:v>8.7845405204228871E-2</c:v>
                </c:pt>
                <c:pt idx="16">
                  <c:v>0.13657017436715432</c:v>
                </c:pt>
                <c:pt idx="17">
                  <c:v>7.7621522927751319E-2</c:v>
                </c:pt>
                <c:pt idx="18">
                  <c:v>7.0564044021575789E-2</c:v>
                </c:pt>
                <c:pt idx="19">
                  <c:v>9.2992526163184597E-2</c:v>
                </c:pt>
                <c:pt idx="20">
                  <c:v>5.1196717904428451E-2</c:v>
                </c:pt>
                <c:pt idx="21">
                  <c:v>0.1273387235267405</c:v>
                </c:pt>
                <c:pt idx="22">
                  <c:v>8.4430764782297926E-2</c:v>
                </c:pt>
                <c:pt idx="23">
                  <c:v>6.361763273714191E-2</c:v>
                </c:pt>
                <c:pt idx="24">
                  <c:v>0.10409342806241871</c:v>
                </c:pt>
                <c:pt idx="25">
                  <c:v>9.735052295949459E-2</c:v>
                </c:pt>
                <c:pt idx="26">
                  <c:v>5.156370778155011E-2</c:v>
                </c:pt>
                <c:pt idx="27">
                  <c:v>5.8231542313488455E-2</c:v>
                </c:pt>
                <c:pt idx="28">
                  <c:v>8.1512257075963615E-2</c:v>
                </c:pt>
                <c:pt idx="29">
                  <c:v>0.10124989565111137</c:v>
                </c:pt>
                <c:pt idx="30">
                  <c:v>0.10413015402035812</c:v>
                </c:pt>
                <c:pt idx="31">
                  <c:v>9.2942945210909456E-2</c:v>
                </c:pt>
                <c:pt idx="32">
                  <c:v>8.1940927632470462E-2</c:v>
                </c:pt>
                <c:pt idx="33">
                  <c:v>0.11644728938023753</c:v>
                </c:pt>
                <c:pt idx="34">
                  <c:v>6.4495090053622708E-2</c:v>
                </c:pt>
                <c:pt idx="35">
                  <c:v>8.3231391578459615E-2</c:v>
                </c:pt>
                <c:pt idx="36">
                  <c:v>9.9226350045687681E-2</c:v>
                </c:pt>
                <c:pt idx="37">
                  <c:v>0.11066169487786395</c:v>
                </c:pt>
                <c:pt idx="38">
                  <c:v>0.13830353487430636</c:v>
                </c:pt>
                <c:pt idx="39">
                  <c:v>7.7123945752911593E-2</c:v>
                </c:pt>
                <c:pt idx="40">
                  <c:v>8.5224807388674925E-2</c:v>
                </c:pt>
                <c:pt idx="41">
                  <c:v>9.8035506660204594E-2</c:v>
                </c:pt>
                <c:pt idx="42">
                  <c:v>0.11629404632116523</c:v>
                </c:pt>
                <c:pt idx="43">
                  <c:v>0.10859606299963001</c:v>
                </c:pt>
                <c:pt idx="44">
                  <c:v>0.13304133870573995</c:v>
                </c:pt>
                <c:pt idx="45">
                  <c:v>0.10418849969427185</c:v>
                </c:pt>
                <c:pt idx="46">
                  <c:v>0.11089006447966268</c:v>
                </c:pt>
                <c:pt idx="47">
                  <c:v>0.15342020902239381</c:v>
                </c:pt>
                <c:pt idx="48">
                  <c:v>0.11853207525077938</c:v>
                </c:pt>
                <c:pt idx="49">
                  <c:v>4.242035635691755E-2</c:v>
                </c:pt>
                <c:pt idx="50">
                  <c:v>8.3836943309189477E-2</c:v>
                </c:pt>
                <c:pt idx="51">
                  <c:v>7.8348450413296508E-2</c:v>
                </c:pt>
                <c:pt idx="52">
                  <c:v>9.6906744332956679E-2</c:v>
                </c:pt>
                <c:pt idx="53">
                  <c:v>9.1931375325274414E-2</c:v>
                </c:pt>
                <c:pt idx="54">
                  <c:v>7.3869948409394814E-2</c:v>
                </c:pt>
                <c:pt idx="55">
                  <c:v>8.9307012678335795E-2</c:v>
                </c:pt>
                <c:pt idx="56">
                  <c:v>8.9238194560901055E-2</c:v>
                </c:pt>
                <c:pt idx="57">
                  <c:v>8.9627211692742778E-2</c:v>
                </c:pt>
                <c:pt idx="58">
                  <c:v>6.5532628606652765E-2</c:v>
                </c:pt>
                <c:pt idx="59">
                  <c:v>6.8042595297311437E-2</c:v>
                </c:pt>
                <c:pt idx="60">
                  <c:v>8.1299148625143855E-2</c:v>
                </c:pt>
                <c:pt idx="61">
                  <c:v>6.8028515880506235E-2</c:v>
                </c:pt>
                <c:pt idx="62">
                  <c:v>7.8469693939116875E-2</c:v>
                </c:pt>
                <c:pt idx="63">
                  <c:v>9.0423995271748381E-2</c:v>
                </c:pt>
                <c:pt idx="64">
                  <c:v>9.3856977481845572E-2</c:v>
                </c:pt>
                <c:pt idx="65">
                  <c:v>6.1111972248878793E-2</c:v>
                </c:pt>
                <c:pt idx="66">
                  <c:v>7.3712193196311532E-2</c:v>
                </c:pt>
                <c:pt idx="67">
                  <c:v>8.0793252919093103E-2</c:v>
                </c:pt>
                <c:pt idx="68">
                  <c:v>8.1333626361658473E-2</c:v>
                </c:pt>
                <c:pt idx="69">
                  <c:v>9.8041097080652478E-2</c:v>
                </c:pt>
                <c:pt idx="70">
                  <c:v>7.2932693350621441E-2</c:v>
                </c:pt>
                <c:pt idx="71">
                  <c:v>9.3239455640083402E-2</c:v>
                </c:pt>
                <c:pt idx="72">
                  <c:v>6.8602928974271157E-2</c:v>
                </c:pt>
                <c:pt idx="73">
                  <c:v>3.9725916686975719E-2</c:v>
                </c:pt>
                <c:pt idx="74">
                  <c:v>0.10883227063795294</c:v>
                </c:pt>
                <c:pt idx="75">
                  <c:v>4.3787869163216503E-2</c:v>
                </c:pt>
                <c:pt idx="76">
                  <c:v>2.1420917660093318E-2</c:v>
                </c:pt>
                <c:pt idx="77">
                  <c:v>8.1215358961331821E-2</c:v>
                </c:pt>
                <c:pt idx="78">
                  <c:v>5.0637029861853457E-2</c:v>
                </c:pt>
                <c:pt idx="79">
                  <c:v>1.9866156217971602E-2</c:v>
                </c:pt>
                <c:pt idx="80">
                  <c:v>5.3779065549555465E-2</c:v>
                </c:pt>
                <c:pt idx="81">
                  <c:v>4.6666428644499276E-2</c:v>
                </c:pt>
                <c:pt idx="82">
                  <c:v>5.9821844938113072E-2</c:v>
                </c:pt>
                <c:pt idx="83">
                  <c:v>7.3412186506109187E-2</c:v>
                </c:pt>
                <c:pt idx="84">
                  <c:v>5.7722775005800968E-2</c:v>
                </c:pt>
                <c:pt idx="85">
                  <c:v>8.8112062624286031E-2</c:v>
                </c:pt>
                <c:pt idx="86">
                  <c:v>8.3149229955826215E-2</c:v>
                </c:pt>
                <c:pt idx="87">
                  <c:v>5.2546920707801592E-2</c:v>
                </c:pt>
                <c:pt idx="88">
                  <c:v>9.0870050303524699E-2</c:v>
                </c:pt>
                <c:pt idx="89">
                  <c:v>3.3426926984595144E-2</c:v>
                </c:pt>
                <c:pt idx="90">
                  <c:v>7.1127916913414344E-2</c:v>
                </c:pt>
                <c:pt idx="91">
                  <c:v>7.247747632738645E-2</c:v>
                </c:pt>
                <c:pt idx="92">
                  <c:v>8.3326822515096405E-2</c:v>
                </c:pt>
                <c:pt idx="93">
                  <c:v>0.12536553153569627</c:v>
                </c:pt>
                <c:pt idx="94">
                  <c:v>0.11069231391808999</c:v>
                </c:pt>
                <c:pt idx="95">
                  <c:v>0.13603290831521037</c:v>
                </c:pt>
                <c:pt idx="96">
                  <c:v>0.143248126949959</c:v>
                </c:pt>
                <c:pt idx="97">
                  <c:v>9.6680590234256611E-2</c:v>
                </c:pt>
                <c:pt idx="98">
                  <c:v>0.1239928151652207</c:v>
                </c:pt>
                <c:pt idx="99">
                  <c:v>0.1096306118205877</c:v>
                </c:pt>
                <c:pt idx="100">
                  <c:v>0.12310029430270013</c:v>
                </c:pt>
                <c:pt idx="101">
                  <c:v>9.5137928307428288E-2</c:v>
                </c:pt>
                <c:pt idx="102">
                  <c:v>0.11460351492252516</c:v>
                </c:pt>
                <c:pt idx="103">
                  <c:v>9.6254315031406024E-2</c:v>
                </c:pt>
                <c:pt idx="104">
                  <c:v>0.11993109985403345</c:v>
                </c:pt>
                <c:pt idx="105">
                  <c:v>9.9892959557657743E-2</c:v>
                </c:pt>
                <c:pt idx="106">
                  <c:v>0.12250782743066248</c:v>
                </c:pt>
                <c:pt idx="107">
                  <c:v>0.11648616964008704</c:v>
                </c:pt>
                <c:pt idx="108">
                  <c:v>0.14380116871425688</c:v>
                </c:pt>
                <c:pt idx="109">
                  <c:v>0.15174954747329381</c:v>
                </c:pt>
                <c:pt idx="110">
                  <c:v>9.8150628397246434E-2</c:v>
                </c:pt>
                <c:pt idx="111">
                  <c:v>3.2077305180860431E-2</c:v>
                </c:pt>
                <c:pt idx="112">
                  <c:v>4.490179724367542E-2</c:v>
                </c:pt>
                <c:pt idx="113">
                  <c:v>7.0977016874954627E-2</c:v>
                </c:pt>
                <c:pt idx="114">
                  <c:v>2.8863090543665346E-2</c:v>
                </c:pt>
                <c:pt idx="115">
                  <c:v>3.8866679342254358E-2</c:v>
                </c:pt>
                <c:pt idx="116">
                  <c:v>3.6974286927917419E-2</c:v>
                </c:pt>
                <c:pt idx="117">
                  <c:v>5.0232508589625711E-2</c:v>
                </c:pt>
                <c:pt idx="118">
                  <c:v>5.5985318080004433E-2</c:v>
                </c:pt>
                <c:pt idx="119">
                  <c:v>2.45269659853838E-2</c:v>
                </c:pt>
                <c:pt idx="120">
                  <c:v>5.6772385596256268E-2</c:v>
                </c:pt>
                <c:pt idx="121">
                  <c:v>1.4901649200314115E-2</c:v>
                </c:pt>
                <c:pt idx="122">
                  <c:v>4.0210483740638438E-2</c:v>
                </c:pt>
                <c:pt idx="123">
                  <c:v>5.9858735804786969E-2</c:v>
                </c:pt>
                <c:pt idx="124">
                  <c:v>4.2155157736501317E-2</c:v>
                </c:pt>
                <c:pt idx="125">
                  <c:v>1.6100550322721591E-2</c:v>
                </c:pt>
                <c:pt idx="126">
                  <c:v>5.1633104934394415E-2</c:v>
                </c:pt>
                <c:pt idx="127">
                  <c:v>3.1659135540804927E-2</c:v>
                </c:pt>
                <c:pt idx="128">
                  <c:v>4.6030764735408285E-2</c:v>
                </c:pt>
                <c:pt idx="129">
                  <c:v>5.0032641524998138E-2</c:v>
                </c:pt>
                <c:pt idx="130">
                  <c:v>4.1424642590661129E-2</c:v>
                </c:pt>
                <c:pt idx="131">
                  <c:v>5.828482560610164E-2</c:v>
                </c:pt>
                <c:pt idx="132">
                  <c:v>5.0801298524150183E-2</c:v>
                </c:pt>
                <c:pt idx="133">
                  <c:v>1.6672159987734085E-3</c:v>
                </c:pt>
                <c:pt idx="134">
                  <c:v>6.7853638284305615E-2</c:v>
                </c:pt>
                <c:pt idx="135">
                  <c:v>6.1259002777129666E-2</c:v>
                </c:pt>
                <c:pt idx="136">
                  <c:v>4.244132534684638E-2</c:v>
                </c:pt>
                <c:pt idx="137">
                  <c:v>5.6857460906955704E-2</c:v>
                </c:pt>
                <c:pt idx="138">
                  <c:v>3.0670497550237596E-2</c:v>
                </c:pt>
                <c:pt idx="139">
                  <c:v>6.8860701005556121E-2</c:v>
                </c:pt>
                <c:pt idx="140">
                  <c:v>4.9037723649604875E-2</c:v>
                </c:pt>
                <c:pt idx="141">
                  <c:v>5.1555870106253718E-2</c:v>
                </c:pt>
                <c:pt idx="142">
                  <c:v>3.1640186182217041E-2</c:v>
                </c:pt>
                <c:pt idx="143">
                  <c:v>4.0254240537359744E-2</c:v>
                </c:pt>
                <c:pt idx="144">
                  <c:v>3.7360228164608295E-2</c:v>
                </c:pt>
                <c:pt idx="145">
                  <c:v>6.8376378644558589E-2</c:v>
                </c:pt>
                <c:pt idx="146">
                  <c:v>6.7557951773240296E-2</c:v>
                </c:pt>
                <c:pt idx="147">
                  <c:v>3.3321572848255397E-2</c:v>
                </c:pt>
                <c:pt idx="148">
                  <c:v>3.2879112105537484E-2</c:v>
                </c:pt>
                <c:pt idx="149">
                  <c:v>6.6100846920023756E-2</c:v>
                </c:pt>
                <c:pt idx="150">
                  <c:v>5.1774220132064494E-2</c:v>
                </c:pt>
                <c:pt idx="151">
                  <c:v>3.8745634809547458E-2</c:v>
                </c:pt>
                <c:pt idx="152">
                  <c:v>5.711609414976529E-2</c:v>
                </c:pt>
                <c:pt idx="153">
                  <c:v>5.5515776579679522E-2</c:v>
                </c:pt>
                <c:pt idx="154">
                  <c:v>4.8606998895602889E-2</c:v>
                </c:pt>
                <c:pt idx="155">
                  <c:v>0.12483953529522189</c:v>
                </c:pt>
                <c:pt idx="156">
                  <c:v>6.8885056141189574E-2</c:v>
                </c:pt>
                <c:pt idx="157">
                  <c:v>5.6608532787779837E-2</c:v>
                </c:pt>
                <c:pt idx="158">
                  <c:v>4.8590150030194096E-2</c:v>
                </c:pt>
                <c:pt idx="159">
                  <c:v>6.7244864887655298E-2</c:v>
                </c:pt>
                <c:pt idx="160">
                  <c:v>0.13034107182144733</c:v>
                </c:pt>
                <c:pt idx="161">
                  <c:v>9.5488007145374504E-2</c:v>
                </c:pt>
                <c:pt idx="162">
                  <c:v>6.6325661802486474E-2</c:v>
                </c:pt>
                <c:pt idx="163">
                  <c:v>6.5205797394340917E-2</c:v>
                </c:pt>
                <c:pt idx="164">
                  <c:v>7.8944111758994184E-2</c:v>
                </c:pt>
                <c:pt idx="165">
                  <c:v>9.2750016838776164E-2</c:v>
                </c:pt>
                <c:pt idx="166">
                  <c:v>0.10098545079928831</c:v>
                </c:pt>
                <c:pt idx="167">
                  <c:v>5.3446408109754699E-2</c:v>
                </c:pt>
                <c:pt idx="168">
                  <c:v>4.2373338069538261E-2</c:v>
                </c:pt>
                <c:pt idx="169">
                  <c:v>3.1528818507968494E-2</c:v>
                </c:pt>
                <c:pt idx="170">
                  <c:v>9.0439952566127801E-2</c:v>
                </c:pt>
                <c:pt idx="171">
                  <c:v>8.3592015135093456E-2</c:v>
                </c:pt>
                <c:pt idx="172">
                  <c:v>6.5619547140936554E-2</c:v>
                </c:pt>
                <c:pt idx="173">
                  <c:v>3.5055717934682151E-2</c:v>
                </c:pt>
                <c:pt idx="174">
                  <c:v>8.9898284760805386E-2</c:v>
                </c:pt>
                <c:pt idx="175">
                  <c:v>5.4865557480673538E-2</c:v>
                </c:pt>
                <c:pt idx="176">
                  <c:v>8.2127066705376464E-2</c:v>
                </c:pt>
                <c:pt idx="177">
                  <c:v>4.1258042095368409E-2</c:v>
                </c:pt>
                <c:pt idx="178">
                  <c:v>1.3903073576273097E-2</c:v>
                </c:pt>
                <c:pt idx="179">
                  <c:v>7.3895442406182732E-2</c:v>
                </c:pt>
                <c:pt idx="180">
                  <c:v>6.0388860427357437E-2</c:v>
                </c:pt>
                <c:pt idx="181">
                  <c:v>9.0238204044609679E-2</c:v>
                </c:pt>
                <c:pt idx="182">
                  <c:v>5.3809605438323173E-2</c:v>
                </c:pt>
                <c:pt idx="183">
                  <c:v>5.9918002078984567E-2</c:v>
                </c:pt>
                <c:pt idx="184">
                  <c:v>4.2256796642370795E-2</c:v>
                </c:pt>
                <c:pt idx="185">
                  <c:v>4.8927368492343463E-2</c:v>
                </c:pt>
                <c:pt idx="186">
                  <c:v>7.0000000000000007E-2</c:v>
                </c:pt>
                <c:pt idx="187">
                  <c:v>0.06</c:v>
                </c:pt>
                <c:pt idx="188">
                  <c:v>0.08</c:v>
                </c:pt>
                <c:pt idx="189">
                  <c:v>0.02</c:v>
                </c:pt>
                <c:pt idx="190">
                  <c:v>7.0000000000000007E-2</c:v>
                </c:pt>
                <c:pt idx="191">
                  <c:v>0.05</c:v>
                </c:pt>
                <c:pt idx="192">
                  <c:v>0.04</c:v>
                </c:pt>
                <c:pt idx="193">
                  <c:v>0.04</c:v>
                </c:pt>
                <c:pt idx="194">
                  <c:v>0.05</c:v>
                </c:pt>
                <c:pt idx="195">
                  <c:v>0.03</c:v>
                </c:pt>
                <c:pt idx="196">
                  <c:v>0.05</c:v>
                </c:pt>
                <c:pt idx="197">
                  <c:v>0.04</c:v>
                </c:pt>
                <c:pt idx="198">
                  <c:v>0.04</c:v>
                </c:pt>
                <c:pt idx="199">
                  <c:v>0.05</c:v>
                </c:pt>
                <c:pt idx="200">
                  <c:v>7.0000000000000007E-2</c:v>
                </c:pt>
                <c:pt idx="201">
                  <c:v>7.0000000000000007E-2</c:v>
                </c:pt>
                <c:pt idx="202">
                  <c:v>7.0000000000000007E-2</c:v>
                </c:pt>
                <c:pt idx="203">
                  <c:v>0.06</c:v>
                </c:pt>
                <c:pt idx="204">
                  <c:v>0.04</c:v>
                </c:pt>
                <c:pt idx="205">
                  <c:v>0.06</c:v>
                </c:pt>
                <c:pt idx="206">
                  <c:v>7.0000000000000007E-2</c:v>
                </c:pt>
                <c:pt idx="207">
                  <c:v>0.08</c:v>
                </c:pt>
                <c:pt idx="208">
                  <c:v>0.04</c:v>
                </c:pt>
                <c:pt idx="209">
                  <c:v>7.0000000000000007E-2</c:v>
                </c:pt>
                <c:pt idx="210">
                  <c:v>0.05</c:v>
                </c:pt>
                <c:pt idx="211">
                  <c:v>0.06</c:v>
                </c:pt>
                <c:pt idx="212">
                  <c:v>7.0000000000000007E-2</c:v>
                </c:pt>
                <c:pt idx="213">
                  <c:v>0.06</c:v>
                </c:pt>
                <c:pt idx="214">
                  <c:v>7.0000000000000007E-2</c:v>
                </c:pt>
                <c:pt idx="215">
                  <c:v>0.06</c:v>
                </c:pt>
                <c:pt idx="216">
                  <c:v>0.06</c:v>
                </c:pt>
                <c:pt idx="217">
                  <c:v>0.06</c:v>
                </c:pt>
                <c:pt idx="218">
                  <c:v>0.06</c:v>
                </c:pt>
                <c:pt idx="219">
                  <c:v>0.05</c:v>
                </c:pt>
                <c:pt idx="220">
                  <c:v>0.06</c:v>
                </c:pt>
                <c:pt idx="221">
                  <c:v>0.04</c:v>
                </c:pt>
                <c:pt idx="222">
                  <c:v>7.0000000000000007E-2</c:v>
                </c:pt>
                <c:pt idx="223">
                  <c:v>7.0000000000000007E-2</c:v>
                </c:pt>
                <c:pt idx="224">
                  <c:v>0.06</c:v>
                </c:pt>
                <c:pt idx="225">
                  <c:v>0.01</c:v>
                </c:pt>
                <c:pt idx="226">
                  <c:v>0.1</c:v>
                </c:pt>
                <c:pt idx="227">
                  <c:v>0.06</c:v>
                </c:pt>
                <c:pt idx="228">
                  <c:v>0.06</c:v>
                </c:pt>
                <c:pt idx="229">
                  <c:v>7.0000000000000007E-2</c:v>
                </c:pt>
                <c:pt idx="230">
                  <c:v>7.0000000000000007E-2</c:v>
                </c:pt>
                <c:pt idx="231">
                  <c:v>0.05</c:v>
                </c:pt>
                <c:pt idx="232">
                  <c:v>0.04</c:v>
                </c:pt>
                <c:pt idx="233">
                  <c:v>0.04</c:v>
                </c:pt>
                <c:pt idx="234">
                  <c:v>0.05</c:v>
                </c:pt>
                <c:pt idx="235">
                  <c:v>0.03</c:v>
                </c:pt>
                <c:pt idx="236">
                  <c:v>0.02</c:v>
                </c:pt>
                <c:pt idx="237">
                  <c:v>7.0000000000000007E-2</c:v>
                </c:pt>
                <c:pt idx="238">
                  <c:v>0.04</c:v>
                </c:pt>
                <c:pt idx="239">
                  <c:v>0.06</c:v>
                </c:pt>
                <c:pt idx="240">
                  <c:v>0.04</c:v>
                </c:pt>
                <c:pt idx="241">
                  <c:v>7.0000000000000007E-2</c:v>
                </c:pt>
                <c:pt idx="242">
                  <c:v>0.02</c:v>
                </c:pt>
                <c:pt idx="243">
                  <c:v>0.06</c:v>
                </c:pt>
                <c:pt idx="244">
                  <c:v>0.03</c:v>
                </c:pt>
                <c:pt idx="245">
                  <c:v>0.06</c:v>
                </c:pt>
                <c:pt idx="246">
                  <c:v>0.05</c:v>
                </c:pt>
                <c:pt idx="247">
                  <c:v>0.04</c:v>
                </c:pt>
                <c:pt idx="248">
                  <c:v>0.05</c:v>
                </c:pt>
                <c:pt idx="249">
                  <c:v>0.05</c:v>
                </c:pt>
                <c:pt idx="250">
                  <c:v>0.05</c:v>
                </c:pt>
                <c:pt idx="251">
                  <c:v>0.08</c:v>
                </c:pt>
                <c:pt idx="252">
                  <c:v>0.04</c:v>
                </c:pt>
                <c:pt idx="253">
                  <c:v>0.04</c:v>
                </c:pt>
                <c:pt idx="254">
                  <c:v>0.06</c:v>
                </c:pt>
                <c:pt idx="255">
                  <c:v>0.05</c:v>
                </c:pt>
                <c:pt idx="256">
                  <c:v>0.08</c:v>
                </c:pt>
                <c:pt idx="257">
                  <c:v>0.04</c:v>
                </c:pt>
                <c:pt idx="258">
                  <c:v>0.05</c:v>
                </c:pt>
                <c:pt idx="259">
                  <c:v>0.06</c:v>
                </c:pt>
                <c:pt idx="260">
                  <c:v>0.04</c:v>
                </c:pt>
                <c:pt idx="261">
                  <c:v>0.09</c:v>
                </c:pt>
                <c:pt idx="262">
                  <c:v>0.06</c:v>
                </c:pt>
                <c:pt idx="263">
                  <c:v>0.06</c:v>
                </c:pt>
                <c:pt idx="264">
                  <c:v>0.05</c:v>
                </c:pt>
                <c:pt idx="265">
                  <c:v>0.02</c:v>
                </c:pt>
                <c:pt idx="266">
                  <c:v>0.02</c:v>
                </c:pt>
                <c:pt idx="267">
                  <c:v>0.04</c:v>
                </c:pt>
                <c:pt idx="268">
                  <c:v>0</c:v>
                </c:pt>
                <c:pt idx="269">
                  <c:v>0.06</c:v>
                </c:pt>
                <c:pt idx="270">
                  <c:v>0.04</c:v>
                </c:pt>
                <c:pt idx="271">
                  <c:v>0.06</c:v>
                </c:pt>
                <c:pt idx="272">
                  <c:v>0.06</c:v>
                </c:pt>
                <c:pt idx="273">
                  <c:v>0.06</c:v>
                </c:pt>
                <c:pt idx="274">
                  <c:v>0.1029416636984148</c:v>
                </c:pt>
                <c:pt idx="275">
                  <c:v>5.6077718034959811E-2</c:v>
                </c:pt>
                <c:pt idx="276">
                  <c:v>4.6302611413547357E-2</c:v>
                </c:pt>
                <c:pt idx="277">
                  <c:v>4.8382833251281197E-2</c:v>
                </c:pt>
                <c:pt idx="278">
                  <c:v>5.0607195949591066E-2</c:v>
                </c:pt>
                <c:pt idx="279">
                  <c:v>9.2604186105166506E-2</c:v>
                </c:pt>
                <c:pt idx="280">
                  <c:v>4.3426060486713519E-2</c:v>
                </c:pt>
                <c:pt idx="281">
                  <c:v>4.9336547080116255E-2</c:v>
                </c:pt>
                <c:pt idx="282">
                  <c:v>7.030626691435983E-2</c:v>
                </c:pt>
                <c:pt idx="283">
                  <c:v>7.6341914722571957E-2</c:v>
                </c:pt>
                <c:pt idx="284">
                  <c:v>6.1620032153126517E-2</c:v>
                </c:pt>
                <c:pt idx="285">
                  <c:v>6.7357966391912827E-2</c:v>
                </c:pt>
                <c:pt idx="286">
                  <c:v>6.7449798093487168E-2</c:v>
                </c:pt>
                <c:pt idx="287">
                  <c:v>3.6563514118088017E-2</c:v>
                </c:pt>
                <c:pt idx="288">
                  <c:v>7.3780927674043081E-2</c:v>
                </c:pt>
                <c:pt idx="289">
                  <c:v>2.1351382764286133E-2</c:v>
                </c:pt>
                <c:pt idx="290">
                  <c:v>6.2329750407848057E-2</c:v>
                </c:pt>
                <c:pt idx="291">
                  <c:v>4.47037702750476E-2</c:v>
                </c:pt>
                <c:pt idx="292">
                  <c:v>8.7452149334314402E-2</c:v>
                </c:pt>
                <c:pt idx="293">
                  <c:v>8.310246744949884E-2</c:v>
                </c:pt>
                <c:pt idx="294">
                  <c:v>7.6288129938119467E-2</c:v>
                </c:pt>
                <c:pt idx="295">
                  <c:v>3.3016952989079862E-2</c:v>
                </c:pt>
                <c:pt idx="296">
                  <c:v>7.9206120587245923E-2</c:v>
                </c:pt>
                <c:pt idx="297">
                  <c:v>5.0507036810865089E-2</c:v>
                </c:pt>
                <c:pt idx="298">
                  <c:v>6.0495767966048629E-3</c:v>
                </c:pt>
                <c:pt idx="299">
                  <c:v>5.505509820365579E-2</c:v>
                </c:pt>
                <c:pt idx="300">
                  <c:v>6.6480482431450064E-2</c:v>
                </c:pt>
                <c:pt idx="301">
                  <c:v>5.2209010136085351E-2</c:v>
                </c:pt>
                <c:pt idx="302">
                  <c:v>9.7206537837815563E-2</c:v>
                </c:pt>
                <c:pt idx="303">
                  <c:v>7.0514506483027067E-2</c:v>
                </c:pt>
                <c:pt idx="304">
                  <c:v>1.1205567915032145E-2</c:v>
                </c:pt>
                <c:pt idx="305">
                  <c:v>0.10503927490565956</c:v>
                </c:pt>
                <c:pt idx="306">
                  <c:v>8.8982462587717567E-2</c:v>
                </c:pt>
                <c:pt idx="307">
                  <c:v>4.1391323985035672E-2</c:v>
                </c:pt>
                <c:pt idx="308">
                  <c:v>4.1290453188453154E-2</c:v>
                </c:pt>
                <c:pt idx="309">
                  <c:v>0.11379495281475474</c:v>
                </c:pt>
                <c:pt idx="310">
                  <c:v>3.7960297550062666E-2</c:v>
                </c:pt>
                <c:pt idx="311">
                  <c:v>4.8603668720469145E-2</c:v>
                </c:pt>
                <c:pt idx="312">
                  <c:v>8.7647620392143855E-2</c:v>
                </c:pt>
                <c:pt idx="313">
                  <c:v>6.0998127389709285E-2</c:v>
                </c:pt>
                <c:pt idx="314">
                  <c:v>5.2237164678340484E-2</c:v>
                </c:pt>
                <c:pt idx="315">
                  <c:v>6.2302755207376957E-2</c:v>
                </c:pt>
                <c:pt idx="316">
                  <c:v>8.3208906704885538E-2</c:v>
                </c:pt>
                <c:pt idx="317">
                  <c:v>4.8625706961831307E-2</c:v>
                </c:pt>
                <c:pt idx="318">
                  <c:v>5.2418933252641721E-2</c:v>
                </c:pt>
                <c:pt idx="319">
                  <c:v>3.442307907827432E-2</c:v>
                </c:pt>
                <c:pt idx="320">
                  <c:v>4.2931576876491274E-2</c:v>
                </c:pt>
                <c:pt idx="321">
                  <c:v>2.3948871875500509E-2</c:v>
                </c:pt>
                <c:pt idx="322">
                  <c:v>0</c:v>
                </c:pt>
                <c:pt idx="323">
                  <c:v>6.2646612274683535E-3</c:v>
                </c:pt>
                <c:pt idx="324">
                  <c:v>8.4692120532739279E-2</c:v>
                </c:pt>
                <c:pt idx="325">
                  <c:v>5.9625817113989968E-2</c:v>
                </c:pt>
                <c:pt idx="326">
                  <c:v>4.3840248572736398E-2</c:v>
                </c:pt>
                <c:pt idx="327">
                  <c:v>3.7853318005806269E-2</c:v>
                </c:pt>
                <c:pt idx="328">
                  <c:v>6.5777964149679416E-2</c:v>
                </c:pt>
                <c:pt idx="329">
                  <c:v>8.5875068143941802E-2</c:v>
                </c:pt>
                <c:pt idx="330">
                  <c:v>9.265788384325413E-2</c:v>
                </c:pt>
                <c:pt idx="331">
                  <c:v>4.0949090125935159E-2</c:v>
                </c:pt>
                <c:pt idx="332">
                  <c:v>4.1840312556410235E-2</c:v>
                </c:pt>
                <c:pt idx="333">
                  <c:v>0.10525142331467462</c:v>
                </c:pt>
                <c:pt idx="334">
                  <c:v>5.1925588209403913E-2</c:v>
                </c:pt>
                <c:pt idx="335">
                  <c:v>7.0082751221038547E-2</c:v>
                </c:pt>
                <c:pt idx="336">
                  <c:v>0.1005189299115247</c:v>
                </c:pt>
                <c:pt idx="337">
                  <c:v>3.6041338712767386E-2</c:v>
                </c:pt>
                <c:pt idx="338">
                  <c:v>7.5019064646420219E-2</c:v>
                </c:pt>
                <c:pt idx="339">
                  <c:v>5.9155448697934508E-2</c:v>
                </c:pt>
                <c:pt idx="340">
                  <c:v>3.6072771788512786E-2</c:v>
                </c:pt>
                <c:pt idx="341">
                  <c:v>5.1781158017776885E-2</c:v>
                </c:pt>
                <c:pt idx="342">
                  <c:v>9.7906354975509674E-2</c:v>
                </c:pt>
                <c:pt idx="343">
                  <c:v>6.863693501533262E-2</c:v>
                </c:pt>
                <c:pt idx="344">
                  <c:v>6.0114473363790367E-2</c:v>
                </c:pt>
                <c:pt idx="345">
                  <c:v>0.11357333136986564</c:v>
                </c:pt>
                <c:pt idx="346">
                  <c:v>2.899144310276322E-2</c:v>
                </c:pt>
                <c:pt idx="347">
                  <c:v>6.3275192207583097E-2</c:v>
                </c:pt>
                <c:pt idx="348">
                  <c:v>7.4189817997420304E-2</c:v>
                </c:pt>
                <c:pt idx="349">
                  <c:v>6.423638581774152E-2</c:v>
                </c:pt>
                <c:pt idx="350">
                  <c:v>8.0172768017787291E-2</c:v>
                </c:pt>
                <c:pt idx="351">
                  <c:v>5.4796685251816496E-2</c:v>
                </c:pt>
                <c:pt idx="352">
                  <c:v>2.97813693075175E-2</c:v>
                </c:pt>
                <c:pt idx="353">
                  <c:v>6.6174550826198761E-2</c:v>
                </c:pt>
                <c:pt idx="354">
                  <c:v>7.6899809183633289E-2</c:v>
                </c:pt>
                <c:pt idx="355">
                  <c:v>3.0247040286325393E-2</c:v>
                </c:pt>
                <c:pt idx="356">
                  <c:v>2.2728291714022925E-2</c:v>
                </c:pt>
                <c:pt idx="357">
                  <c:v>0.10524019526756161</c:v>
                </c:pt>
                <c:pt idx="358">
                  <c:v>8.2440715156640865E-2</c:v>
                </c:pt>
                <c:pt idx="359">
                  <c:v>6.9803912815288457E-2</c:v>
                </c:pt>
                <c:pt idx="360">
                  <c:v>8.9681246211160193E-2</c:v>
                </c:pt>
                <c:pt idx="361">
                  <c:v>7.1875367059605816E-2</c:v>
                </c:pt>
                <c:pt idx="362">
                  <c:v>9.2379823146417614E-2</c:v>
                </c:pt>
                <c:pt idx="363">
                  <c:v>6.9529205118734783E-2</c:v>
                </c:pt>
                <c:pt idx="364">
                  <c:v>0.11697087153894686</c:v>
                </c:pt>
                <c:pt idx="365">
                  <c:v>6.8515784513091954E-2</c:v>
                </c:pt>
                <c:pt idx="366">
                  <c:v>5.6640078924968071E-2</c:v>
                </c:pt>
                <c:pt idx="367">
                  <c:v>4.5739743434553601E-2</c:v>
                </c:pt>
                <c:pt idx="368">
                  <c:v>5.5351878152498979E-2</c:v>
                </c:pt>
                <c:pt idx="369">
                  <c:v>3.6665848292675364E-2</c:v>
                </c:pt>
                <c:pt idx="370">
                  <c:v>3.0545145675384529E-2</c:v>
                </c:pt>
                <c:pt idx="371">
                  <c:v>7.5984202471598636E-2</c:v>
                </c:pt>
                <c:pt idx="372">
                  <c:v>6.9482951197204462E-2</c:v>
                </c:pt>
                <c:pt idx="373">
                  <c:v>8.2261081791838331E-2</c:v>
                </c:pt>
                <c:pt idx="374">
                  <c:v>4.7304523623239843E-2</c:v>
                </c:pt>
                <c:pt idx="375">
                  <c:v>4.7705860348133726E-2</c:v>
                </c:pt>
                <c:pt idx="376">
                  <c:v>3.6550350125076812E-2</c:v>
                </c:pt>
                <c:pt idx="377">
                  <c:v>7.3013184911412135E-2</c:v>
                </c:pt>
                <c:pt idx="378">
                  <c:v>8.1402573778892803E-2</c:v>
                </c:pt>
                <c:pt idx="379">
                  <c:v>9.2003427232385138E-2</c:v>
                </c:pt>
                <c:pt idx="380">
                  <c:v>7.509745670790674E-2</c:v>
                </c:pt>
                <c:pt idx="381">
                  <c:v>6.1552957300793978E-2</c:v>
                </c:pt>
                <c:pt idx="382">
                  <c:v>8.8414000999495215E-2</c:v>
                </c:pt>
                <c:pt idx="383">
                  <c:v>5.621343514559022E-2</c:v>
                </c:pt>
                <c:pt idx="384">
                  <c:v>1.9862868872649882E-2</c:v>
                </c:pt>
                <c:pt idx="385">
                  <c:v>7.408807331509884E-2</c:v>
                </c:pt>
                <c:pt idx="386">
                  <c:v>3.4045852155994032E-2</c:v>
                </c:pt>
                <c:pt idx="387">
                  <c:v>6.3866826968910065E-2</c:v>
                </c:pt>
                <c:pt idx="388">
                  <c:v>7.9854510671546405E-2</c:v>
                </c:pt>
                <c:pt idx="389">
                  <c:v>3.3941008783363862E-2</c:v>
                </c:pt>
                <c:pt idx="390">
                  <c:v>4.4200494145893034E-2</c:v>
                </c:pt>
                <c:pt idx="391">
                  <c:v>7.5493289978437808E-2</c:v>
                </c:pt>
                <c:pt idx="392">
                  <c:v>3.4296207218597261E-2</c:v>
                </c:pt>
                <c:pt idx="393">
                  <c:v>5.4227896547659436E-2</c:v>
                </c:pt>
                <c:pt idx="394">
                  <c:v>7.8815457251387611E-2</c:v>
                </c:pt>
                <c:pt idx="395">
                  <c:v>7.141586455524937E-2</c:v>
                </c:pt>
                <c:pt idx="396">
                  <c:v>9.4928000240134591E-2</c:v>
                </c:pt>
                <c:pt idx="397">
                  <c:v>5.7893178770929081E-2</c:v>
                </c:pt>
                <c:pt idx="398">
                  <c:v>4.1582349023674539E-2</c:v>
                </c:pt>
                <c:pt idx="399">
                  <c:v>5.95756052600954E-2</c:v>
                </c:pt>
                <c:pt idx="400">
                  <c:v>5.8511140157861762E-2</c:v>
                </c:pt>
                <c:pt idx="401">
                  <c:v>6.9702988211418973E-2</c:v>
                </c:pt>
                <c:pt idx="402">
                  <c:v>8.216549197534824E-2</c:v>
                </c:pt>
                <c:pt idx="403">
                  <c:v>6.3889072125158805E-2</c:v>
                </c:pt>
                <c:pt idx="404">
                  <c:v>6.3355964130650824E-2</c:v>
                </c:pt>
                <c:pt idx="405">
                  <c:v>9.1811688589938295E-2</c:v>
                </c:pt>
                <c:pt idx="406">
                  <c:v>8.496300455379395E-2</c:v>
                </c:pt>
                <c:pt idx="407">
                  <c:v>6.8930416547412637E-2</c:v>
                </c:pt>
                <c:pt idx="408">
                  <c:v>7.0467220739266132E-2</c:v>
                </c:pt>
                <c:pt idx="409">
                  <c:v>6.5649210189994714E-2</c:v>
                </c:pt>
                <c:pt idx="410">
                  <c:v>6.0950332758984843E-2</c:v>
                </c:pt>
                <c:pt idx="411">
                  <c:v>7.2868521968034991E-2</c:v>
                </c:pt>
                <c:pt idx="412">
                  <c:v>7.8809823685930175E-2</c:v>
                </c:pt>
                <c:pt idx="413">
                  <c:v>8.9195777097394541E-2</c:v>
                </c:pt>
                <c:pt idx="414">
                  <c:v>6.1742451122534903E-2</c:v>
                </c:pt>
                <c:pt idx="415">
                  <c:v>9.5671534338651609E-2</c:v>
                </c:pt>
                <c:pt idx="416">
                  <c:v>5.6491009260732868E-2</c:v>
                </c:pt>
                <c:pt idx="417">
                  <c:v>6.5252014707629813E-2</c:v>
                </c:pt>
                <c:pt idx="418">
                  <c:v>9.389583801390497E-2</c:v>
                </c:pt>
                <c:pt idx="419">
                  <c:v>0.11102802022023153</c:v>
                </c:pt>
                <c:pt idx="420">
                  <c:v>2.7005615914735877E-2</c:v>
                </c:pt>
                <c:pt idx="421">
                  <c:v>9.5566603973898406E-2</c:v>
                </c:pt>
                <c:pt idx="422">
                  <c:v>8.8045093481912098E-2</c:v>
                </c:pt>
                <c:pt idx="423">
                  <c:v>0.10208285583656325</c:v>
                </c:pt>
                <c:pt idx="424">
                  <c:v>0.1045056741151803</c:v>
                </c:pt>
                <c:pt idx="425">
                  <c:v>5.1614195498901019E-2</c:v>
                </c:pt>
                <c:pt idx="426">
                  <c:v>7.0279475530167709E-2</c:v>
                </c:pt>
                <c:pt idx="427">
                  <c:v>9.173350613592024E-2</c:v>
                </c:pt>
                <c:pt idx="428">
                  <c:v>5.842245918397318E-2</c:v>
                </c:pt>
                <c:pt idx="429">
                  <c:v>0.10209310143741551</c:v>
                </c:pt>
                <c:pt idx="430">
                  <c:v>8.3908529719834618E-2</c:v>
                </c:pt>
                <c:pt idx="431">
                  <c:v>6.2663371163069387E-2</c:v>
                </c:pt>
                <c:pt idx="432">
                  <c:v>6.4983123179304061E-2</c:v>
                </c:pt>
                <c:pt idx="433">
                  <c:v>8.2348629205436896E-2</c:v>
                </c:pt>
                <c:pt idx="434">
                  <c:v>5.5734955648097564E-2</c:v>
                </c:pt>
                <c:pt idx="435">
                  <c:v>8.4495376931133348E-2</c:v>
                </c:pt>
                <c:pt idx="436">
                  <c:v>6.5972683832920404E-2</c:v>
                </c:pt>
                <c:pt idx="437">
                  <c:v>0.114910590978188</c:v>
                </c:pt>
                <c:pt idx="438">
                  <c:v>8.2637427900234192E-2</c:v>
                </c:pt>
                <c:pt idx="439">
                  <c:v>5.7128495102077834E-2</c:v>
                </c:pt>
                <c:pt idx="440">
                  <c:v>0.11494086202170813</c:v>
                </c:pt>
                <c:pt idx="441">
                  <c:v>9.7635259838603397E-2</c:v>
                </c:pt>
                <c:pt idx="442">
                  <c:v>8.586903637301091E-2</c:v>
                </c:pt>
                <c:pt idx="443">
                  <c:v>2.6285715816397298E-2</c:v>
                </c:pt>
                <c:pt idx="444">
                  <c:v>1.4459450636420977E-2</c:v>
                </c:pt>
                <c:pt idx="445">
                  <c:v>5.6099115488654192E-2</c:v>
                </c:pt>
                <c:pt idx="446">
                  <c:v>1.9969830220006535E-2</c:v>
                </c:pt>
                <c:pt idx="447">
                  <c:v>5.6251076561865412E-2</c:v>
                </c:pt>
                <c:pt idx="448">
                  <c:v>2.4739486919704009E-2</c:v>
                </c:pt>
                <c:pt idx="449">
                  <c:v>3.9741249479836635E-2</c:v>
                </c:pt>
                <c:pt idx="450">
                  <c:v>9.372127104288823E-2</c:v>
                </c:pt>
                <c:pt idx="451">
                  <c:v>6.0609760196686298E-2</c:v>
                </c:pt>
                <c:pt idx="452">
                  <c:v>8.5594164681704027E-2</c:v>
                </c:pt>
                <c:pt idx="453">
                  <c:v>5.0615633564442576E-2</c:v>
                </c:pt>
                <c:pt idx="454">
                  <c:v>2.6082390953991102E-2</c:v>
                </c:pt>
                <c:pt idx="455">
                  <c:v>7.0129108364069673E-2</c:v>
                </c:pt>
                <c:pt idx="456">
                  <c:v>4.2512110114858184E-2</c:v>
                </c:pt>
                <c:pt idx="457">
                  <c:v>3.5509982853581486E-2</c:v>
                </c:pt>
                <c:pt idx="458">
                  <c:v>4.9945171982934015E-2</c:v>
                </c:pt>
                <c:pt idx="459">
                  <c:v>7.6167768329311838E-2</c:v>
                </c:pt>
                <c:pt idx="460">
                  <c:v>5.0410359136196514E-2</c:v>
                </c:pt>
                <c:pt idx="461">
                  <c:v>6.8218901409765179E-2</c:v>
                </c:pt>
                <c:pt idx="463">
                  <c:v>0.12807290328520807</c:v>
                </c:pt>
                <c:pt idx="464">
                  <c:v>5.9764255053633364E-2</c:v>
                </c:pt>
                <c:pt idx="465">
                  <c:v>0.10723734713376086</c:v>
                </c:pt>
                <c:pt idx="466">
                  <c:v>0.12990434277575202</c:v>
                </c:pt>
                <c:pt idx="467">
                  <c:v>7.076214111435282E-2</c:v>
                </c:pt>
                <c:pt idx="468">
                  <c:v>7.2539603944498557E-2</c:v>
                </c:pt>
                <c:pt idx="469">
                  <c:v>6.9456597535730497E-2</c:v>
                </c:pt>
                <c:pt idx="470">
                  <c:v>7.2299357780143847E-2</c:v>
                </c:pt>
                <c:pt idx="471">
                  <c:v>7.3070938805880364E-2</c:v>
                </c:pt>
                <c:pt idx="472">
                  <c:v>8.8338978545384583E-2</c:v>
                </c:pt>
                <c:pt idx="473">
                  <c:v>6.3801446266619904E-2</c:v>
                </c:pt>
                <c:pt idx="474">
                  <c:v>0.12101541116240791</c:v>
                </c:pt>
                <c:pt idx="475">
                  <c:v>7.8465468754313802E-2</c:v>
                </c:pt>
                <c:pt idx="476">
                  <c:v>6.0758850215285633E-2</c:v>
                </c:pt>
                <c:pt idx="477">
                  <c:v>3.0742704341865847E-2</c:v>
                </c:pt>
                <c:pt idx="478">
                  <c:v>4.2459365318080533E-2</c:v>
                </c:pt>
                <c:pt idx="479">
                  <c:v>3.0502455537355831E-2</c:v>
                </c:pt>
                <c:pt idx="480">
                  <c:v>3.5784552856248347E-2</c:v>
                </c:pt>
                <c:pt idx="481">
                  <c:v>3.1735946772532976E-2</c:v>
                </c:pt>
                <c:pt idx="482">
                  <c:v>5.0490972951447943E-2</c:v>
                </c:pt>
                <c:pt idx="483">
                  <c:v>6.1261755704514316E-2</c:v>
                </c:pt>
                <c:pt idx="484">
                  <c:v>3.0848559203699506E-2</c:v>
                </c:pt>
                <c:pt idx="485">
                  <c:v>4.2323763067164136E-2</c:v>
                </c:pt>
                <c:pt idx="486">
                  <c:v>2.1000204763071805E-2</c:v>
                </c:pt>
                <c:pt idx="487">
                  <c:v>5.6153741855361719E-2</c:v>
                </c:pt>
                <c:pt idx="488">
                  <c:v>6.8394411786642642E-2</c:v>
                </c:pt>
                <c:pt idx="489">
                  <c:v>6.6284044871982598E-2</c:v>
                </c:pt>
                <c:pt idx="490">
                  <c:v>2.5950857066360491E-2</c:v>
                </c:pt>
                <c:pt idx="491">
                  <c:v>2.0150838178160414E-2</c:v>
                </c:pt>
                <c:pt idx="492">
                  <c:v>8.3233170174177612E-2</c:v>
                </c:pt>
                <c:pt idx="493">
                  <c:v>1.7362735189175398E-2</c:v>
                </c:pt>
                <c:pt idx="494">
                  <c:v>5.3549749223585713E-2</c:v>
                </c:pt>
                <c:pt idx="495">
                  <c:v>7.7377515873509467E-2</c:v>
                </c:pt>
                <c:pt idx="496">
                  <c:v>5.3769669149369266E-2</c:v>
                </c:pt>
                <c:pt idx="497">
                  <c:v>7.4471706443330718E-2</c:v>
                </c:pt>
                <c:pt idx="498">
                  <c:v>6.4340673089743144E-2</c:v>
                </c:pt>
                <c:pt idx="499">
                  <c:v>4.0618974422014113E-2</c:v>
                </c:pt>
                <c:pt idx="500">
                  <c:v>3.7765379584884927E-2</c:v>
                </c:pt>
                <c:pt idx="501">
                  <c:v>9.8651888163418258E-2</c:v>
                </c:pt>
                <c:pt idx="502">
                  <c:v>5.5837971170375388E-2</c:v>
                </c:pt>
                <c:pt idx="503">
                  <c:v>3.1395187258876682E-2</c:v>
                </c:pt>
                <c:pt idx="504">
                  <c:v>1.9235844459218509E-2</c:v>
                </c:pt>
                <c:pt idx="505">
                  <c:v>2.857700960789207E-2</c:v>
                </c:pt>
                <c:pt idx="506">
                  <c:v>2.3843482616611782E-2</c:v>
                </c:pt>
                <c:pt idx="507">
                  <c:v>2.8768567950585803E-2</c:v>
                </c:pt>
                <c:pt idx="508">
                  <c:v>3.0643036328528227E-2</c:v>
                </c:pt>
                <c:pt idx="509">
                  <c:v>1.2495631327085952E-2</c:v>
                </c:pt>
                <c:pt idx="510">
                  <c:v>3.9766048664436865E-2</c:v>
                </c:pt>
                <c:pt idx="511">
                  <c:v>3.6861904758448527E-2</c:v>
                </c:pt>
                <c:pt idx="512">
                  <c:v>3.2480205423569492E-3</c:v>
                </c:pt>
                <c:pt idx="513">
                  <c:v>3.3874582179584077E-2</c:v>
                </c:pt>
                <c:pt idx="514">
                  <c:v>0</c:v>
                </c:pt>
                <c:pt idx="515">
                  <c:v>2.5731718225010664E-2</c:v>
                </c:pt>
                <c:pt idx="516">
                  <c:v>4.5611599926980745E-2</c:v>
                </c:pt>
                <c:pt idx="517">
                  <c:v>4.2131105900373111E-2</c:v>
                </c:pt>
                <c:pt idx="518">
                  <c:v>1.6505347462489925E-2</c:v>
                </c:pt>
                <c:pt idx="519">
                  <c:v>2.9202635018814531E-2</c:v>
                </c:pt>
                <c:pt idx="520">
                  <c:v>1.7113788602653141E-2</c:v>
                </c:pt>
                <c:pt idx="521">
                  <c:v>4.0573065351451221E-2</c:v>
                </c:pt>
                <c:pt idx="522">
                  <c:v>1.5935421223990769E-2</c:v>
                </c:pt>
                <c:pt idx="523">
                  <c:v>3.3055142877433524E-2</c:v>
                </c:pt>
                <c:pt idx="524">
                  <c:v>3.8793014325779175E-2</c:v>
                </c:pt>
                <c:pt idx="525">
                  <c:v>4.8933825825114692E-2</c:v>
                </c:pt>
                <c:pt idx="526">
                  <c:v>0</c:v>
                </c:pt>
                <c:pt idx="527">
                  <c:v>2.9224763100266379E-2</c:v>
                </c:pt>
                <c:pt idx="528">
                  <c:v>1.5419074936675011E-2</c:v>
                </c:pt>
                <c:pt idx="529">
                  <c:v>1.6134480636291793E-2</c:v>
                </c:pt>
                <c:pt idx="530">
                  <c:v>4.098344621122222E-2</c:v>
                </c:pt>
                <c:pt idx="531">
                  <c:v>3.8612244813607789E-2</c:v>
                </c:pt>
                <c:pt idx="532">
                  <c:v>2.7390634692027824E-2</c:v>
                </c:pt>
                <c:pt idx="533">
                  <c:v>0</c:v>
                </c:pt>
                <c:pt idx="534">
                  <c:v>3.4056868258324796E-2</c:v>
                </c:pt>
                <c:pt idx="535">
                  <c:v>2.8581874569531786E-2</c:v>
                </c:pt>
                <c:pt idx="536">
                  <c:v>6.5718976663747706E-3</c:v>
                </c:pt>
                <c:pt idx="537">
                  <c:v>1.3777965151004238E-2</c:v>
                </c:pt>
                <c:pt idx="538">
                  <c:v>4.3814707188410346E-3</c:v>
                </c:pt>
                <c:pt idx="539">
                  <c:v>6.5981258120681703E-3</c:v>
                </c:pt>
                <c:pt idx="540">
                  <c:v>5.5008442148347676E-3</c:v>
                </c:pt>
                <c:pt idx="541">
                  <c:v>1.8046880264230559E-2</c:v>
                </c:pt>
                <c:pt idx="542">
                  <c:v>4.0029818392788366E-2</c:v>
                </c:pt>
                <c:pt idx="543">
                  <c:v>2.8437529278864237E-2</c:v>
                </c:pt>
                <c:pt idx="544">
                  <c:v>3.0072960760490163E-2</c:v>
                </c:pt>
                <c:pt idx="545">
                  <c:v>1.6580644478201255E-2</c:v>
                </c:pt>
                <c:pt idx="546">
                  <c:v>1.9895728058859176E-2</c:v>
                </c:pt>
                <c:pt idx="547">
                  <c:v>1.2089344613979945E-2</c:v>
                </c:pt>
                <c:pt idx="548">
                  <c:v>3.3605222757557889E-2</c:v>
                </c:pt>
                <c:pt idx="549">
                  <c:v>3.9931655088475917E-2</c:v>
                </c:pt>
                <c:pt idx="550">
                  <c:v>0</c:v>
                </c:pt>
                <c:pt idx="551">
                  <c:v>1.6282034472070456E-2</c:v>
                </c:pt>
                <c:pt idx="552">
                  <c:v>3.2565157329720616E-2</c:v>
                </c:pt>
                <c:pt idx="553">
                  <c:v>2.1011968446556419E-2</c:v>
                </c:pt>
                <c:pt idx="554">
                  <c:v>1.6571126048552803E-2</c:v>
                </c:pt>
                <c:pt idx="555">
                  <c:v>8.3134951979687184E-3</c:v>
                </c:pt>
                <c:pt idx="556">
                  <c:v>3.0829342199382107E-2</c:v>
                </c:pt>
                <c:pt idx="557">
                  <c:v>3.529619838482994E-2</c:v>
                </c:pt>
                <c:pt idx="558">
                  <c:v>4.7944113559571053E-2</c:v>
                </c:pt>
                <c:pt idx="559">
                  <c:v>3.4178315677051083E-2</c:v>
                </c:pt>
                <c:pt idx="560">
                  <c:v>1.6520732770030206E-2</c:v>
                </c:pt>
                <c:pt idx="561">
                  <c:v>1.2689836340037355E-2</c:v>
                </c:pt>
                <c:pt idx="562">
                  <c:v>0</c:v>
                </c:pt>
                <c:pt idx="563">
                  <c:v>1.8806393845591018E-2</c:v>
                </c:pt>
                <c:pt idx="564">
                  <c:v>9.4046732904573358E-3</c:v>
                </c:pt>
                <c:pt idx="565">
                  <c:v>1.8544623937820699E-2</c:v>
                </c:pt>
                <c:pt idx="566">
                  <c:v>3.2551303079471433E-2</c:v>
                </c:pt>
                <c:pt idx="567">
                  <c:v>4.1527969663172286E-2</c:v>
                </c:pt>
                <c:pt idx="568">
                  <c:v>1.6682728806270888E-2</c:v>
                </c:pt>
                <c:pt idx="569">
                  <c:v>4.5793729086847271E-2</c:v>
                </c:pt>
                <c:pt idx="570">
                  <c:v>4.1787517930727824E-2</c:v>
                </c:pt>
                <c:pt idx="571">
                  <c:v>2.9091071052461514E-2</c:v>
                </c:pt>
                <c:pt idx="572">
                  <c:v>0</c:v>
                </c:pt>
                <c:pt idx="573">
                  <c:v>0</c:v>
                </c:pt>
                <c:pt idx="574">
                  <c:v>2.8257063318272706E-2</c:v>
                </c:pt>
                <c:pt idx="575">
                  <c:v>3.2165403162454517E-2</c:v>
                </c:pt>
                <c:pt idx="576">
                  <c:v>3.3671613236713471E-2</c:v>
                </c:pt>
                <c:pt idx="577">
                  <c:v>4.4595363321736546E-2</c:v>
                </c:pt>
                <c:pt idx="578">
                  <c:v>5.7347232505854107E-2</c:v>
                </c:pt>
                <c:pt idx="579">
                  <c:v>3.1830058888833203E-2</c:v>
                </c:pt>
                <c:pt idx="580">
                  <c:v>2.7558351738492864E-3</c:v>
                </c:pt>
                <c:pt idx="581">
                  <c:v>4.6515698230170731E-2</c:v>
                </c:pt>
                <c:pt idx="582">
                  <c:v>2.6918825704207228E-2</c:v>
                </c:pt>
                <c:pt idx="583">
                  <c:v>2.702962514574463E-2</c:v>
                </c:pt>
                <c:pt idx="584">
                  <c:v>0</c:v>
                </c:pt>
                <c:pt idx="585">
                  <c:v>2.804202782168826E-2</c:v>
                </c:pt>
                <c:pt idx="586">
                  <c:v>2.8710906520776243E-2</c:v>
                </c:pt>
                <c:pt idx="587">
                  <c:v>4.1521224180468996E-2</c:v>
                </c:pt>
                <c:pt idx="588">
                  <c:v>1.1003736052021896E-2</c:v>
                </c:pt>
                <c:pt idx="589">
                  <c:v>1.917965474634949E-2</c:v>
                </c:pt>
                <c:pt idx="590">
                  <c:v>3.4736681238444894E-2</c:v>
                </c:pt>
                <c:pt idx="591">
                  <c:v>5.9368808476234651E-2</c:v>
                </c:pt>
                <c:pt idx="592">
                  <c:v>3.3326569016790333E-2</c:v>
                </c:pt>
                <c:pt idx="593">
                  <c:v>1.8838954348327761E-2</c:v>
                </c:pt>
                <c:pt idx="594">
                  <c:v>3.2991325145387947E-2</c:v>
                </c:pt>
                <c:pt idx="595">
                  <c:v>3.9089279962821098E-2</c:v>
                </c:pt>
                <c:pt idx="596">
                  <c:v>1.3710612375302248E-2</c:v>
                </c:pt>
                <c:pt idx="597">
                  <c:v>1.9788458550705906E-2</c:v>
                </c:pt>
                <c:pt idx="598">
                  <c:v>2.204519726633614E-2</c:v>
                </c:pt>
                <c:pt idx="599">
                  <c:v>5.1559134315111506E-2</c:v>
                </c:pt>
                <c:pt idx="600">
                  <c:v>4.4877987770829457E-2</c:v>
                </c:pt>
                <c:pt idx="601">
                  <c:v>2.6149880330440731E-2</c:v>
                </c:pt>
                <c:pt idx="602">
                  <c:v>3.4621098224270418E-2</c:v>
                </c:pt>
                <c:pt idx="603">
                  <c:v>1.3707429570513553E-2</c:v>
                </c:pt>
                <c:pt idx="604">
                  <c:v>3.9875751728070542E-2</c:v>
                </c:pt>
                <c:pt idx="605">
                  <c:v>5.8052041944472728E-2</c:v>
                </c:pt>
                <c:pt idx="606">
                  <c:v>1.9663268746778883E-2</c:v>
                </c:pt>
                <c:pt idx="607">
                  <c:v>1.6352672570728907E-2</c:v>
                </c:pt>
                <c:pt idx="608">
                  <c:v>3.134874945452773E-2</c:v>
                </c:pt>
                <c:pt idx="609">
                  <c:v>6.53059914814971E-2</c:v>
                </c:pt>
                <c:pt idx="610">
                  <c:v>5.7680988257511126E-2</c:v>
                </c:pt>
                <c:pt idx="611">
                  <c:v>1.3539359198496616E-3</c:v>
                </c:pt>
                <c:pt idx="612">
                  <c:v>1.8035643278973185E-2</c:v>
                </c:pt>
                <c:pt idx="613">
                  <c:v>5.3563249230307086E-2</c:v>
                </c:pt>
                <c:pt idx="614">
                  <c:v>4.0389864520279567E-2</c:v>
                </c:pt>
                <c:pt idx="615">
                  <c:v>3.1106375222634337E-2</c:v>
                </c:pt>
                <c:pt idx="616">
                  <c:v>2.2454606777944128E-2</c:v>
                </c:pt>
                <c:pt idx="617">
                  <c:v>3.040927492679257E-2</c:v>
                </c:pt>
                <c:pt idx="618">
                  <c:v>2.3018690668235052E-2</c:v>
                </c:pt>
                <c:pt idx="619">
                  <c:v>4.1611086504049301E-2</c:v>
                </c:pt>
                <c:pt idx="620">
                  <c:v>0</c:v>
                </c:pt>
                <c:pt idx="621">
                  <c:v>1.6860967823369495E-2</c:v>
                </c:pt>
                <c:pt idx="622">
                  <c:v>3.3160538256078044E-2</c:v>
                </c:pt>
                <c:pt idx="623">
                  <c:v>2.4968445355729309E-2</c:v>
                </c:pt>
                <c:pt idx="624">
                  <c:v>1.8039373906402999E-2</c:v>
                </c:pt>
                <c:pt idx="625">
                  <c:v>0</c:v>
                </c:pt>
                <c:pt idx="626">
                  <c:v>3.6172772203869774E-2</c:v>
                </c:pt>
                <c:pt idx="627">
                  <c:v>8.8078179958837773E-3</c:v>
                </c:pt>
                <c:pt idx="628">
                  <c:v>2.7975885307204146E-2</c:v>
                </c:pt>
                <c:pt idx="629">
                  <c:v>0</c:v>
                </c:pt>
                <c:pt idx="630">
                  <c:v>3.9369534513580426E-2</c:v>
                </c:pt>
                <c:pt idx="631">
                  <c:v>6.1443862146688365E-2</c:v>
                </c:pt>
                <c:pt idx="632">
                  <c:v>3.2161259562142719E-2</c:v>
                </c:pt>
                <c:pt idx="633">
                  <c:v>3.5929961812367524E-2</c:v>
                </c:pt>
                <c:pt idx="634">
                  <c:v>2.8122383555414437E-2</c:v>
                </c:pt>
                <c:pt idx="635">
                  <c:v>3.259350025959637E-2</c:v>
                </c:pt>
                <c:pt idx="636">
                  <c:v>3.5570426757383929E-2</c:v>
                </c:pt>
                <c:pt idx="637">
                  <c:v>3.6688664170287204E-2</c:v>
                </c:pt>
                <c:pt idx="638">
                  <c:v>5.2571195150914317E-2</c:v>
                </c:pt>
                <c:pt idx="639">
                  <c:v>3.5679659065778628E-2</c:v>
                </c:pt>
                <c:pt idx="640">
                  <c:v>3.8289414057687807E-2</c:v>
                </c:pt>
                <c:pt idx="641">
                  <c:v>3.9843472187412611E-2</c:v>
                </c:pt>
                <c:pt idx="642">
                  <c:v>5.0361068345637604E-2</c:v>
                </c:pt>
                <c:pt idx="643">
                  <c:v>1.8606012369295637E-2</c:v>
                </c:pt>
                <c:pt idx="644">
                  <c:v>3.5762595771520599E-2</c:v>
                </c:pt>
                <c:pt idx="645">
                  <c:v>4.6620039862551893E-2</c:v>
                </c:pt>
                <c:pt idx="646">
                  <c:v>3.6610280640600429E-2</c:v>
                </c:pt>
                <c:pt idx="647">
                  <c:v>2.6813037782070979E-2</c:v>
                </c:pt>
                <c:pt idx="648">
                  <c:v>0</c:v>
                </c:pt>
                <c:pt idx="649">
                  <c:v>3.5719168480964528E-2</c:v>
                </c:pt>
                <c:pt idx="650">
                  <c:v>5.0048498081245861E-2</c:v>
                </c:pt>
                <c:pt idx="651">
                  <c:v>1.9562740471709524E-2</c:v>
                </c:pt>
                <c:pt idx="652">
                  <c:v>0</c:v>
                </c:pt>
                <c:pt idx="653">
                  <c:v>4.0948425796420492E-3</c:v>
                </c:pt>
                <c:pt idx="654">
                  <c:v>1.9769975307755136E-2</c:v>
                </c:pt>
                <c:pt idx="655">
                  <c:v>3.7999424254410996E-2</c:v>
                </c:pt>
                <c:pt idx="656">
                  <c:v>4.3518230153586739E-2</c:v>
                </c:pt>
                <c:pt idx="657">
                  <c:v>6.2243012536839795E-2</c:v>
                </c:pt>
                <c:pt idx="658">
                  <c:v>4.7532383696018615E-2</c:v>
                </c:pt>
                <c:pt idx="659">
                  <c:v>3.2635508753765502E-2</c:v>
                </c:pt>
                <c:pt idx="660">
                  <c:v>4.0062131418354692E-2</c:v>
                </c:pt>
                <c:pt idx="661">
                  <c:v>2.436213595695132E-2</c:v>
                </c:pt>
                <c:pt idx="662">
                  <c:v>2.5853531833129259E-2</c:v>
                </c:pt>
                <c:pt idx="663">
                  <c:v>3.091846509438665E-2</c:v>
                </c:pt>
                <c:pt idx="664">
                  <c:v>3.1208429967180144E-2</c:v>
                </c:pt>
                <c:pt idx="665">
                  <c:v>2.2324823686609881E-2</c:v>
                </c:pt>
                <c:pt idx="666">
                  <c:v>2.0514790796853768E-2</c:v>
                </c:pt>
                <c:pt idx="667">
                  <c:v>1.2833005440413334E-2</c:v>
                </c:pt>
                <c:pt idx="668">
                  <c:v>0</c:v>
                </c:pt>
                <c:pt idx="669">
                  <c:v>4.1619330562058569E-2</c:v>
                </c:pt>
                <c:pt idx="670">
                  <c:v>3.7840689822524282E-2</c:v>
                </c:pt>
                <c:pt idx="671">
                  <c:v>8.038713629351607E-2</c:v>
                </c:pt>
                <c:pt idx="672">
                  <c:v>2.4697478983525385E-2</c:v>
                </c:pt>
                <c:pt idx="673">
                  <c:v>5.2636678728053124E-2</c:v>
                </c:pt>
                <c:pt idx="674">
                  <c:v>2.7218563197842174E-2</c:v>
                </c:pt>
                <c:pt idx="675">
                  <c:v>3.0577493414998633E-2</c:v>
                </c:pt>
                <c:pt idx="676">
                  <c:v>6.2774791508612135E-2</c:v>
                </c:pt>
                <c:pt idx="677">
                  <c:v>5.6632906337220082E-2</c:v>
                </c:pt>
                <c:pt idx="678">
                  <c:v>7.0460998813508979E-2</c:v>
                </c:pt>
                <c:pt idx="679">
                  <c:v>3.0628624950952393E-2</c:v>
                </c:pt>
                <c:pt idx="680">
                  <c:v>3.6790490078657707E-2</c:v>
                </c:pt>
                <c:pt idx="681">
                  <c:v>3.9330146782532688E-2</c:v>
                </c:pt>
                <c:pt idx="682">
                  <c:v>3.874299011141865E-2</c:v>
                </c:pt>
                <c:pt idx="683">
                  <c:v>4.149114451273004E-2</c:v>
                </c:pt>
                <c:pt idx="684">
                  <c:v>2.6469570153516305E-2</c:v>
                </c:pt>
                <c:pt idx="685">
                  <c:v>8.1523746874120298E-2</c:v>
                </c:pt>
                <c:pt idx="686">
                  <c:v>0</c:v>
                </c:pt>
                <c:pt idx="687">
                  <c:v>6.6110490740179606E-2</c:v>
                </c:pt>
                <c:pt idx="688">
                  <c:v>4.8057750587403962E-2</c:v>
                </c:pt>
                <c:pt idx="689">
                  <c:v>4.9497580479009151E-2</c:v>
                </c:pt>
                <c:pt idx="690">
                  <c:v>9.4259940224707059E-2</c:v>
                </c:pt>
                <c:pt idx="691">
                  <c:v>6.0492817987869749E-2</c:v>
                </c:pt>
                <c:pt idx="692">
                  <c:v>7.4142055499895776E-2</c:v>
                </c:pt>
                <c:pt idx="693">
                  <c:v>4.6106852139560978E-2</c:v>
                </c:pt>
                <c:pt idx="694">
                  <c:v>3.8700356238403663E-2</c:v>
                </c:pt>
                <c:pt idx="695">
                  <c:v>4.362206870752814E-2</c:v>
                </c:pt>
                <c:pt idx="696">
                  <c:v>2.6833587623943261E-2</c:v>
                </c:pt>
                <c:pt idx="697">
                  <c:v>1.8919724788051602E-2</c:v>
                </c:pt>
                <c:pt idx="698">
                  <c:v>4.1594726808429003E-2</c:v>
                </c:pt>
                <c:pt idx="699">
                  <c:v>6.8059203408987134E-2</c:v>
                </c:pt>
                <c:pt idx="700">
                  <c:v>3.739856822667291E-2</c:v>
                </c:pt>
                <c:pt idx="701">
                  <c:v>3.7457990839682861E-2</c:v>
                </c:pt>
                <c:pt idx="702">
                  <c:v>5.5006765416721365E-2</c:v>
                </c:pt>
                <c:pt idx="703">
                  <c:v>1.0853796908271393E-2</c:v>
                </c:pt>
                <c:pt idx="704">
                  <c:v>3.5536236481492116E-2</c:v>
                </c:pt>
                <c:pt idx="705">
                  <c:v>3.8481893861720691E-2</c:v>
                </c:pt>
                <c:pt idx="706">
                  <c:v>2.6507440365440567E-2</c:v>
                </c:pt>
                <c:pt idx="707">
                  <c:v>2.1666321811088247E-2</c:v>
                </c:pt>
                <c:pt idx="708">
                  <c:v>4.6919199803471152E-2</c:v>
                </c:pt>
                <c:pt idx="709">
                  <c:v>3.0636683582710451E-2</c:v>
                </c:pt>
                <c:pt idx="710">
                  <c:v>8.7991516000479539E-3</c:v>
                </c:pt>
                <c:pt idx="711">
                  <c:v>1.4972184372222485E-2</c:v>
                </c:pt>
                <c:pt idx="712">
                  <c:v>2.3636984922967043E-2</c:v>
                </c:pt>
                <c:pt idx="713">
                  <c:v>0</c:v>
                </c:pt>
                <c:pt idx="714">
                  <c:v>2.015356282173858E-2</c:v>
                </c:pt>
                <c:pt idx="715">
                  <c:v>3.3970669921061424E-2</c:v>
                </c:pt>
                <c:pt idx="716">
                  <c:v>3.5457422999797476E-2</c:v>
                </c:pt>
                <c:pt idx="717">
                  <c:v>3.2696300298237314E-2</c:v>
                </c:pt>
                <c:pt idx="718">
                  <c:v>3.0600450285800791E-2</c:v>
                </c:pt>
                <c:pt idx="719">
                  <c:v>4.5932019045334872E-2</c:v>
                </c:pt>
                <c:pt idx="720">
                  <c:v>6.2537425258519685E-2</c:v>
                </c:pt>
                <c:pt idx="721">
                  <c:v>4.5922038937542951E-2</c:v>
                </c:pt>
                <c:pt idx="722">
                  <c:v>2.7922276416580353E-2</c:v>
                </c:pt>
                <c:pt idx="723">
                  <c:v>2.4521853788241232E-2</c:v>
                </c:pt>
                <c:pt idx="724">
                  <c:v>5.4983878051019272E-2</c:v>
                </c:pt>
                <c:pt idx="725">
                  <c:v>6.2319905127824607E-2</c:v>
                </c:pt>
                <c:pt idx="726">
                  <c:v>5.8732857067001709E-2</c:v>
                </c:pt>
                <c:pt idx="727">
                  <c:v>2.6503855983505617E-2</c:v>
                </c:pt>
                <c:pt idx="728">
                  <c:v>3.0075099445464881E-2</c:v>
                </c:pt>
                <c:pt idx="729">
                  <c:v>2.6742039624421308E-2</c:v>
                </c:pt>
                <c:pt idx="730">
                  <c:v>3.4966920288641304E-2</c:v>
                </c:pt>
                <c:pt idx="731">
                  <c:v>4.3409146094184024E-2</c:v>
                </c:pt>
                <c:pt idx="732">
                  <c:v>7.4389231129197958E-2</c:v>
                </c:pt>
                <c:pt idx="733">
                  <c:v>1.9139603853578317E-2</c:v>
                </c:pt>
                <c:pt idx="734">
                  <c:v>1.3700338768257397E-3</c:v>
                </c:pt>
                <c:pt idx="735">
                  <c:v>4.3482523765289972E-2</c:v>
                </c:pt>
                <c:pt idx="736">
                  <c:v>1.0951326756469841E-2</c:v>
                </c:pt>
                <c:pt idx="737">
                  <c:v>2.6628369678559177E-2</c:v>
                </c:pt>
                <c:pt idx="738">
                  <c:v>4.934412042858332E-2</c:v>
                </c:pt>
                <c:pt idx="739">
                  <c:v>2.3895849699120088E-2</c:v>
                </c:pt>
                <c:pt idx="740">
                  <c:v>5.5638175029008356E-2</c:v>
                </c:pt>
                <c:pt idx="741">
                  <c:v>3.86820389446546E-2</c:v>
                </c:pt>
                <c:pt idx="742">
                  <c:v>2.3973861268115002E-2</c:v>
                </c:pt>
                <c:pt idx="743">
                  <c:v>5.5444902258616743E-2</c:v>
                </c:pt>
                <c:pt idx="744">
                  <c:v>5.7337360551216326E-2</c:v>
                </c:pt>
                <c:pt idx="745">
                  <c:v>2.1222130040213217E-2</c:v>
                </c:pt>
                <c:pt idx="746">
                  <c:v>3.5404888315694105E-2</c:v>
                </c:pt>
                <c:pt idx="747">
                  <c:v>6.6841303349587614E-2</c:v>
                </c:pt>
                <c:pt idx="748">
                  <c:v>3.4032554405689981E-2</c:v>
                </c:pt>
                <c:pt idx="749">
                  <c:v>1.1678153888709344E-2</c:v>
                </c:pt>
                <c:pt idx="750">
                  <c:v>0</c:v>
                </c:pt>
                <c:pt idx="751">
                  <c:v>5.1714976578040195E-2</c:v>
                </c:pt>
                <c:pt idx="752">
                  <c:v>1.7223312830674693E-2</c:v>
                </c:pt>
                <c:pt idx="753">
                  <c:v>5.946854466665609E-2</c:v>
                </c:pt>
                <c:pt idx="754">
                  <c:v>7.137346345760115E-2</c:v>
                </c:pt>
                <c:pt idx="755">
                  <c:v>8.5693863088050368E-2</c:v>
                </c:pt>
                <c:pt idx="756">
                  <c:v>4.0000209745290491E-2</c:v>
                </c:pt>
                <c:pt idx="757">
                  <c:v>7.1676969791878362E-2</c:v>
                </c:pt>
                <c:pt idx="758">
                  <c:v>8.5531345538074399E-2</c:v>
                </c:pt>
                <c:pt idx="759">
                  <c:v>2.5414737431874113E-2</c:v>
                </c:pt>
                <c:pt idx="760">
                  <c:v>2.9906270615806897E-2</c:v>
                </c:pt>
                <c:pt idx="761">
                  <c:v>0.10058047393582034</c:v>
                </c:pt>
                <c:pt idx="762">
                  <c:v>4.1757246826442621E-2</c:v>
                </c:pt>
                <c:pt idx="763">
                  <c:v>0.11469618880489485</c:v>
                </c:pt>
                <c:pt idx="764">
                  <c:v>8.0004749144391818E-2</c:v>
                </c:pt>
                <c:pt idx="765">
                  <c:v>5.3421567931224087E-2</c:v>
                </c:pt>
                <c:pt idx="766">
                  <c:v>4.4512648597814924E-3</c:v>
                </c:pt>
                <c:pt idx="767">
                  <c:v>5.2156289919978172E-2</c:v>
                </c:pt>
                <c:pt idx="768">
                  <c:v>9.4641825497681645E-2</c:v>
                </c:pt>
                <c:pt idx="769">
                  <c:v>7.8437044617855209E-2</c:v>
                </c:pt>
                <c:pt idx="770">
                  <c:v>5.5695461401304401E-2</c:v>
                </c:pt>
                <c:pt idx="771">
                  <c:v>5.5824264022329401E-2</c:v>
                </c:pt>
                <c:pt idx="772">
                  <c:v>0</c:v>
                </c:pt>
                <c:pt idx="773">
                  <c:v>3.0506681664208778E-3</c:v>
                </c:pt>
                <c:pt idx="774">
                  <c:v>4.9430195483376384E-2</c:v>
                </c:pt>
                <c:pt idx="775">
                  <c:v>3.4440282360259096E-2</c:v>
                </c:pt>
                <c:pt idx="776">
                  <c:v>2.5445124387143844E-2</c:v>
                </c:pt>
                <c:pt idx="777">
                  <c:v>3.3866439232595767E-2</c:v>
                </c:pt>
                <c:pt idx="778">
                  <c:v>3.258016646766046E-2</c:v>
                </c:pt>
                <c:pt idx="779">
                  <c:v>1.3916926280208965E-2</c:v>
                </c:pt>
                <c:pt idx="780">
                  <c:v>2.0835901273474212E-2</c:v>
                </c:pt>
                <c:pt idx="781">
                  <c:v>4.1951216881608015E-2</c:v>
                </c:pt>
                <c:pt idx="782">
                  <c:v>4.2390580695464579E-2</c:v>
                </c:pt>
                <c:pt idx="783">
                  <c:v>2.9666811115033609E-2</c:v>
                </c:pt>
                <c:pt idx="784">
                  <c:v>4.7394913696037717E-2</c:v>
                </c:pt>
                <c:pt idx="785">
                  <c:v>1.0156830801282738E-2</c:v>
                </c:pt>
                <c:pt idx="786">
                  <c:v>0</c:v>
                </c:pt>
              </c:numCache>
            </c:numRef>
          </c:xVal>
          <c:yVal>
            <c:numRef>
              <c:f>'SM Table and Figs 6 '!$M$44:$M$830</c:f>
              <c:numCache>
                <c:formatCode>0.00</c:formatCode>
                <c:ptCount val="787"/>
                <c:pt idx="0">
                  <c:v>381</c:v>
                </c:pt>
                <c:pt idx="1">
                  <c:v>475</c:v>
                </c:pt>
                <c:pt idx="2">
                  <c:v>451.95</c:v>
                </c:pt>
                <c:pt idx="3">
                  <c:v>688</c:v>
                </c:pt>
                <c:pt idx="4">
                  <c:v>381</c:v>
                </c:pt>
                <c:pt idx="5">
                  <c:v>460</c:v>
                </c:pt>
                <c:pt idx="6">
                  <c:v>379</c:v>
                </c:pt>
                <c:pt idx="7">
                  <c:v>495</c:v>
                </c:pt>
                <c:pt idx="8">
                  <c:v>430</c:v>
                </c:pt>
                <c:pt idx="9">
                  <c:v>454.35</c:v>
                </c:pt>
                <c:pt idx="10">
                  <c:v>490</c:v>
                </c:pt>
                <c:pt idx="11">
                  <c:v>426</c:v>
                </c:pt>
                <c:pt idx="12">
                  <c:v>464</c:v>
                </c:pt>
                <c:pt idx="13">
                  <c:v>510</c:v>
                </c:pt>
                <c:pt idx="14">
                  <c:v>464</c:v>
                </c:pt>
                <c:pt idx="15">
                  <c:v>506</c:v>
                </c:pt>
                <c:pt idx="16">
                  <c:v>452</c:v>
                </c:pt>
                <c:pt idx="17">
                  <c:v>690</c:v>
                </c:pt>
                <c:pt idx="18">
                  <c:v>310</c:v>
                </c:pt>
                <c:pt idx="19">
                  <c:v>352</c:v>
                </c:pt>
                <c:pt idx="20">
                  <c:v>359</c:v>
                </c:pt>
                <c:pt idx="21">
                  <c:v>395</c:v>
                </c:pt>
                <c:pt idx="22">
                  <c:v>672</c:v>
                </c:pt>
                <c:pt idx="23">
                  <c:v>586</c:v>
                </c:pt>
                <c:pt idx="24">
                  <c:v>701</c:v>
                </c:pt>
                <c:pt idx="25">
                  <c:v>502</c:v>
                </c:pt>
                <c:pt idx="26">
                  <c:v>247.1</c:v>
                </c:pt>
                <c:pt idx="27">
                  <c:v>388</c:v>
                </c:pt>
                <c:pt idx="28">
                  <c:v>768</c:v>
                </c:pt>
                <c:pt idx="29">
                  <c:v>707</c:v>
                </c:pt>
                <c:pt idx="30">
                  <c:v>461</c:v>
                </c:pt>
                <c:pt idx="31">
                  <c:v>829</c:v>
                </c:pt>
                <c:pt idx="32">
                  <c:v>826</c:v>
                </c:pt>
                <c:pt idx="33">
                  <c:v>829</c:v>
                </c:pt>
                <c:pt idx="34">
                  <c:v>406</c:v>
                </c:pt>
                <c:pt idx="35">
                  <c:v>691</c:v>
                </c:pt>
                <c:pt idx="36">
                  <c:v>673</c:v>
                </c:pt>
                <c:pt idx="37">
                  <c:v>470</c:v>
                </c:pt>
                <c:pt idx="38">
                  <c:v>651</c:v>
                </c:pt>
                <c:pt idx="39">
                  <c:v>704</c:v>
                </c:pt>
                <c:pt idx="40">
                  <c:v>588</c:v>
                </c:pt>
                <c:pt idx="41">
                  <c:v>665</c:v>
                </c:pt>
                <c:pt idx="42">
                  <c:v>668</c:v>
                </c:pt>
                <c:pt idx="43">
                  <c:v>782</c:v>
                </c:pt>
                <c:pt idx="44">
                  <c:v>725</c:v>
                </c:pt>
                <c:pt idx="45">
                  <c:v>863</c:v>
                </c:pt>
                <c:pt idx="46">
                  <c:v>613</c:v>
                </c:pt>
                <c:pt idx="47">
                  <c:v>761</c:v>
                </c:pt>
                <c:pt idx="48">
                  <c:v>853</c:v>
                </c:pt>
                <c:pt idx="49">
                  <c:v>413</c:v>
                </c:pt>
                <c:pt idx="50">
                  <c:v>929</c:v>
                </c:pt>
                <c:pt idx="51">
                  <c:v>981</c:v>
                </c:pt>
                <c:pt idx="52">
                  <c:v>857</c:v>
                </c:pt>
                <c:pt idx="53">
                  <c:v>962</c:v>
                </c:pt>
                <c:pt idx="54">
                  <c:v>640</c:v>
                </c:pt>
                <c:pt idx="55">
                  <c:v>604</c:v>
                </c:pt>
                <c:pt idx="56">
                  <c:v>391</c:v>
                </c:pt>
                <c:pt idx="57">
                  <c:v>586</c:v>
                </c:pt>
                <c:pt idx="58">
                  <c:v>571</c:v>
                </c:pt>
                <c:pt idx="59">
                  <c:v>553</c:v>
                </c:pt>
                <c:pt idx="60">
                  <c:v>504</c:v>
                </c:pt>
                <c:pt idx="61">
                  <c:v>518</c:v>
                </c:pt>
                <c:pt idx="62">
                  <c:v>635</c:v>
                </c:pt>
                <c:pt idx="63">
                  <c:v>626</c:v>
                </c:pt>
                <c:pt idx="64">
                  <c:v>674</c:v>
                </c:pt>
                <c:pt idx="65">
                  <c:v>587</c:v>
                </c:pt>
                <c:pt idx="66">
                  <c:v>629</c:v>
                </c:pt>
                <c:pt idx="67">
                  <c:v>650</c:v>
                </c:pt>
                <c:pt idx="68">
                  <c:v>641</c:v>
                </c:pt>
                <c:pt idx="69">
                  <c:v>603</c:v>
                </c:pt>
                <c:pt idx="70">
                  <c:v>646</c:v>
                </c:pt>
                <c:pt idx="71">
                  <c:v>629</c:v>
                </c:pt>
                <c:pt idx="72">
                  <c:v>619</c:v>
                </c:pt>
                <c:pt idx="73">
                  <c:v>322</c:v>
                </c:pt>
                <c:pt idx="74">
                  <c:v>705</c:v>
                </c:pt>
                <c:pt idx="75">
                  <c:v>460</c:v>
                </c:pt>
                <c:pt idx="76">
                  <c:v>427</c:v>
                </c:pt>
                <c:pt idx="77">
                  <c:v>634</c:v>
                </c:pt>
                <c:pt idx="78">
                  <c:v>470</c:v>
                </c:pt>
                <c:pt idx="79">
                  <c:v>420</c:v>
                </c:pt>
                <c:pt idx="80">
                  <c:v>385</c:v>
                </c:pt>
                <c:pt idx="81">
                  <c:v>524</c:v>
                </c:pt>
                <c:pt idx="82">
                  <c:v>585</c:v>
                </c:pt>
                <c:pt idx="83">
                  <c:v>550</c:v>
                </c:pt>
                <c:pt idx="84">
                  <c:v>610</c:v>
                </c:pt>
                <c:pt idx="85">
                  <c:v>660</c:v>
                </c:pt>
                <c:pt idx="86">
                  <c:v>630</c:v>
                </c:pt>
                <c:pt idx="87">
                  <c:v>569</c:v>
                </c:pt>
                <c:pt idx="88">
                  <c:v>600</c:v>
                </c:pt>
                <c:pt idx="89">
                  <c:v>599</c:v>
                </c:pt>
                <c:pt idx="90">
                  <c:v>617</c:v>
                </c:pt>
                <c:pt idx="91">
                  <c:v>538</c:v>
                </c:pt>
                <c:pt idx="92">
                  <c:v>1190</c:v>
                </c:pt>
                <c:pt idx="93">
                  <c:v>1210</c:v>
                </c:pt>
                <c:pt idx="94">
                  <c:v>1620</c:v>
                </c:pt>
                <c:pt idx="95">
                  <c:v>970</c:v>
                </c:pt>
                <c:pt idx="96">
                  <c:v>1390</c:v>
                </c:pt>
                <c:pt idx="97">
                  <c:v>1170</c:v>
                </c:pt>
                <c:pt idx="98">
                  <c:v>1010</c:v>
                </c:pt>
                <c:pt idx="99">
                  <c:v>963</c:v>
                </c:pt>
                <c:pt idx="100">
                  <c:v>1210</c:v>
                </c:pt>
                <c:pt idx="101">
                  <c:v>1240</c:v>
                </c:pt>
                <c:pt idx="102">
                  <c:v>920</c:v>
                </c:pt>
                <c:pt idx="103">
                  <c:v>1140</c:v>
                </c:pt>
                <c:pt idx="104">
                  <c:v>1540</c:v>
                </c:pt>
                <c:pt idx="105">
                  <c:v>1210</c:v>
                </c:pt>
                <c:pt idx="106">
                  <c:v>1190</c:v>
                </c:pt>
                <c:pt idx="107">
                  <c:v>1190</c:v>
                </c:pt>
                <c:pt idx="108">
                  <c:v>1230</c:v>
                </c:pt>
                <c:pt idx="109">
                  <c:v>1120</c:v>
                </c:pt>
                <c:pt idx="110">
                  <c:v>1220</c:v>
                </c:pt>
                <c:pt idx="111">
                  <c:v>410</c:v>
                </c:pt>
                <c:pt idx="112">
                  <c:v>420</c:v>
                </c:pt>
                <c:pt idx="113">
                  <c:v>350</c:v>
                </c:pt>
                <c:pt idx="114">
                  <c:v>470</c:v>
                </c:pt>
                <c:pt idx="115">
                  <c:v>620</c:v>
                </c:pt>
                <c:pt idx="116">
                  <c:v>401</c:v>
                </c:pt>
                <c:pt idx="117">
                  <c:v>351</c:v>
                </c:pt>
                <c:pt idx="118">
                  <c:v>483</c:v>
                </c:pt>
                <c:pt idx="119">
                  <c:v>479</c:v>
                </c:pt>
                <c:pt idx="120">
                  <c:v>364</c:v>
                </c:pt>
                <c:pt idx="121">
                  <c:v>560</c:v>
                </c:pt>
                <c:pt idx="122">
                  <c:v>422</c:v>
                </c:pt>
                <c:pt idx="123">
                  <c:v>380</c:v>
                </c:pt>
                <c:pt idx="124">
                  <c:v>499</c:v>
                </c:pt>
                <c:pt idx="125">
                  <c:v>389</c:v>
                </c:pt>
                <c:pt idx="126">
                  <c:v>449</c:v>
                </c:pt>
                <c:pt idx="127">
                  <c:v>410</c:v>
                </c:pt>
                <c:pt idx="128">
                  <c:v>406</c:v>
                </c:pt>
                <c:pt idx="129">
                  <c:v>431</c:v>
                </c:pt>
                <c:pt idx="130">
                  <c:v>375</c:v>
                </c:pt>
                <c:pt idx="131">
                  <c:v>435</c:v>
                </c:pt>
                <c:pt idx="132">
                  <c:v>448</c:v>
                </c:pt>
                <c:pt idx="133">
                  <c:v>468</c:v>
                </c:pt>
                <c:pt idx="134">
                  <c:v>485</c:v>
                </c:pt>
                <c:pt idx="135">
                  <c:v>425</c:v>
                </c:pt>
                <c:pt idx="136">
                  <c:v>475</c:v>
                </c:pt>
                <c:pt idx="137">
                  <c:v>426</c:v>
                </c:pt>
                <c:pt idx="138">
                  <c:v>473</c:v>
                </c:pt>
                <c:pt idx="139">
                  <c:v>428</c:v>
                </c:pt>
                <c:pt idx="140">
                  <c:v>547</c:v>
                </c:pt>
                <c:pt idx="141">
                  <c:v>449</c:v>
                </c:pt>
                <c:pt idx="142">
                  <c:v>490</c:v>
                </c:pt>
                <c:pt idx="143">
                  <c:v>521</c:v>
                </c:pt>
                <c:pt idx="144">
                  <c:v>401</c:v>
                </c:pt>
                <c:pt idx="145">
                  <c:v>473</c:v>
                </c:pt>
                <c:pt idx="146">
                  <c:v>508</c:v>
                </c:pt>
                <c:pt idx="147">
                  <c:v>450</c:v>
                </c:pt>
                <c:pt idx="148">
                  <c:v>503</c:v>
                </c:pt>
                <c:pt idx="149">
                  <c:v>422</c:v>
                </c:pt>
                <c:pt idx="150">
                  <c:v>463</c:v>
                </c:pt>
                <c:pt idx="151">
                  <c:v>457</c:v>
                </c:pt>
                <c:pt idx="152">
                  <c:v>431</c:v>
                </c:pt>
                <c:pt idx="153">
                  <c:v>458</c:v>
                </c:pt>
                <c:pt idx="154">
                  <c:v>483</c:v>
                </c:pt>
                <c:pt idx="155">
                  <c:v>464</c:v>
                </c:pt>
                <c:pt idx="156">
                  <c:v>454</c:v>
                </c:pt>
                <c:pt idx="157">
                  <c:v>556</c:v>
                </c:pt>
                <c:pt idx="158">
                  <c:v>596</c:v>
                </c:pt>
                <c:pt idx="159">
                  <c:v>562</c:v>
                </c:pt>
                <c:pt idx="160">
                  <c:v>484</c:v>
                </c:pt>
                <c:pt idx="161">
                  <c:v>632</c:v>
                </c:pt>
                <c:pt idx="162">
                  <c:v>397</c:v>
                </c:pt>
                <c:pt idx="163">
                  <c:v>368</c:v>
                </c:pt>
                <c:pt idx="164">
                  <c:v>459</c:v>
                </c:pt>
                <c:pt idx="165">
                  <c:v>460</c:v>
                </c:pt>
                <c:pt idx="166">
                  <c:v>450</c:v>
                </c:pt>
                <c:pt idx="167">
                  <c:v>395</c:v>
                </c:pt>
                <c:pt idx="168">
                  <c:v>455</c:v>
                </c:pt>
                <c:pt idx="169">
                  <c:v>410</c:v>
                </c:pt>
                <c:pt idx="170">
                  <c:v>563</c:v>
                </c:pt>
                <c:pt idx="171">
                  <c:v>741</c:v>
                </c:pt>
                <c:pt idx="172">
                  <c:v>416</c:v>
                </c:pt>
                <c:pt idx="173">
                  <c:v>456</c:v>
                </c:pt>
                <c:pt idx="174">
                  <c:v>419</c:v>
                </c:pt>
                <c:pt idx="175">
                  <c:v>416</c:v>
                </c:pt>
                <c:pt idx="176">
                  <c:v>425</c:v>
                </c:pt>
                <c:pt idx="177">
                  <c:v>458</c:v>
                </c:pt>
                <c:pt idx="178">
                  <c:v>174</c:v>
                </c:pt>
                <c:pt idx="179">
                  <c:v>400</c:v>
                </c:pt>
                <c:pt idx="180">
                  <c:v>382</c:v>
                </c:pt>
                <c:pt idx="181">
                  <c:v>352</c:v>
                </c:pt>
                <c:pt idx="182">
                  <c:v>412</c:v>
                </c:pt>
                <c:pt idx="183">
                  <c:v>439</c:v>
                </c:pt>
                <c:pt idx="184">
                  <c:v>445</c:v>
                </c:pt>
                <c:pt idx="185">
                  <c:v>439</c:v>
                </c:pt>
                <c:pt idx="186">
                  <c:v>385</c:v>
                </c:pt>
                <c:pt idx="187">
                  <c:v>387</c:v>
                </c:pt>
                <c:pt idx="188">
                  <c:v>387</c:v>
                </c:pt>
                <c:pt idx="189">
                  <c:v>393</c:v>
                </c:pt>
                <c:pt idx="190">
                  <c:v>415</c:v>
                </c:pt>
                <c:pt idx="191">
                  <c:v>410.7</c:v>
                </c:pt>
                <c:pt idx="192">
                  <c:v>408</c:v>
                </c:pt>
                <c:pt idx="193">
                  <c:v>422</c:v>
                </c:pt>
                <c:pt idx="194">
                  <c:v>415.7</c:v>
                </c:pt>
                <c:pt idx="195">
                  <c:v>433</c:v>
                </c:pt>
                <c:pt idx="196">
                  <c:v>410</c:v>
                </c:pt>
                <c:pt idx="197">
                  <c:v>433</c:v>
                </c:pt>
                <c:pt idx="198">
                  <c:v>435.5</c:v>
                </c:pt>
                <c:pt idx="199">
                  <c:v>413</c:v>
                </c:pt>
                <c:pt idx="200">
                  <c:v>446.3</c:v>
                </c:pt>
                <c:pt idx="201">
                  <c:v>461</c:v>
                </c:pt>
                <c:pt idx="202">
                  <c:v>463.3</c:v>
                </c:pt>
                <c:pt idx="203">
                  <c:v>448</c:v>
                </c:pt>
                <c:pt idx="204">
                  <c:v>451</c:v>
                </c:pt>
                <c:pt idx="205">
                  <c:v>444</c:v>
                </c:pt>
                <c:pt idx="206">
                  <c:v>445</c:v>
                </c:pt>
                <c:pt idx="207">
                  <c:v>438</c:v>
                </c:pt>
                <c:pt idx="208">
                  <c:v>447</c:v>
                </c:pt>
                <c:pt idx="209">
                  <c:v>448</c:v>
                </c:pt>
                <c:pt idx="210">
                  <c:v>435</c:v>
                </c:pt>
                <c:pt idx="211">
                  <c:v>460</c:v>
                </c:pt>
                <c:pt idx="212">
                  <c:v>438</c:v>
                </c:pt>
                <c:pt idx="213">
                  <c:v>454</c:v>
                </c:pt>
                <c:pt idx="214">
                  <c:v>446.5</c:v>
                </c:pt>
                <c:pt idx="215">
                  <c:v>478</c:v>
                </c:pt>
                <c:pt idx="216">
                  <c:v>426</c:v>
                </c:pt>
                <c:pt idx="217">
                  <c:v>501</c:v>
                </c:pt>
                <c:pt idx="218">
                  <c:v>507</c:v>
                </c:pt>
                <c:pt idx="219">
                  <c:v>506</c:v>
                </c:pt>
                <c:pt idx="220">
                  <c:v>476</c:v>
                </c:pt>
                <c:pt idx="221">
                  <c:v>521</c:v>
                </c:pt>
                <c:pt idx="222">
                  <c:v>536</c:v>
                </c:pt>
                <c:pt idx="223">
                  <c:v>450</c:v>
                </c:pt>
                <c:pt idx="224">
                  <c:v>437</c:v>
                </c:pt>
                <c:pt idx="225">
                  <c:v>464</c:v>
                </c:pt>
                <c:pt idx="226">
                  <c:v>496</c:v>
                </c:pt>
                <c:pt idx="227">
                  <c:v>435</c:v>
                </c:pt>
                <c:pt idx="228">
                  <c:v>450</c:v>
                </c:pt>
                <c:pt idx="229">
                  <c:v>450</c:v>
                </c:pt>
                <c:pt idx="230">
                  <c:v>451</c:v>
                </c:pt>
                <c:pt idx="231">
                  <c:v>296</c:v>
                </c:pt>
                <c:pt idx="232">
                  <c:v>363.8</c:v>
                </c:pt>
                <c:pt idx="233">
                  <c:v>345</c:v>
                </c:pt>
                <c:pt idx="234">
                  <c:v>439</c:v>
                </c:pt>
                <c:pt idx="235">
                  <c:v>339</c:v>
                </c:pt>
                <c:pt idx="236">
                  <c:v>652</c:v>
                </c:pt>
                <c:pt idx="237">
                  <c:v>337</c:v>
                </c:pt>
                <c:pt idx="238">
                  <c:v>441</c:v>
                </c:pt>
                <c:pt idx="239">
                  <c:v>447</c:v>
                </c:pt>
                <c:pt idx="240">
                  <c:v>434</c:v>
                </c:pt>
                <c:pt idx="241">
                  <c:v>418</c:v>
                </c:pt>
                <c:pt idx="242">
                  <c:v>395</c:v>
                </c:pt>
                <c:pt idx="243">
                  <c:v>420</c:v>
                </c:pt>
                <c:pt idx="244">
                  <c:v>427</c:v>
                </c:pt>
                <c:pt idx="245">
                  <c:v>401</c:v>
                </c:pt>
                <c:pt idx="246">
                  <c:v>441</c:v>
                </c:pt>
                <c:pt idx="247">
                  <c:v>416</c:v>
                </c:pt>
                <c:pt idx="248">
                  <c:v>461</c:v>
                </c:pt>
                <c:pt idx="249">
                  <c:v>489</c:v>
                </c:pt>
                <c:pt idx="250">
                  <c:v>472</c:v>
                </c:pt>
                <c:pt idx="251">
                  <c:v>478</c:v>
                </c:pt>
                <c:pt idx="252">
                  <c:v>453</c:v>
                </c:pt>
                <c:pt idx="253">
                  <c:v>471</c:v>
                </c:pt>
                <c:pt idx="254">
                  <c:v>434.3</c:v>
                </c:pt>
                <c:pt idx="255">
                  <c:v>460</c:v>
                </c:pt>
                <c:pt idx="256">
                  <c:v>470</c:v>
                </c:pt>
                <c:pt idx="257">
                  <c:v>470</c:v>
                </c:pt>
                <c:pt idx="258">
                  <c:v>447</c:v>
                </c:pt>
                <c:pt idx="259">
                  <c:v>440</c:v>
                </c:pt>
                <c:pt idx="260">
                  <c:v>328</c:v>
                </c:pt>
                <c:pt idx="261">
                  <c:v>459</c:v>
                </c:pt>
                <c:pt idx="262">
                  <c:v>456</c:v>
                </c:pt>
                <c:pt idx="263">
                  <c:v>442.2</c:v>
                </c:pt>
                <c:pt idx="264">
                  <c:v>431.7</c:v>
                </c:pt>
                <c:pt idx="265">
                  <c:v>338</c:v>
                </c:pt>
                <c:pt idx="266">
                  <c:v>311</c:v>
                </c:pt>
                <c:pt idx="267">
                  <c:v>299</c:v>
                </c:pt>
                <c:pt idx="268">
                  <c:v>239</c:v>
                </c:pt>
                <c:pt idx="269">
                  <c:v>356</c:v>
                </c:pt>
                <c:pt idx="270">
                  <c:v>357.6</c:v>
                </c:pt>
                <c:pt idx="271">
                  <c:v>428</c:v>
                </c:pt>
                <c:pt idx="272">
                  <c:v>411</c:v>
                </c:pt>
                <c:pt idx="273">
                  <c:v>424</c:v>
                </c:pt>
                <c:pt idx="274">
                  <c:v>432</c:v>
                </c:pt>
                <c:pt idx="275">
                  <c:v>424</c:v>
                </c:pt>
                <c:pt idx="276">
                  <c:v>456</c:v>
                </c:pt>
                <c:pt idx="277">
                  <c:v>462</c:v>
                </c:pt>
                <c:pt idx="278">
                  <c:v>504</c:v>
                </c:pt>
                <c:pt idx="279">
                  <c:v>496</c:v>
                </c:pt>
                <c:pt idx="280">
                  <c:v>385</c:v>
                </c:pt>
                <c:pt idx="281">
                  <c:v>465</c:v>
                </c:pt>
                <c:pt idx="282">
                  <c:v>520</c:v>
                </c:pt>
                <c:pt idx="283">
                  <c:v>404</c:v>
                </c:pt>
                <c:pt idx="284">
                  <c:v>424</c:v>
                </c:pt>
                <c:pt idx="285">
                  <c:v>475</c:v>
                </c:pt>
                <c:pt idx="286">
                  <c:v>409</c:v>
                </c:pt>
                <c:pt idx="287">
                  <c:v>520</c:v>
                </c:pt>
                <c:pt idx="288">
                  <c:v>416</c:v>
                </c:pt>
                <c:pt idx="289">
                  <c:v>385</c:v>
                </c:pt>
                <c:pt idx="290">
                  <c:v>452</c:v>
                </c:pt>
                <c:pt idx="291">
                  <c:v>411</c:v>
                </c:pt>
                <c:pt idx="292">
                  <c:v>464</c:v>
                </c:pt>
                <c:pt idx="293">
                  <c:v>442</c:v>
                </c:pt>
                <c:pt idx="294">
                  <c:v>505</c:v>
                </c:pt>
                <c:pt idx="295">
                  <c:v>526</c:v>
                </c:pt>
                <c:pt idx="296">
                  <c:v>285</c:v>
                </c:pt>
                <c:pt idx="297">
                  <c:v>280</c:v>
                </c:pt>
                <c:pt idx="298">
                  <c:v>316</c:v>
                </c:pt>
                <c:pt idx="299">
                  <c:v>306</c:v>
                </c:pt>
                <c:pt idx="300">
                  <c:v>416</c:v>
                </c:pt>
                <c:pt idx="301">
                  <c:v>392</c:v>
                </c:pt>
                <c:pt idx="302">
                  <c:v>325</c:v>
                </c:pt>
                <c:pt idx="303">
                  <c:v>340</c:v>
                </c:pt>
                <c:pt idx="304">
                  <c:v>325</c:v>
                </c:pt>
                <c:pt idx="305">
                  <c:v>480</c:v>
                </c:pt>
                <c:pt idx="306">
                  <c:v>390</c:v>
                </c:pt>
                <c:pt idx="307">
                  <c:v>333</c:v>
                </c:pt>
                <c:pt idx="308">
                  <c:v>520</c:v>
                </c:pt>
                <c:pt idx="309">
                  <c:v>362</c:v>
                </c:pt>
                <c:pt idx="310">
                  <c:v>424</c:v>
                </c:pt>
                <c:pt idx="311">
                  <c:v>381</c:v>
                </c:pt>
                <c:pt idx="312">
                  <c:v>315</c:v>
                </c:pt>
                <c:pt idx="313">
                  <c:v>371</c:v>
                </c:pt>
                <c:pt idx="314">
                  <c:v>389</c:v>
                </c:pt>
                <c:pt idx="315">
                  <c:v>390</c:v>
                </c:pt>
                <c:pt idx="316">
                  <c:v>351</c:v>
                </c:pt>
                <c:pt idx="317">
                  <c:v>311</c:v>
                </c:pt>
                <c:pt idx="318">
                  <c:v>321</c:v>
                </c:pt>
                <c:pt idx="319">
                  <c:v>290</c:v>
                </c:pt>
                <c:pt idx="320">
                  <c:v>305</c:v>
                </c:pt>
                <c:pt idx="321">
                  <c:v>386</c:v>
                </c:pt>
                <c:pt idx="322">
                  <c:v>480</c:v>
                </c:pt>
                <c:pt idx="323">
                  <c:v>285</c:v>
                </c:pt>
                <c:pt idx="324">
                  <c:v>453</c:v>
                </c:pt>
                <c:pt idx="325">
                  <c:v>477</c:v>
                </c:pt>
                <c:pt idx="326">
                  <c:v>465</c:v>
                </c:pt>
                <c:pt idx="327">
                  <c:v>505</c:v>
                </c:pt>
                <c:pt idx="328">
                  <c:v>369</c:v>
                </c:pt>
                <c:pt idx="329">
                  <c:v>378</c:v>
                </c:pt>
                <c:pt idx="330">
                  <c:v>443</c:v>
                </c:pt>
                <c:pt idx="331">
                  <c:v>542</c:v>
                </c:pt>
                <c:pt idx="332">
                  <c:v>400</c:v>
                </c:pt>
                <c:pt idx="333">
                  <c:v>495</c:v>
                </c:pt>
                <c:pt idx="334">
                  <c:v>482</c:v>
                </c:pt>
                <c:pt idx="335">
                  <c:v>344</c:v>
                </c:pt>
                <c:pt idx="336">
                  <c:v>441</c:v>
                </c:pt>
                <c:pt idx="337">
                  <c:v>442</c:v>
                </c:pt>
                <c:pt idx="338">
                  <c:v>515</c:v>
                </c:pt>
                <c:pt idx="339">
                  <c:v>496</c:v>
                </c:pt>
                <c:pt idx="340">
                  <c:v>351</c:v>
                </c:pt>
                <c:pt idx="341">
                  <c:v>420</c:v>
                </c:pt>
                <c:pt idx="342">
                  <c:v>454</c:v>
                </c:pt>
                <c:pt idx="343">
                  <c:v>434</c:v>
                </c:pt>
                <c:pt idx="344">
                  <c:v>476</c:v>
                </c:pt>
                <c:pt idx="345">
                  <c:v>440</c:v>
                </c:pt>
                <c:pt idx="346">
                  <c:v>484</c:v>
                </c:pt>
                <c:pt idx="347">
                  <c:v>403</c:v>
                </c:pt>
                <c:pt idx="348">
                  <c:v>355</c:v>
                </c:pt>
                <c:pt idx="349">
                  <c:v>434</c:v>
                </c:pt>
                <c:pt idx="350">
                  <c:v>430</c:v>
                </c:pt>
                <c:pt idx="351">
                  <c:v>527</c:v>
                </c:pt>
                <c:pt idx="352">
                  <c:v>344</c:v>
                </c:pt>
                <c:pt idx="353">
                  <c:v>415</c:v>
                </c:pt>
                <c:pt idx="354">
                  <c:v>407</c:v>
                </c:pt>
                <c:pt idx="355">
                  <c:v>410</c:v>
                </c:pt>
                <c:pt idx="356">
                  <c:v>462</c:v>
                </c:pt>
                <c:pt idx="357">
                  <c:v>463</c:v>
                </c:pt>
                <c:pt idx="358">
                  <c:v>387</c:v>
                </c:pt>
                <c:pt idx="359">
                  <c:v>444</c:v>
                </c:pt>
                <c:pt idx="360">
                  <c:v>464</c:v>
                </c:pt>
                <c:pt idx="361">
                  <c:v>451</c:v>
                </c:pt>
                <c:pt idx="362">
                  <c:v>238</c:v>
                </c:pt>
                <c:pt idx="363">
                  <c:v>349</c:v>
                </c:pt>
                <c:pt idx="364">
                  <c:v>389</c:v>
                </c:pt>
                <c:pt idx="365">
                  <c:v>269</c:v>
                </c:pt>
                <c:pt idx="366">
                  <c:v>454</c:v>
                </c:pt>
                <c:pt idx="367">
                  <c:v>340</c:v>
                </c:pt>
                <c:pt idx="368">
                  <c:v>434</c:v>
                </c:pt>
                <c:pt idx="369">
                  <c:v>483</c:v>
                </c:pt>
                <c:pt idx="370">
                  <c:v>456</c:v>
                </c:pt>
                <c:pt idx="371">
                  <c:v>570</c:v>
                </c:pt>
                <c:pt idx="372">
                  <c:v>451</c:v>
                </c:pt>
                <c:pt idx="373">
                  <c:v>607</c:v>
                </c:pt>
                <c:pt idx="374">
                  <c:v>358</c:v>
                </c:pt>
                <c:pt idx="375">
                  <c:v>382</c:v>
                </c:pt>
                <c:pt idx="376">
                  <c:v>394</c:v>
                </c:pt>
                <c:pt idx="377">
                  <c:v>574</c:v>
                </c:pt>
                <c:pt idx="378">
                  <c:v>325</c:v>
                </c:pt>
                <c:pt idx="379">
                  <c:v>615</c:v>
                </c:pt>
                <c:pt idx="380">
                  <c:v>399</c:v>
                </c:pt>
                <c:pt idx="381">
                  <c:v>610</c:v>
                </c:pt>
                <c:pt idx="382">
                  <c:v>684</c:v>
                </c:pt>
                <c:pt idx="383">
                  <c:v>438</c:v>
                </c:pt>
                <c:pt idx="384">
                  <c:v>420</c:v>
                </c:pt>
                <c:pt idx="385">
                  <c:v>531</c:v>
                </c:pt>
                <c:pt idx="386">
                  <c:v>390</c:v>
                </c:pt>
                <c:pt idx="387">
                  <c:v>362</c:v>
                </c:pt>
                <c:pt idx="388">
                  <c:v>319</c:v>
                </c:pt>
                <c:pt idx="389">
                  <c:v>700</c:v>
                </c:pt>
                <c:pt idx="390">
                  <c:v>416</c:v>
                </c:pt>
                <c:pt idx="391">
                  <c:v>454</c:v>
                </c:pt>
                <c:pt idx="392">
                  <c:v>399</c:v>
                </c:pt>
                <c:pt idx="393">
                  <c:v>543</c:v>
                </c:pt>
                <c:pt idx="394">
                  <c:v>155</c:v>
                </c:pt>
                <c:pt idx="395">
                  <c:v>637</c:v>
                </c:pt>
                <c:pt idx="396">
                  <c:v>623</c:v>
                </c:pt>
                <c:pt idx="397">
                  <c:v>582</c:v>
                </c:pt>
                <c:pt idx="398">
                  <c:v>709</c:v>
                </c:pt>
                <c:pt idx="399">
                  <c:v>688</c:v>
                </c:pt>
                <c:pt idx="400">
                  <c:v>660</c:v>
                </c:pt>
                <c:pt idx="401">
                  <c:v>840</c:v>
                </c:pt>
                <c:pt idx="402">
                  <c:v>606</c:v>
                </c:pt>
                <c:pt idx="403">
                  <c:v>599</c:v>
                </c:pt>
                <c:pt idx="404">
                  <c:v>663</c:v>
                </c:pt>
                <c:pt idx="405">
                  <c:v>655</c:v>
                </c:pt>
                <c:pt idx="406">
                  <c:v>518</c:v>
                </c:pt>
                <c:pt idx="407">
                  <c:v>740</c:v>
                </c:pt>
                <c:pt idx="408">
                  <c:v>556</c:v>
                </c:pt>
                <c:pt idx="409">
                  <c:v>960</c:v>
                </c:pt>
                <c:pt idx="410">
                  <c:v>660</c:v>
                </c:pt>
                <c:pt idx="411">
                  <c:v>583</c:v>
                </c:pt>
                <c:pt idx="412">
                  <c:v>645</c:v>
                </c:pt>
                <c:pt idx="413">
                  <c:v>643</c:v>
                </c:pt>
                <c:pt idx="414">
                  <c:v>750</c:v>
                </c:pt>
                <c:pt idx="415">
                  <c:v>658</c:v>
                </c:pt>
                <c:pt idx="416">
                  <c:v>659</c:v>
                </c:pt>
                <c:pt idx="417">
                  <c:v>675</c:v>
                </c:pt>
                <c:pt idx="418">
                  <c:v>620</c:v>
                </c:pt>
                <c:pt idx="419">
                  <c:v>740</c:v>
                </c:pt>
                <c:pt idx="420">
                  <c:v>653</c:v>
                </c:pt>
                <c:pt idx="421">
                  <c:v>734</c:v>
                </c:pt>
                <c:pt idx="422">
                  <c:v>641</c:v>
                </c:pt>
                <c:pt idx="423">
                  <c:v>724</c:v>
                </c:pt>
                <c:pt idx="424">
                  <c:v>780</c:v>
                </c:pt>
                <c:pt idx="425">
                  <c:v>663</c:v>
                </c:pt>
                <c:pt idx="426">
                  <c:v>620</c:v>
                </c:pt>
                <c:pt idx="427">
                  <c:v>546</c:v>
                </c:pt>
                <c:pt idx="428">
                  <c:v>709</c:v>
                </c:pt>
                <c:pt idx="429">
                  <c:v>587</c:v>
                </c:pt>
                <c:pt idx="430">
                  <c:v>663</c:v>
                </c:pt>
                <c:pt idx="431">
                  <c:v>611</c:v>
                </c:pt>
                <c:pt idx="432">
                  <c:v>660</c:v>
                </c:pt>
                <c:pt idx="433">
                  <c:v>586</c:v>
                </c:pt>
                <c:pt idx="434">
                  <c:v>694</c:v>
                </c:pt>
                <c:pt idx="435">
                  <c:v>680</c:v>
                </c:pt>
                <c:pt idx="436">
                  <c:v>740</c:v>
                </c:pt>
                <c:pt idx="437">
                  <c:v>633</c:v>
                </c:pt>
                <c:pt idx="438">
                  <c:v>642</c:v>
                </c:pt>
                <c:pt idx="439">
                  <c:v>604</c:v>
                </c:pt>
                <c:pt idx="440">
                  <c:v>488</c:v>
                </c:pt>
                <c:pt idx="441">
                  <c:v>624</c:v>
                </c:pt>
                <c:pt idx="442">
                  <c:v>940</c:v>
                </c:pt>
                <c:pt idx="443">
                  <c:v>470</c:v>
                </c:pt>
                <c:pt idx="444">
                  <c:v>369</c:v>
                </c:pt>
                <c:pt idx="445">
                  <c:v>415</c:v>
                </c:pt>
                <c:pt idx="446">
                  <c:v>415</c:v>
                </c:pt>
                <c:pt idx="447">
                  <c:v>508</c:v>
                </c:pt>
                <c:pt idx="448">
                  <c:v>447</c:v>
                </c:pt>
                <c:pt idx="449">
                  <c:v>424</c:v>
                </c:pt>
                <c:pt idx="450">
                  <c:v>629</c:v>
                </c:pt>
                <c:pt idx="451">
                  <c:v>560</c:v>
                </c:pt>
                <c:pt idx="452">
                  <c:v>480</c:v>
                </c:pt>
                <c:pt idx="453">
                  <c:v>472</c:v>
                </c:pt>
                <c:pt idx="454">
                  <c:v>307</c:v>
                </c:pt>
                <c:pt idx="455">
                  <c:v>416</c:v>
                </c:pt>
                <c:pt idx="456">
                  <c:v>262</c:v>
                </c:pt>
                <c:pt idx="457">
                  <c:v>428</c:v>
                </c:pt>
                <c:pt idx="458">
                  <c:v>409</c:v>
                </c:pt>
                <c:pt idx="459">
                  <c:v>506</c:v>
                </c:pt>
                <c:pt idx="460">
                  <c:v>591</c:v>
                </c:pt>
                <c:pt idx="461">
                  <c:v>590</c:v>
                </c:pt>
                <c:pt idx="463">
                  <c:v>736</c:v>
                </c:pt>
                <c:pt idx="464">
                  <c:v>626</c:v>
                </c:pt>
                <c:pt idx="465">
                  <c:v>375</c:v>
                </c:pt>
                <c:pt idx="466">
                  <c:v>606</c:v>
                </c:pt>
                <c:pt idx="467">
                  <c:v>645</c:v>
                </c:pt>
                <c:pt idx="468">
                  <c:v>694</c:v>
                </c:pt>
                <c:pt idx="469">
                  <c:v>746</c:v>
                </c:pt>
                <c:pt idx="470">
                  <c:v>603</c:v>
                </c:pt>
                <c:pt idx="471">
                  <c:v>714</c:v>
                </c:pt>
                <c:pt idx="472">
                  <c:v>720</c:v>
                </c:pt>
                <c:pt idx="473">
                  <c:v>683</c:v>
                </c:pt>
                <c:pt idx="474">
                  <c:v>740</c:v>
                </c:pt>
                <c:pt idx="475">
                  <c:v>707</c:v>
                </c:pt>
                <c:pt idx="476">
                  <c:v>703</c:v>
                </c:pt>
                <c:pt idx="477">
                  <c:v>473</c:v>
                </c:pt>
                <c:pt idx="478">
                  <c:v>720</c:v>
                </c:pt>
                <c:pt idx="479">
                  <c:v>461</c:v>
                </c:pt>
                <c:pt idx="480">
                  <c:v>559</c:v>
                </c:pt>
                <c:pt idx="481">
                  <c:v>476</c:v>
                </c:pt>
                <c:pt idx="482">
                  <c:v>436</c:v>
                </c:pt>
                <c:pt idx="483">
                  <c:v>466</c:v>
                </c:pt>
                <c:pt idx="484">
                  <c:v>406</c:v>
                </c:pt>
                <c:pt idx="485">
                  <c:v>432</c:v>
                </c:pt>
                <c:pt idx="486">
                  <c:v>471</c:v>
                </c:pt>
                <c:pt idx="487">
                  <c:v>541</c:v>
                </c:pt>
                <c:pt idx="488">
                  <c:v>436</c:v>
                </c:pt>
                <c:pt idx="489">
                  <c:v>518</c:v>
                </c:pt>
                <c:pt idx="490">
                  <c:v>451</c:v>
                </c:pt>
                <c:pt idx="491">
                  <c:v>473</c:v>
                </c:pt>
                <c:pt idx="492">
                  <c:v>398</c:v>
                </c:pt>
                <c:pt idx="493">
                  <c:v>521</c:v>
                </c:pt>
                <c:pt idx="494">
                  <c:v>521</c:v>
                </c:pt>
                <c:pt idx="495">
                  <c:v>493</c:v>
                </c:pt>
                <c:pt idx="496">
                  <c:v>376</c:v>
                </c:pt>
                <c:pt idx="497">
                  <c:v>395</c:v>
                </c:pt>
                <c:pt idx="498">
                  <c:v>397</c:v>
                </c:pt>
                <c:pt idx="499">
                  <c:v>425</c:v>
                </c:pt>
                <c:pt idx="500">
                  <c:v>420</c:v>
                </c:pt>
                <c:pt idx="501">
                  <c:v>485</c:v>
                </c:pt>
                <c:pt idx="502">
                  <c:v>465</c:v>
                </c:pt>
                <c:pt idx="503">
                  <c:v>402</c:v>
                </c:pt>
                <c:pt idx="504">
                  <c:v>501</c:v>
                </c:pt>
                <c:pt idx="505">
                  <c:v>475</c:v>
                </c:pt>
                <c:pt idx="506">
                  <c:v>477</c:v>
                </c:pt>
                <c:pt idx="507">
                  <c:v>533</c:v>
                </c:pt>
                <c:pt idx="508">
                  <c:v>526</c:v>
                </c:pt>
                <c:pt idx="509">
                  <c:v>531</c:v>
                </c:pt>
                <c:pt idx="510">
                  <c:v>471</c:v>
                </c:pt>
                <c:pt idx="511">
                  <c:v>470</c:v>
                </c:pt>
                <c:pt idx="512">
                  <c:v>550</c:v>
                </c:pt>
                <c:pt idx="513">
                  <c:v>438</c:v>
                </c:pt>
                <c:pt idx="514">
                  <c:v>448</c:v>
                </c:pt>
                <c:pt idx="515">
                  <c:v>466</c:v>
                </c:pt>
                <c:pt idx="516">
                  <c:v>367</c:v>
                </c:pt>
                <c:pt idx="517">
                  <c:v>385</c:v>
                </c:pt>
                <c:pt idx="518">
                  <c:v>449</c:v>
                </c:pt>
                <c:pt idx="519">
                  <c:v>409</c:v>
                </c:pt>
                <c:pt idx="520">
                  <c:v>356</c:v>
                </c:pt>
                <c:pt idx="521">
                  <c:v>385</c:v>
                </c:pt>
                <c:pt idx="522">
                  <c:v>450</c:v>
                </c:pt>
                <c:pt idx="523">
                  <c:v>486</c:v>
                </c:pt>
                <c:pt idx="524">
                  <c:v>398</c:v>
                </c:pt>
                <c:pt idx="525">
                  <c:v>421</c:v>
                </c:pt>
                <c:pt idx="526">
                  <c:v>384</c:v>
                </c:pt>
                <c:pt idx="527">
                  <c:v>377</c:v>
                </c:pt>
                <c:pt idx="528">
                  <c:v>558</c:v>
                </c:pt>
                <c:pt idx="529">
                  <c:v>409</c:v>
                </c:pt>
                <c:pt idx="530">
                  <c:v>386</c:v>
                </c:pt>
                <c:pt idx="531">
                  <c:v>344</c:v>
                </c:pt>
                <c:pt idx="532">
                  <c:v>373</c:v>
                </c:pt>
                <c:pt idx="533">
                  <c:v>376</c:v>
                </c:pt>
                <c:pt idx="534">
                  <c:v>404</c:v>
                </c:pt>
                <c:pt idx="535">
                  <c:v>360</c:v>
                </c:pt>
                <c:pt idx="536">
                  <c:v>386</c:v>
                </c:pt>
                <c:pt idx="537">
                  <c:v>314</c:v>
                </c:pt>
                <c:pt idx="538">
                  <c:v>339</c:v>
                </c:pt>
                <c:pt idx="539">
                  <c:v>346</c:v>
                </c:pt>
                <c:pt idx="540">
                  <c:v>360</c:v>
                </c:pt>
                <c:pt idx="541">
                  <c:v>381</c:v>
                </c:pt>
                <c:pt idx="542">
                  <c:v>417</c:v>
                </c:pt>
                <c:pt idx="543">
                  <c:v>306</c:v>
                </c:pt>
                <c:pt idx="544">
                  <c:v>398</c:v>
                </c:pt>
                <c:pt idx="545">
                  <c:v>425</c:v>
                </c:pt>
                <c:pt idx="546">
                  <c:v>386</c:v>
                </c:pt>
                <c:pt idx="547">
                  <c:v>403</c:v>
                </c:pt>
                <c:pt idx="548">
                  <c:v>275</c:v>
                </c:pt>
                <c:pt idx="549">
                  <c:v>468</c:v>
                </c:pt>
                <c:pt idx="550">
                  <c:v>410</c:v>
                </c:pt>
                <c:pt idx="551">
                  <c:v>369</c:v>
                </c:pt>
                <c:pt idx="552">
                  <c:v>380</c:v>
                </c:pt>
                <c:pt idx="553">
                  <c:v>310</c:v>
                </c:pt>
                <c:pt idx="554">
                  <c:v>355</c:v>
                </c:pt>
                <c:pt idx="555">
                  <c:v>466</c:v>
                </c:pt>
                <c:pt idx="556">
                  <c:v>318</c:v>
                </c:pt>
                <c:pt idx="557">
                  <c:v>430</c:v>
                </c:pt>
                <c:pt idx="558">
                  <c:v>630</c:v>
                </c:pt>
                <c:pt idx="559">
                  <c:v>423</c:v>
                </c:pt>
                <c:pt idx="560">
                  <c:v>446</c:v>
                </c:pt>
                <c:pt idx="561">
                  <c:v>572</c:v>
                </c:pt>
                <c:pt idx="562">
                  <c:v>405</c:v>
                </c:pt>
                <c:pt idx="563">
                  <c:v>369</c:v>
                </c:pt>
                <c:pt idx="564">
                  <c:v>567</c:v>
                </c:pt>
                <c:pt idx="565">
                  <c:v>420</c:v>
                </c:pt>
                <c:pt idx="566">
                  <c:v>348</c:v>
                </c:pt>
                <c:pt idx="567">
                  <c:v>448</c:v>
                </c:pt>
                <c:pt idx="568">
                  <c:v>421</c:v>
                </c:pt>
                <c:pt idx="569">
                  <c:v>396</c:v>
                </c:pt>
                <c:pt idx="570">
                  <c:v>325</c:v>
                </c:pt>
                <c:pt idx="571">
                  <c:v>363</c:v>
                </c:pt>
                <c:pt idx="572">
                  <c:v>353</c:v>
                </c:pt>
                <c:pt idx="573">
                  <c:v>352</c:v>
                </c:pt>
                <c:pt idx="574">
                  <c:v>351</c:v>
                </c:pt>
                <c:pt idx="575">
                  <c:v>394</c:v>
                </c:pt>
                <c:pt idx="576">
                  <c:v>380</c:v>
                </c:pt>
                <c:pt idx="577">
                  <c:v>372</c:v>
                </c:pt>
                <c:pt idx="578">
                  <c:v>479</c:v>
                </c:pt>
                <c:pt idx="579">
                  <c:v>388</c:v>
                </c:pt>
                <c:pt idx="580">
                  <c:v>385</c:v>
                </c:pt>
                <c:pt idx="581">
                  <c:v>469</c:v>
                </c:pt>
                <c:pt idx="582">
                  <c:v>399</c:v>
                </c:pt>
                <c:pt idx="583">
                  <c:v>458</c:v>
                </c:pt>
                <c:pt idx="584">
                  <c:v>419</c:v>
                </c:pt>
                <c:pt idx="585">
                  <c:v>566</c:v>
                </c:pt>
                <c:pt idx="586">
                  <c:v>282</c:v>
                </c:pt>
                <c:pt idx="587">
                  <c:v>598</c:v>
                </c:pt>
                <c:pt idx="588">
                  <c:v>435</c:v>
                </c:pt>
                <c:pt idx="589">
                  <c:v>587</c:v>
                </c:pt>
                <c:pt idx="590">
                  <c:v>570</c:v>
                </c:pt>
                <c:pt idx="591">
                  <c:v>523</c:v>
                </c:pt>
                <c:pt idx="592">
                  <c:v>399</c:v>
                </c:pt>
                <c:pt idx="593">
                  <c:v>479</c:v>
                </c:pt>
                <c:pt idx="594">
                  <c:v>330</c:v>
                </c:pt>
                <c:pt idx="595">
                  <c:v>534</c:v>
                </c:pt>
                <c:pt idx="596">
                  <c:v>311</c:v>
                </c:pt>
                <c:pt idx="597">
                  <c:v>540</c:v>
                </c:pt>
                <c:pt idx="598">
                  <c:v>416</c:v>
                </c:pt>
                <c:pt idx="599">
                  <c:v>605</c:v>
                </c:pt>
                <c:pt idx="600">
                  <c:v>546</c:v>
                </c:pt>
                <c:pt idx="601">
                  <c:v>570</c:v>
                </c:pt>
                <c:pt idx="602">
                  <c:v>492</c:v>
                </c:pt>
                <c:pt idx="603">
                  <c:v>528</c:v>
                </c:pt>
                <c:pt idx="604">
                  <c:v>525</c:v>
                </c:pt>
                <c:pt idx="605">
                  <c:v>584</c:v>
                </c:pt>
                <c:pt idx="606">
                  <c:v>413</c:v>
                </c:pt>
                <c:pt idx="607">
                  <c:v>437</c:v>
                </c:pt>
                <c:pt idx="608">
                  <c:v>495</c:v>
                </c:pt>
                <c:pt idx="609">
                  <c:v>402</c:v>
                </c:pt>
                <c:pt idx="610">
                  <c:v>449</c:v>
                </c:pt>
                <c:pt idx="611">
                  <c:v>392</c:v>
                </c:pt>
                <c:pt idx="612">
                  <c:v>526</c:v>
                </c:pt>
                <c:pt idx="613">
                  <c:v>377</c:v>
                </c:pt>
                <c:pt idx="614">
                  <c:v>337</c:v>
                </c:pt>
                <c:pt idx="615">
                  <c:v>417</c:v>
                </c:pt>
                <c:pt idx="616">
                  <c:v>404</c:v>
                </c:pt>
                <c:pt idx="617">
                  <c:v>233</c:v>
                </c:pt>
                <c:pt idx="618">
                  <c:v>351</c:v>
                </c:pt>
                <c:pt idx="619">
                  <c:v>387</c:v>
                </c:pt>
                <c:pt idx="620">
                  <c:v>422</c:v>
                </c:pt>
                <c:pt idx="621">
                  <c:v>365</c:v>
                </c:pt>
                <c:pt idx="622">
                  <c:v>315</c:v>
                </c:pt>
                <c:pt idx="623">
                  <c:v>450</c:v>
                </c:pt>
                <c:pt idx="624">
                  <c:v>483</c:v>
                </c:pt>
                <c:pt idx="625">
                  <c:v>262</c:v>
                </c:pt>
                <c:pt idx="626">
                  <c:v>393</c:v>
                </c:pt>
                <c:pt idx="627">
                  <c:v>325</c:v>
                </c:pt>
                <c:pt idx="628">
                  <c:v>483</c:v>
                </c:pt>
                <c:pt idx="629">
                  <c:v>527</c:v>
                </c:pt>
                <c:pt idx="630">
                  <c:v>499</c:v>
                </c:pt>
                <c:pt idx="631">
                  <c:v>532</c:v>
                </c:pt>
                <c:pt idx="632">
                  <c:v>483</c:v>
                </c:pt>
                <c:pt idx="633">
                  <c:v>498</c:v>
                </c:pt>
                <c:pt idx="634">
                  <c:v>445</c:v>
                </c:pt>
                <c:pt idx="635">
                  <c:v>528</c:v>
                </c:pt>
                <c:pt idx="636">
                  <c:v>516</c:v>
                </c:pt>
                <c:pt idx="637">
                  <c:v>492</c:v>
                </c:pt>
                <c:pt idx="638">
                  <c:v>548</c:v>
                </c:pt>
                <c:pt idx="639">
                  <c:v>553</c:v>
                </c:pt>
                <c:pt idx="640">
                  <c:v>488</c:v>
                </c:pt>
                <c:pt idx="641">
                  <c:v>477</c:v>
                </c:pt>
                <c:pt idx="642">
                  <c:v>492</c:v>
                </c:pt>
                <c:pt idx="643">
                  <c:v>471</c:v>
                </c:pt>
                <c:pt idx="644">
                  <c:v>466</c:v>
                </c:pt>
                <c:pt idx="645">
                  <c:v>479</c:v>
                </c:pt>
                <c:pt idx="646">
                  <c:v>577</c:v>
                </c:pt>
                <c:pt idx="647">
                  <c:v>543</c:v>
                </c:pt>
                <c:pt idx="648">
                  <c:v>298</c:v>
                </c:pt>
                <c:pt idx="649">
                  <c:v>341</c:v>
                </c:pt>
                <c:pt idx="650">
                  <c:v>376</c:v>
                </c:pt>
                <c:pt idx="651">
                  <c:v>384</c:v>
                </c:pt>
                <c:pt idx="652">
                  <c:v>349</c:v>
                </c:pt>
                <c:pt idx="653">
                  <c:v>340</c:v>
                </c:pt>
                <c:pt idx="654">
                  <c:v>366</c:v>
                </c:pt>
                <c:pt idx="655">
                  <c:v>335</c:v>
                </c:pt>
                <c:pt idx="656">
                  <c:v>382</c:v>
                </c:pt>
                <c:pt idx="657">
                  <c:v>359</c:v>
                </c:pt>
                <c:pt idx="658">
                  <c:v>326</c:v>
                </c:pt>
                <c:pt idx="659">
                  <c:v>384</c:v>
                </c:pt>
                <c:pt idx="660">
                  <c:v>319</c:v>
                </c:pt>
                <c:pt idx="661">
                  <c:v>366</c:v>
                </c:pt>
                <c:pt idx="662">
                  <c:v>335</c:v>
                </c:pt>
                <c:pt idx="663">
                  <c:v>384</c:v>
                </c:pt>
                <c:pt idx="664">
                  <c:v>371</c:v>
                </c:pt>
                <c:pt idx="665">
                  <c:v>269</c:v>
                </c:pt>
                <c:pt idx="666">
                  <c:v>304</c:v>
                </c:pt>
                <c:pt idx="667">
                  <c:v>284</c:v>
                </c:pt>
                <c:pt idx="668">
                  <c:v>520</c:v>
                </c:pt>
                <c:pt idx="669">
                  <c:v>463</c:v>
                </c:pt>
                <c:pt idx="670">
                  <c:v>480</c:v>
                </c:pt>
                <c:pt idx="671">
                  <c:v>583</c:v>
                </c:pt>
                <c:pt idx="672">
                  <c:v>453</c:v>
                </c:pt>
                <c:pt idx="673">
                  <c:v>481</c:v>
                </c:pt>
                <c:pt idx="674">
                  <c:v>740</c:v>
                </c:pt>
                <c:pt idx="675">
                  <c:v>574</c:v>
                </c:pt>
                <c:pt idx="676">
                  <c:v>573</c:v>
                </c:pt>
                <c:pt idx="677">
                  <c:v>508</c:v>
                </c:pt>
                <c:pt idx="678">
                  <c:v>493</c:v>
                </c:pt>
                <c:pt idx="679">
                  <c:v>461</c:v>
                </c:pt>
                <c:pt idx="680">
                  <c:v>504</c:v>
                </c:pt>
                <c:pt idx="681">
                  <c:v>463</c:v>
                </c:pt>
                <c:pt idx="682">
                  <c:v>504</c:v>
                </c:pt>
                <c:pt idx="683">
                  <c:v>622</c:v>
                </c:pt>
                <c:pt idx="684">
                  <c:v>533</c:v>
                </c:pt>
                <c:pt idx="685">
                  <c:v>435</c:v>
                </c:pt>
                <c:pt idx="686">
                  <c:v>642</c:v>
                </c:pt>
                <c:pt idx="687">
                  <c:v>658</c:v>
                </c:pt>
                <c:pt idx="688">
                  <c:v>700</c:v>
                </c:pt>
                <c:pt idx="689">
                  <c:v>593</c:v>
                </c:pt>
                <c:pt idx="690">
                  <c:v>645</c:v>
                </c:pt>
                <c:pt idx="691">
                  <c:v>622</c:v>
                </c:pt>
                <c:pt idx="692">
                  <c:v>634</c:v>
                </c:pt>
                <c:pt idx="693">
                  <c:v>689</c:v>
                </c:pt>
                <c:pt idx="694">
                  <c:v>690</c:v>
                </c:pt>
                <c:pt idx="695">
                  <c:v>278</c:v>
                </c:pt>
                <c:pt idx="696">
                  <c:v>301</c:v>
                </c:pt>
                <c:pt idx="697">
                  <c:v>292</c:v>
                </c:pt>
                <c:pt idx="698">
                  <c:v>316</c:v>
                </c:pt>
                <c:pt idx="699">
                  <c:v>273</c:v>
                </c:pt>
                <c:pt idx="700">
                  <c:v>274</c:v>
                </c:pt>
                <c:pt idx="701">
                  <c:v>297</c:v>
                </c:pt>
                <c:pt idx="702">
                  <c:v>288</c:v>
                </c:pt>
                <c:pt idx="703">
                  <c:v>354</c:v>
                </c:pt>
                <c:pt idx="704">
                  <c:v>305</c:v>
                </c:pt>
                <c:pt idx="705">
                  <c:v>282</c:v>
                </c:pt>
                <c:pt idx="706">
                  <c:v>303</c:v>
                </c:pt>
                <c:pt idx="707">
                  <c:v>294</c:v>
                </c:pt>
                <c:pt idx="708">
                  <c:v>310</c:v>
                </c:pt>
                <c:pt idx="709">
                  <c:v>317</c:v>
                </c:pt>
                <c:pt idx="710">
                  <c:v>293</c:v>
                </c:pt>
                <c:pt idx="711">
                  <c:v>324</c:v>
                </c:pt>
                <c:pt idx="712">
                  <c:v>295</c:v>
                </c:pt>
                <c:pt idx="713">
                  <c:v>288</c:v>
                </c:pt>
                <c:pt idx="714">
                  <c:v>244</c:v>
                </c:pt>
                <c:pt idx="715">
                  <c:v>288</c:v>
                </c:pt>
                <c:pt idx="716">
                  <c:v>393</c:v>
                </c:pt>
                <c:pt idx="717">
                  <c:v>416</c:v>
                </c:pt>
                <c:pt idx="718">
                  <c:v>515</c:v>
                </c:pt>
                <c:pt idx="719">
                  <c:v>372</c:v>
                </c:pt>
                <c:pt idx="720">
                  <c:v>486</c:v>
                </c:pt>
                <c:pt idx="721">
                  <c:v>380</c:v>
                </c:pt>
                <c:pt idx="722">
                  <c:v>399</c:v>
                </c:pt>
                <c:pt idx="723">
                  <c:v>429</c:v>
                </c:pt>
                <c:pt idx="724">
                  <c:v>357</c:v>
                </c:pt>
                <c:pt idx="725">
                  <c:v>417</c:v>
                </c:pt>
                <c:pt idx="726">
                  <c:v>451</c:v>
                </c:pt>
                <c:pt idx="727">
                  <c:v>407</c:v>
                </c:pt>
                <c:pt idx="728">
                  <c:v>344</c:v>
                </c:pt>
                <c:pt idx="729">
                  <c:v>492</c:v>
                </c:pt>
                <c:pt idx="730">
                  <c:v>344</c:v>
                </c:pt>
                <c:pt idx="731">
                  <c:v>497</c:v>
                </c:pt>
                <c:pt idx="732">
                  <c:v>382</c:v>
                </c:pt>
                <c:pt idx="733">
                  <c:v>187.1</c:v>
                </c:pt>
                <c:pt idx="734">
                  <c:v>299</c:v>
                </c:pt>
                <c:pt idx="735">
                  <c:v>279</c:v>
                </c:pt>
                <c:pt idx="736">
                  <c:v>235</c:v>
                </c:pt>
                <c:pt idx="737">
                  <c:v>599</c:v>
                </c:pt>
                <c:pt idx="738">
                  <c:v>344</c:v>
                </c:pt>
                <c:pt idx="739">
                  <c:v>385</c:v>
                </c:pt>
                <c:pt idx="740">
                  <c:v>329</c:v>
                </c:pt>
                <c:pt idx="741">
                  <c:v>357</c:v>
                </c:pt>
                <c:pt idx="742">
                  <c:v>386</c:v>
                </c:pt>
                <c:pt idx="743">
                  <c:v>663</c:v>
                </c:pt>
                <c:pt idx="744">
                  <c:v>344</c:v>
                </c:pt>
                <c:pt idx="745">
                  <c:v>313</c:v>
                </c:pt>
                <c:pt idx="746">
                  <c:v>337</c:v>
                </c:pt>
                <c:pt idx="747">
                  <c:v>331</c:v>
                </c:pt>
                <c:pt idx="748">
                  <c:v>311</c:v>
                </c:pt>
                <c:pt idx="749">
                  <c:v>376</c:v>
                </c:pt>
                <c:pt idx="750">
                  <c:v>356</c:v>
                </c:pt>
                <c:pt idx="751">
                  <c:v>361</c:v>
                </c:pt>
                <c:pt idx="752">
                  <c:v>345</c:v>
                </c:pt>
                <c:pt idx="753">
                  <c:v>645</c:v>
                </c:pt>
                <c:pt idx="754">
                  <c:v>686</c:v>
                </c:pt>
                <c:pt idx="755">
                  <c:v>413</c:v>
                </c:pt>
                <c:pt idx="756">
                  <c:v>392</c:v>
                </c:pt>
                <c:pt idx="757">
                  <c:v>600</c:v>
                </c:pt>
                <c:pt idx="758">
                  <c:v>704</c:v>
                </c:pt>
                <c:pt idx="759">
                  <c:v>630</c:v>
                </c:pt>
                <c:pt idx="760">
                  <c:v>445</c:v>
                </c:pt>
                <c:pt idx="761">
                  <c:v>692</c:v>
                </c:pt>
                <c:pt idx="762">
                  <c:v>709</c:v>
                </c:pt>
                <c:pt idx="763">
                  <c:v>780</c:v>
                </c:pt>
                <c:pt idx="764">
                  <c:v>407</c:v>
                </c:pt>
                <c:pt idx="765">
                  <c:v>633</c:v>
                </c:pt>
                <c:pt idx="766">
                  <c:v>972</c:v>
                </c:pt>
                <c:pt idx="767">
                  <c:v>636</c:v>
                </c:pt>
                <c:pt idx="768">
                  <c:v>740</c:v>
                </c:pt>
                <c:pt idx="769">
                  <c:v>621</c:v>
                </c:pt>
                <c:pt idx="770">
                  <c:v>690</c:v>
                </c:pt>
                <c:pt idx="771">
                  <c:v>311.10000000000002</c:v>
                </c:pt>
                <c:pt idx="772">
                  <c:v>315.89999999999998</c:v>
                </c:pt>
                <c:pt idx="773">
                  <c:v>325.3</c:v>
                </c:pt>
                <c:pt idx="774">
                  <c:v>323</c:v>
                </c:pt>
                <c:pt idx="775">
                  <c:v>314</c:v>
                </c:pt>
                <c:pt idx="776">
                  <c:v>319.8</c:v>
                </c:pt>
                <c:pt idx="777">
                  <c:v>279.7</c:v>
                </c:pt>
                <c:pt idx="778">
                  <c:v>282.8</c:v>
                </c:pt>
                <c:pt idx="779">
                  <c:v>344</c:v>
                </c:pt>
                <c:pt idx="780">
                  <c:v>294.7</c:v>
                </c:pt>
                <c:pt idx="781">
                  <c:v>329</c:v>
                </c:pt>
                <c:pt idx="782">
                  <c:v>346.5</c:v>
                </c:pt>
                <c:pt idx="783">
                  <c:v>365</c:v>
                </c:pt>
                <c:pt idx="784">
                  <c:v>344.3</c:v>
                </c:pt>
                <c:pt idx="785">
                  <c:v>362</c:v>
                </c:pt>
                <c:pt idx="786">
                  <c:v>338</c:v>
                </c:pt>
              </c:numCache>
            </c:numRef>
          </c:yVal>
          <c:smooth val="0"/>
          <c:extLst>
            <c:ext xmlns:c16="http://schemas.microsoft.com/office/drawing/2014/chart" uri="{C3380CC4-5D6E-409C-BE32-E72D297353CC}">
              <c16:uniqueId val="{00000001-84EA-7940-ACF5-484DE0EB6687}"/>
            </c:ext>
          </c:extLst>
        </c:ser>
        <c:dLbls>
          <c:showLegendKey val="0"/>
          <c:showVal val="0"/>
          <c:showCatName val="0"/>
          <c:showSerName val="0"/>
          <c:showPercent val="0"/>
          <c:showBubbleSize val="0"/>
        </c:dLbls>
        <c:axId val="198279312"/>
        <c:axId val="198279872"/>
      </c:scatterChart>
      <c:valAx>
        <c:axId val="198279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MnO wt% (EPMA)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9872"/>
        <c:crosses val="autoZero"/>
        <c:crossBetween val="midCat"/>
      </c:valAx>
      <c:valAx>
        <c:axId val="19827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Mn</a:t>
                </a:r>
                <a:r>
                  <a:rPr lang="en-GB" baseline="0"/>
                  <a:t>ppm (LA-ICP-MS)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stds'!$F$21:$F$130</c:f>
              <c:numCache>
                <c:formatCode>0.00</c:formatCode>
                <c:ptCount val="110"/>
                <c:pt idx="0">
                  <c:v>1.0322917558428217</c:v>
                </c:pt>
                <c:pt idx="1">
                  <c:v>1.2214604913962848</c:v>
                </c:pt>
                <c:pt idx="2">
                  <c:v>1.0414450817566991</c:v>
                </c:pt>
                <c:pt idx="3">
                  <c:v>1.163489427275062</c:v>
                </c:pt>
                <c:pt idx="4">
                  <c:v>1.1014502183032275</c:v>
                </c:pt>
                <c:pt idx="5">
                  <c:v>0.97635476414690525</c:v>
                </c:pt>
                <c:pt idx="6">
                  <c:v>0.9936443797620067</c:v>
                </c:pt>
                <c:pt idx="7">
                  <c:v>1.1167057614930231</c:v>
                </c:pt>
                <c:pt idx="8">
                  <c:v>1.0160191764403734</c:v>
                </c:pt>
                <c:pt idx="9">
                  <c:v>1.0498741051592202</c:v>
                </c:pt>
                <c:pt idx="10">
                  <c:v>1.058671932856085</c:v>
                </c:pt>
                <c:pt idx="11">
                  <c:v>1.128077018020242</c:v>
                </c:pt>
                <c:pt idx="12">
                  <c:v>1.1515378918785486</c:v>
                </c:pt>
                <c:pt idx="13">
                  <c:v>1.1183016539126143</c:v>
                </c:pt>
                <c:pt idx="14">
                  <c:v>1.0137052579609973</c:v>
                </c:pt>
                <c:pt idx="15">
                  <c:v>1.1065712169834609</c:v>
                </c:pt>
                <c:pt idx="16">
                  <c:v>1.131987163663293</c:v>
                </c:pt>
                <c:pt idx="17">
                  <c:v>1.0762675882498149</c:v>
                </c:pt>
                <c:pt idx="18">
                  <c:v>1.001974821031844</c:v>
                </c:pt>
                <c:pt idx="19">
                  <c:v>1.0430313502838806</c:v>
                </c:pt>
                <c:pt idx="20">
                  <c:v>1.0371661318193039</c:v>
                </c:pt>
                <c:pt idx="21">
                  <c:v>1.041604728217068</c:v>
                </c:pt>
                <c:pt idx="22">
                  <c:v>1.1615295065818929</c:v>
                </c:pt>
                <c:pt idx="23">
                  <c:v>1.1218769588967492</c:v>
                </c:pt>
                <c:pt idx="24">
                  <c:v>1.1218769588967492</c:v>
                </c:pt>
                <c:pt idx="25">
                  <c:v>1.0348347810513119</c:v>
                </c:pt>
                <c:pt idx="26">
                  <c:v>1.0928628996149365</c:v>
                </c:pt>
                <c:pt idx="27">
                  <c:v>1.1315483119906866</c:v>
                </c:pt>
                <c:pt idx="28">
                  <c:v>1.2011820542670366</c:v>
                </c:pt>
                <c:pt idx="29">
                  <c:v>1.1334825826094741</c:v>
                </c:pt>
                <c:pt idx="30">
                  <c:v>1.0299991045043431</c:v>
                </c:pt>
                <c:pt idx="31">
                  <c:v>0.98551088027223044</c:v>
                </c:pt>
                <c:pt idx="32">
                  <c:v>0.98647801558162429</c:v>
                </c:pt>
                <c:pt idx="33">
                  <c:v>1.1189755529685681</c:v>
                </c:pt>
                <c:pt idx="34">
                  <c:v>1.088027223067968</c:v>
                </c:pt>
                <c:pt idx="35">
                  <c:v>1.0193606161010118</c:v>
                </c:pt>
                <c:pt idx="36">
                  <c:v>1.0532103519297931</c:v>
                </c:pt>
                <c:pt idx="37">
                  <c:v>1.0735201934270617</c:v>
                </c:pt>
                <c:pt idx="38">
                  <c:v>1.1151070117309929</c:v>
                </c:pt>
                <c:pt idx="39">
                  <c:v>1.0154920748634368</c:v>
                </c:pt>
                <c:pt idx="40">
                  <c:v>1.0735201934270617</c:v>
                </c:pt>
                <c:pt idx="41">
                  <c:v>1.1700000000000002</c:v>
                </c:pt>
                <c:pt idx="42">
                  <c:v>1.2283516483516483</c:v>
                </c:pt>
                <c:pt idx="43">
                  <c:v>1.0414285714285714</c:v>
                </c:pt>
                <c:pt idx="44">
                  <c:v>1.0621978021978022</c:v>
                </c:pt>
                <c:pt idx="45">
                  <c:v>1.2085714285714286</c:v>
                </c:pt>
                <c:pt idx="46">
                  <c:v>0.9187912087912089</c:v>
                </c:pt>
                <c:pt idx="47">
                  <c:v>1.0315384615384615</c:v>
                </c:pt>
                <c:pt idx="48">
                  <c:v>1.0780219780219782</c:v>
                </c:pt>
                <c:pt idx="49">
                  <c:v>1.0898901098901099</c:v>
                </c:pt>
                <c:pt idx="50">
                  <c:v>1.1235164835164835</c:v>
                </c:pt>
                <c:pt idx="51">
                  <c:v>1.0760439560439561</c:v>
                </c:pt>
                <c:pt idx="52">
                  <c:v>1.1541758241758242</c:v>
                </c:pt>
                <c:pt idx="53">
                  <c:v>1.0473626373626372</c:v>
                </c:pt>
                <c:pt idx="54">
                  <c:v>1.0691208791208791</c:v>
                </c:pt>
                <c:pt idx="55">
                  <c:v>1.09978021978022</c:v>
                </c:pt>
                <c:pt idx="56">
                  <c:v>1.0493406593406593</c:v>
                </c:pt>
                <c:pt idx="57">
                  <c:v>0.91186813186813198</c:v>
                </c:pt>
                <c:pt idx="58">
                  <c:v>0.96228416043507836</c:v>
                </c:pt>
                <c:pt idx="59">
                  <c:v>1.0053569000679812</c:v>
                </c:pt>
                <c:pt idx="60">
                  <c:v>1.1169544527532294</c:v>
                </c:pt>
                <c:pt idx="61">
                  <c:v>1.1502379333786543</c:v>
                </c:pt>
                <c:pt idx="62">
                  <c:v>1.1052073419442558</c:v>
                </c:pt>
                <c:pt idx="63">
                  <c:v>1.1394697484704284</c:v>
                </c:pt>
                <c:pt idx="64">
                  <c:v>1.2070156356220261</c:v>
                </c:pt>
                <c:pt idx="65">
                  <c:v>1.146322229775663</c:v>
                </c:pt>
                <c:pt idx="66">
                  <c:v>1.0640924541128485</c:v>
                </c:pt>
                <c:pt idx="67">
                  <c:v>1.0875866757307955</c:v>
                </c:pt>
                <c:pt idx="68">
                  <c:v>1.0797552685248133</c:v>
                </c:pt>
                <c:pt idx="69">
                  <c:v>1.1247858599592115</c:v>
                </c:pt>
                <c:pt idx="70">
                  <c:v>1.16981645139361</c:v>
                </c:pt>
                <c:pt idx="71">
                  <c:v>0.96619986403806946</c:v>
                </c:pt>
                <c:pt idx="72">
                  <c:v>0.98675730795377314</c:v>
                </c:pt>
                <c:pt idx="73">
                  <c:v>0.96815771583956511</c:v>
                </c:pt>
                <c:pt idx="74">
                  <c:v>1.1400742880726376</c:v>
                </c:pt>
                <c:pt idx="75">
                  <c:v>1.2728023111844824</c:v>
                </c:pt>
                <c:pt idx="76">
                  <c:v>1.0529096161782916</c:v>
                </c:pt>
                <c:pt idx="77">
                  <c:v>1.1886091621956256</c:v>
                </c:pt>
                <c:pt idx="78">
                  <c:v>0.98456458935204316</c:v>
                </c:pt>
                <c:pt idx="79">
                  <c:v>1.157903425505572</c:v>
                </c:pt>
                <c:pt idx="80">
                  <c:v>1.0281469252992161</c:v>
                </c:pt>
                <c:pt idx="81">
                  <c:v>1.0370614940156833</c:v>
                </c:pt>
                <c:pt idx="82">
                  <c:v>1.0885678910441605</c:v>
                </c:pt>
                <c:pt idx="83">
                  <c:v>1.0558811390837808</c:v>
                </c:pt>
                <c:pt idx="84">
                  <c:v>1.1291787040858443</c:v>
                </c:pt>
                <c:pt idx="85">
                  <c:v>1.0964919521254646</c:v>
                </c:pt>
                <c:pt idx="86">
                  <c:v>0.96871646718943483</c:v>
                </c:pt>
                <c:pt idx="87">
                  <c:v>1.0113082955014447</c:v>
                </c:pt>
                <c:pt idx="88">
                  <c:v>1.0241848947585641</c:v>
                </c:pt>
                <c:pt idx="89">
                  <c:v>1.0766817994222042</c:v>
                </c:pt>
                <c:pt idx="90">
                  <c:v>1.117292612463888</c:v>
                </c:pt>
                <c:pt idx="91">
                  <c:v>1.1311597193561702</c:v>
                </c:pt>
                <c:pt idx="92">
                  <c:v>0.9954601733388363</c:v>
                </c:pt>
                <c:pt idx="93">
                  <c:v>1.0430045398266614</c:v>
                </c:pt>
                <c:pt idx="94">
                  <c:v>0.91231101511879054</c:v>
                </c:pt>
                <c:pt idx="95">
                  <c:v>1.2927861771058315</c:v>
                </c:pt>
                <c:pt idx="96">
                  <c:v>1.1818574514038875</c:v>
                </c:pt>
                <c:pt idx="97">
                  <c:v>1.2285097192224623</c:v>
                </c:pt>
                <c:pt idx="98">
                  <c:v>1.057451403887689</c:v>
                </c:pt>
                <c:pt idx="99">
                  <c:v>1.1352051835853132</c:v>
                </c:pt>
                <c:pt idx="100">
                  <c:v>1.0647084233261339</c:v>
                </c:pt>
                <c:pt idx="101">
                  <c:v>0.97347732181425484</c:v>
                </c:pt>
                <c:pt idx="102">
                  <c:v>0.96518358531317494</c:v>
                </c:pt>
                <c:pt idx="103">
                  <c:v>1.0968466522678186</c:v>
                </c:pt>
                <c:pt idx="104">
                  <c:v>1.0056155507559394</c:v>
                </c:pt>
                <c:pt idx="105">
                  <c:v>1.065745140388769</c:v>
                </c:pt>
                <c:pt idx="106">
                  <c:v>1.0926997840172787</c:v>
                </c:pt>
                <c:pt idx="107">
                  <c:v>0.99835853131749452</c:v>
                </c:pt>
                <c:pt idx="108">
                  <c:v>1.1206911447084233</c:v>
                </c:pt>
                <c:pt idx="109">
                  <c:v>1.0885529157667386</c:v>
                </c:pt>
              </c:numCache>
            </c:numRef>
          </c:yVal>
          <c:smooth val="0"/>
          <c:extLst>
            <c:ext xmlns:c16="http://schemas.microsoft.com/office/drawing/2014/chart" uri="{C3380CC4-5D6E-409C-BE32-E72D297353CC}">
              <c16:uniqueId val="{00000000-8FCD-5443-A43E-4942A37E5375}"/>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stds'!$F$20,'SM Table 3 - Major stds'!$F$131)</c:f>
              <c:numCache>
                <c:formatCode>General</c:formatCode>
                <c:ptCount val="2"/>
                <c:pt idx="0">
                  <c:v>1.08</c:v>
                </c:pt>
                <c:pt idx="1">
                  <c:v>1.08</c:v>
                </c:pt>
              </c:numCache>
            </c:numRef>
          </c:yVal>
          <c:smooth val="0"/>
          <c:extLst>
            <c:ext xmlns:c16="http://schemas.microsoft.com/office/drawing/2014/chart" uri="{C3380CC4-5D6E-409C-BE32-E72D297353CC}">
              <c16:uniqueId val="{00000001-8FCD-5443-A43E-4942A37E5375}"/>
            </c:ext>
          </c:extLst>
        </c:ser>
        <c:dLbls>
          <c:showLegendKey val="0"/>
          <c:showVal val="0"/>
          <c:showCatName val="0"/>
          <c:showSerName val="0"/>
          <c:showPercent val="0"/>
          <c:showBubbleSize val="0"/>
        </c:dLbls>
        <c:axId val="176440400"/>
        <c:axId val="176440960"/>
      </c:scatterChart>
      <c:valAx>
        <c:axId val="176440400"/>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960"/>
        <c:crosses val="autoZero"/>
        <c:crossBetween val="midCat"/>
      </c:valAx>
      <c:valAx>
        <c:axId val="176440960"/>
        <c:scaling>
          <c:orientation val="minMax"/>
          <c:max val="1.5"/>
          <c:min val="0.60000000000000009"/>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400"/>
        <c:crosses val="autoZero"/>
        <c:crossBetween val="midCat"/>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Figure</a:t>
            </a:r>
            <a:r>
              <a:rPr lang="en-GB" b="1" baseline="0"/>
              <a:t> SM 6.2.3. </a:t>
            </a:r>
            <a:r>
              <a:rPr lang="en-GB" b="1"/>
              <a:t>Sr isotope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5812773403324584"/>
                  <c:y val="-8.9300087489063873E-2"/>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rendlineLbl>
          </c:trendline>
          <c:xVal>
            <c:numRef>
              <c:f>'SM Table and Figs 6 '!$B$44:$B$830</c:f>
              <c:numCache>
                <c:formatCode>0.00</c:formatCode>
                <c:ptCount val="787"/>
                <c:pt idx="0">
                  <c:v>74.7</c:v>
                </c:pt>
                <c:pt idx="1">
                  <c:v>44.3</c:v>
                </c:pt>
                <c:pt idx="2">
                  <c:v>47</c:v>
                </c:pt>
                <c:pt idx="3">
                  <c:v>54.6</c:v>
                </c:pt>
                <c:pt idx="4">
                  <c:v>76.7</c:v>
                </c:pt>
                <c:pt idx="5">
                  <c:v>36</c:v>
                </c:pt>
                <c:pt idx="6">
                  <c:v>60.6</c:v>
                </c:pt>
                <c:pt idx="7">
                  <c:v>67</c:v>
                </c:pt>
                <c:pt idx="8">
                  <c:v>33</c:v>
                </c:pt>
                <c:pt idx="9">
                  <c:v>37</c:v>
                </c:pt>
                <c:pt idx="10">
                  <c:v>40</c:v>
                </c:pt>
                <c:pt idx="11">
                  <c:v>70.5</c:v>
                </c:pt>
                <c:pt idx="12">
                  <c:v>42.5</c:v>
                </c:pt>
                <c:pt idx="13">
                  <c:v>49</c:v>
                </c:pt>
                <c:pt idx="14">
                  <c:v>34.9</c:v>
                </c:pt>
                <c:pt idx="15">
                  <c:v>42</c:v>
                </c:pt>
                <c:pt idx="16">
                  <c:v>88.4</c:v>
                </c:pt>
                <c:pt idx="17">
                  <c:v>142</c:v>
                </c:pt>
                <c:pt idx="18">
                  <c:v>74.900000000000006</c:v>
                </c:pt>
                <c:pt idx="19">
                  <c:v>79</c:v>
                </c:pt>
                <c:pt idx="20">
                  <c:v>83</c:v>
                </c:pt>
                <c:pt idx="21">
                  <c:v>87</c:v>
                </c:pt>
                <c:pt idx="22">
                  <c:v>118.4</c:v>
                </c:pt>
                <c:pt idx="23">
                  <c:v>137.6</c:v>
                </c:pt>
                <c:pt idx="24">
                  <c:v>148.4</c:v>
                </c:pt>
                <c:pt idx="25">
                  <c:v>117</c:v>
                </c:pt>
                <c:pt idx="26">
                  <c:v>61.9</c:v>
                </c:pt>
                <c:pt idx="27">
                  <c:v>81.7</c:v>
                </c:pt>
                <c:pt idx="28">
                  <c:v>158.6</c:v>
                </c:pt>
                <c:pt idx="29">
                  <c:v>127</c:v>
                </c:pt>
                <c:pt idx="30">
                  <c:v>115</c:v>
                </c:pt>
                <c:pt idx="31">
                  <c:v>146</c:v>
                </c:pt>
                <c:pt idx="32">
                  <c:v>146</c:v>
                </c:pt>
                <c:pt idx="33">
                  <c:v>146</c:v>
                </c:pt>
                <c:pt idx="34">
                  <c:v>68.599999999999994</c:v>
                </c:pt>
                <c:pt idx="35">
                  <c:v>100</c:v>
                </c:pt>
                <c:pt idx="36">
                  <c:v>121</c:v>
                </c:pt>
                <c:pt idx="37">
                  <c:v>85</c:v>
                </c:pt>
                <c:pt idx="38">
                  <c:v>119</c:v>
                </c:pt>
                <c:pt idx="39">
                  <c:v>140.4</c:v>
                </c:pt>
                <c:pt idx="40">
                  <c:v>121</c:v>
                </c:pt>
                <c:pt idx="41">
                  <c:v>95.4</c:v>
                </c:pt>
                <c:pt idx="42">
                  <c:v>98.7</c:v>
                </c:pt>
                <c:pt idx="43">
                  <c:v>168</c:v>
                </c:pt>
                <c:pt idx="44">
                  <c:v>114.6</c:v>
                </c:pt>
                <c:pt idx="45">
                  <c:v>158</c:v>
                </c:pt>
                <c:pt idx="46">
                  <c:v>94.1</c:v>
                </c:pt>
                <c:pt idx="47">
                  <c:v>107</c:v>
                </c:pt>
                <c:pt idx="48">
                  <c:v>122.9</c:v>
                </c:pt>
                <c:pt idx="49">
                  <c:v>66.599999999999994</c:v>
                </c:pt>
                <c:pt idx="50">
                  <c:v>103</c:v>
                </c:pt>
                <c:pt idx="51">
                  <c:v>111.3</c:v>
                </c:pt>
                <c:pt idx="52">
                  <c:v>106.1</c:v>
                </c:pt>
                <c:pt idx="53">
                  <c:v>112.5</c:v>
                </c:pt>
                <c:pt idx="54">
                  <c:v>116</c:v>
                </c:pt>
                <c:pt idx="55">
                  <c:v>120</c:v>
                </c:pt>
                <c:pt idx="56">
                  <c:v>131</c:v>
                </c:pt>
                <c:pt idx="57">
                  <c:v>113</c:v>
                </c:pt>
                <c:pt idx="58">
                  <c:v>113</c:v>
                </c:pt>
                <c:pt idx="59">
                  <c:v>109.3</c:v>
                </c:pt>
                <c:pt idx="60">
                  <c:v>79.3</c:v>
                </c:pt>
                <c:pt idx="61">
                  <c:v>116</c:v>
                </c:pt>
                <c:pt idx="62">
                  <c:v>122</c:v>
                </c:pt>
                <c:pt idx="63">
                  <c:v>127</c:v>
                </c:pt>
                <c:pt idx="64">
                  <c:v>132</c:v>
                </c:pt>
                <c:pt idx="65">
                  <c:v>118</c:v>
                </c:pt>
                <c:pt idx="66">
                  <c:v>117.3</c:v>
                </c:pt>
                <c:pt idx="67">
                  <c:v>137</c:v>
                </c:pt>
                <c:pt idx="68">
                  <c:v>124</c:v>
                </c:pt>
                <c:pt idx="69">
                  <c:v>116</c:v>
                </c:pt>
                <c:pt idx="70">
                  <c:v>133</c:v>
                </c:pt>
                <c:pt idx="71">
                  <c:v>108</c:v>
                </c:pt>
                <c:pt idx="72">
                  <c:v>117</c:v>
                </c:pt>
                <c:pt idx="73">
                  <c:v>59</c:v>
                </c:pt>
                <c:pt idx="74">
                  <c:v>94</c:v>
                </c:pt>
                <c:pt idx="75">
                  <c:v>51</c:v>
                </c:pt>
                <c:pt idx="76">
                  <c:v>59</c:v>
                </c:pt>
                <c:pt idx="77">
                  <c:v>119</c:v>
                </c:pt>
                <c:pt idx="78">
                  <c:v>47</c:v>
                </c:pt>
                <c:pt idx="79">
                  <c:v>61</c:v>
                </c:pt>
                <c:pt idx="80">
                  <c:v>34</c:v>
                </c:pt>
                <c:pt idx="81">
                  <c:v>101</c:v>
                </c:pt>
                <c:pt idx="82">
                  <c:v>87</c:v>
                </c:pt>
                <c:pt idx="83">
                  <c:v>80</c:v>
                </c:pt>
                <c:pt idx="84">
                  <c:v>104</c:v>
                </c:pt>
                <c:pt idx="85">
                  <c:v>99</c:v>
                </c:pt>
                <c:pt idx="86">
                  <c:v>64</c:v>
                </c:pt>
                <c:pt idx="87">
                  <c:v>95</c:v>
                </c:pt>
                <c:pt idx="88">
                  <c:v>127</c:v>
                </c:pt>
                <c:pt idx="89">
                  <c:v>67</c:v>
                </c:pt>
                <c:pt idx="90">
                  <c:v>104</c:v>
                </c:pt>
                <c:pt idx="91">
                  <c:v>83</c:v>
                </c:pt>
                <c:pt idx="93">
                  <c:v>3.6</c:v>
                </c:pt>
                <c:pt idx="94">
                  <c:v>10.6</c:v>
                </c:pt>
                <c:pt idx="100">
                  <c:v>14</c:v>
                </c:pt>
                <c:pt idx="104">
                  <c:v>7.1</c:v>
                </c:pt>
                <c:pt idx="105">
                  <c:v>4.0999999999999996</c:v>
                </c:pt>
                <c:pt idx="107">
                  <c:v>6.7</c:v>
                </c:pt>
                <c:pt idx="108">
                  <c:v>4.5</c:v>
                </c:pt>
                <c:pt idx="109">
                  <c:v>2.5</c:v>
                </c:pt>
                <c:pt idx="110">
                  <c:v>3.8</c:v>
                </c:pt>
                <c:pt idx="111">
                  <c:v>59.1</c:v>
                </c:pt>
                <c:pt idx="112">
                  <c:v>71</c:v>
                </c:pt>
                <c:pt idx="113">
                  <c:v>62</c:v>
                </c:pt>
                <c:pt idx="114">
                  <c:v>72</c:v>
                </c:pt>
                <c:pt idx="115">
                  <c:v>95</c:v>
                </c:pt>
                <c:pt idx="116">
                  <c:v>66</c:v>
                </c:pt>
                <c:pt idx="117">
                  <c:v>70.8</c:v>
                </c:pt>
                <c:pt idx="118">
                  <c:v>77</c:v>
                </c:pt>
                <c:pt idx="119">
                  <c:v>79</c:v>
                </c:pt>
                <c:pt idx="120">
                  <c:v>52</c:v>
                </c:pt>
                <c:pt idx="121">
                  <c:v>100.6</c:v>
                </c:pt>
                <c:pt idx="122">
                  <c:v>61.2</c:v>
                </c:pt>
                <c:pt idx="123">
                  <c:v>56</c:v>
                </c:pt>
                <c:pt idx="124">
                  <c:v>76</c:v>
                </c:pt>
                <c:pt idx="125">
                  <c:v>74</c:v>
                </c:pt>
                <c:pt idx="126">
                  <c:v>68</c:v>
                </c:pt>
                <c:pt idx="127">
                  <c:v>57.3</c:v>
                </c:pt>
                <c:pt idx="128">
                  <c:v>66.5</c:v>
                </c:pt>
                <c:pt idx="129">
                  <c:v>58.6</c:v>
                </c:pt>
                <c:pt idx="130">
                  <c:v>57.3</c:v>
                </c:pt>
                <c:pt idx="131">
                  <c:v>71</c:v>
                </c:pt>
                <c:pt idx="132">
                  <c:v>58.7</c:v>
                </c:pt>
                <c:pt idx="133">
                  <c:v>73.099999999999994</c:v>
                </c:pt>
                <c:pt idx="134">
                  <c:v>77.400000000000006</c:v>
                </c:pt>
                <c:pt idx="135">
                  <c:v>65</c:v>
                </c:pt>
                <c:pt idx="136">
                  <c:v>72</c:v>
                </c:pt>
                <c:pt idx="137">
                  <c:v>68.900000000000006</c:v>
                </c:pt>
                <c:pt idx="138">
                  <c:v>74</c:v>
                </c:pt>
                <c:pt idx="139">
                  <c:v>79.900000000000006</c:v>
                </c:pt>
                <c:pt idx="140">
                  <c:v>90</c:v>
                </c:pt>
                <c:pt idx="141">
                  <c:v>65.7</c:v>
                </c:pt>
                <c:pt idx="142">
                  <c:v>67.099999999999994</c:v>
                </c:pt>
                <c:pt idx="143">
                  <c:v>70.599999999999994</c:v>
                </c:pt>
                <c:pt idx="144">
                  <c:v>60.1</c:v>
                </c:pt>
                <c:pt idx="145">
                  <c:v>74</c:v>
                </c:pt>
                <c:pt idx="146">
                  <c:v>80.400000000000006</c:v>
                </c:pt>
                <c:pt idx="147">
                  <c:v>67</c:v>
                </c:pt>
                <c:pt idx="148">
                  <c:v>75</c:v>
                </c:pt>
                <c:pt idx="149">
                  <c:v>59.6</c:v>
                </c:pt>
                <c:pt idx="150">
                  <c:v>79</c:v>
                </c:pt>
                <c:pt idx="151">
                  <c:v>72.3</c:v>
                </c:pt>
                <c:pt idx="152">
                  <c:v>54.8</c:v>
                </c:pt>
                <c:pt idx="153">
                  <c:v>72.099999999999994</c:v>
                </c:pt>
                <c:pt idx="154">
                  <c:v>123</c:v>
                </c:pt>
                <c:pt idx="155">
                  <c:v>115.6</c:v>
                </c:pt>
                <c:pt idx="156">
                  <c:v>112.1</c:v>
                </c:pt>
                <c:pt idx="157">
                  <c:v>144.6</c:v>
                </c:pt>
                <c:pt idx="158">
                  <c:v>127</c:v>
                </c:pt>
                <c:pt idx="159">
                  <c:v>123</c:v>
                </c:pt>
                <c:pt idx="160">
                  <c:v>121</c:v>
                </c:pt>
                <c:pt idx="161">
                  <c:v>138.19999999999999</c:v>
                </c:pt>
                <c:pt idx="162">
                  <c:v>103</c:v>
                </c:pt>
                <c:pt idx="163">
                  <c:v>101.4</c:v>
                </c:pt>
                <c:pt idx="164">
                  <c:v>110.9</c:v>
                </c:pt>
                <c:pt idx="165">
                  <c:v>122</c:v>
                </c:pt>
                <c:pt idx="166">
                  <c:v>98</c:v>
                </c:pt>
                <c:pt idx="167">
                  <c:v>107</c:v>
                </c:pt>
                <c:pt idx="168">
                  <c:v>122</c:v>
                </c:pt>
                <c:pt idx="169">
                  <c:v>96.2</c:v>
                </c:pt>
                <c:pt idx="170">
                  <c:v>126.9</c:v>
                </c:pt>
                <c:pt idx="171">
                  <c:v>176</c:v>
                </c:pt>
                <c:pt idx="172">
                  <c:v>120.3</c:v>
                </c:pt>
                <c:pt idx="173">
                  <c:v>115.8</c:v>
                </c:pt>
                <c:pt idx="174">
                  <c:v>121.6</c:v>
                </c:pt>
                <c:pt idx="175">
                  <c:v>114.2</c:v>
                </c:pt>
                <c:pt idx="176">
                  <c:v>102.6</c:v>
                </c:pt>
                <c:pt idx="177">
                  <c:v>123.4</c:v>
                </c:pt>
                <c:pt idx="178">
                  <c:v>74</c:v>
                </c:pt>
                <c:pt idx="179">
                  <c:v>100.6</c:v>
                </c:pt>
                <c:pt idx="180">
                  <c:v>104.4</c:v>
                </c:pt>
                <c:pt idx="181">
                  <c:v>111.2</c:v>
                </c:pt>
                <c:pt idx="182">
                  <c:v>109.5</c:v>
                </c:pt>
                <c:pt idx="183">
                  <c:v>121.5</c:v>
                </c:pt>
                <c:pt idx="184">
                  <c:v>120.5</c:v>
                </c:pt>
                <c:pt idx="185">
                  <c:v>120.7</c:v>
                </c:pt>
                <c:pt idx="186">
                  <c:v>73.099999999999994</c:v>
                </c:pt>
                <c:pt idx="187">
                  <c:v>75.2</c:v>
                </c:pt>
                <c:pt idx="188">
                  <c:v>79.7</c:v>
                </c:pt>
                <c:pt idx="189">
                  <c:v>83.5</c:v>
                </c:pt>
                <c:pt idx="190">
                  <c:v>77.2</c:v>
                </c:pt>
                <c:pt idx="191">
                  <c:v>73.2</c:v>
                </c:pt>
                <c:pt idx="192">
                  <c:v>80.400000000000006</c:v>
                </c:pt>
                <c:pt idx="193">
                  <c:v>74.900000000000006</c:v>
                </c:pt>
                <c:pt idx="194">
                  <c:v>74.400000000000006</c:v>
                </c:pt>
                <c:pt idx="195">
                  <c:v>87.4</c:v>
                </c:pt>
                <c:pt idx="196">
                  <c:v>68</c:v>
                </c:pt>
                <c:pt idx="197">
                  <c:v>55.9</c:v>
                </c:pt>
                <c:pt idx="198">
                  <c:v>75.599999999999994</c:v>
                </c:pt>
                <c:pt idx="199">
                  <c:v>79.5</c:v>
                </c:pt>
                <c:pt idx="200">
                  <c:v>76.3</c:v>
                </c:pt>
                <c:pt idx="201">
                  <c:v>66.599999999999994</c:v>
                </c:pt>
                <c:pt idx="202">
                  <c:v>70.3</c:v>
                </c:pt>
                <c:pt idx="203">
                  <c:v>67</c:v>
                </c:pt>
                <c:pt idx="204">
                  <c:v>73.2</c:v>
                </c:pt>
                <c:pt idx="205">
                  <c:v>69.5</c:v>
                </c:pt>
                <c:pt idx="206">
                  <c:v>75.7</c:v>
                </c:pt>
                <c:pt idx="207">
                  <c:v>64.7</c:v>
                </c:pt>
                <c:pt idx="208">
                  <c:v>67.900000000000006</c:v>
                </c:pt>
                <c:pt idx="209">
                  <c:v>66.099999999999994</c:v>
                </c:pt>
                <c:pt idx="210">
                  <c:v>64.8</c:v>
                </c:pt>
                <c:pt idx="211">
                  <c:v>66.599999999999994</c:v>
                </c:pt>
                <c:pt idx="212">
                  <c:v>66.900000000000006</c:v>
                </c:pt>
                <c:pt idx="213">
                  <c:v>64.7</c:v>
                </c:pt>
                <c:pt idx="214">
                  <c:v>66.900000000000006</c:v>
                </c:pt>
                <c:pt idx="215">
                  <c:v>38.1</c:v>
                </c:pt>
                <c:pt idx="216">
                  <c:v>115.9</c:v>
                </c:pt>
                <c:pt idx="217">
                  <c:v>44.1</c:v>
                </c:pt>
                <c:pt idx="218">
                  <c:v>34.799999999999997</c:v>
                </c:pt>
                <c:pt idx="219">
                  <c:v>48.4</c:v>
                </c:pt>
                <c:pt idx="220">
                  <c:v>56.2</c:v>
                </c:pt>
                <c:pt idx="221">
                  <c:v>34</c:v>
                </c:pt>
                <c:pt idx="222">
                  <c:v>29</c:v>
                </c:pt>
                <c:pt idx="223">
                  <c:v>104.2</c:v>
                </c:pt>
                <c:pt idx="224">
                  <c:v>99.8</c:v>
                </c:pt>
                <c:pt idx="225">
                  <c:v>91</c:v>
                </c:pt>
                <c:pt idx="226">
                  <c:v>117.8</c:v>
                </c:pt>
                <c:pt idx="227">
                  <c:v>61</c:v>
                </c:pt>
                <c:pt idx="228">
                  <c:v>101.8</c:v>
                </c:pt>
                <c:pt idx="229">
                  <c:v>114.6</c:v>
                </c:pt>
                <c:pt idx="230">
                  <c:v>107</c:v>
                </c:pt>
                <c:pt idx="231">
                  <c:v>28.6</c:v>
                </c:pt>
                <c:pt idx="232">
                  <c:v>29.4</c:v>
                </c:pt>
                <c:pt idx="233">
                  <c:v>31.2</c:v>
                </c:pt>
                <c:pt idx="234">
                  <c:v>64.099999999999994</c:v>
                </c:pt>
                <c:pt idx="235">
                  <c:v>29.2</c:v>
                </c:pt>
                <c:pt idx="236">
                  <c:v>106.3</c:v>
                </c:pt>
                <c:pt idx="237">
                  <c:v>23.4</c:v>
                </c:pt>
                <c:pt idx="238">
                  <c:v>92.6</c:v>
                </c:pt>
                <c:pt idx="239">
                  <c:v>115</c:v>
                </c:pt>
                <c:pt idx="240">
                  <c:v>59.8</c:v>
                </c:pt>
                <c:pt idx="241">
                  <c:v>107</c:v>
                </c:pt>
                <c:pt idx="242">
                  <c:v>110.2</c:v>
                </c:pt>
                <c:pt idx="243">
                  <c:v>50.1</c:v>
                </c:pt>
                <c:pt idx="244">
                  <c:v>109.1</c:v>
                </c:pt>
                <c:pt idx="245">
                  <c:v>70.900000000000006</c:v>
                </c:pt>
                <c:pt idx="246">
                  <c:v>44</c:v>
                </c:pt>
                <c:pt idx="247">
                  <c:v>101</c:v>
                </c:pt>
                <c:pt idx="248">
                  <c:v>48.2</c:v>
                </c:pt>
                <c:pt idx="249">
                  <c:v>59.5</c:v>
                </c:pt>
                <c:pt idx="250">
                  <c:v>51.7</c:v>
                </c:pt>
                <c:pt idx="251">
                  <c:v>47.8</c:v>
                </c:pt>
                <c:pt idx="252">
                  <c:v>80.7</c:v>
                </c:pt>
                <c:pt idx="253">
                  <c:v>53.2</c:v>
                </c:pt>
                <c:pt idx="254">
                  <c:v>85.9</c:v>
                </c:pt>
                <c:pt idx="255">
                  <c:v>58.9</c:v>
                </c:pt>
                <c:pt idx="256">
                  <c:v>54.6</c:v>
                </c:pt>
                <c:pt idx="257">
                  <c:v>57.4</c:v>
                </c:pt>
                <c:pt idx="258">
                  <c:v>75.3</c:v>
                </c:pt>
                <c:pt idx="259">
                  <c:v>74.599999999999994</c:v>
                </c:pt>
                <c:pt idx="260">
                  <c:v>225</c:v>
                </c:pt>
                <c:pt idx="261">
                  <c:v>52.4</c:v>
                </c:pt>
                <c:pt idx="262">
                  <c:v>63</c:v>
                </c:pt>
                <c:pt idx="263">
                  <c:v>47.6</c:v>
                </c:pt>
                <c:pt idx="264">
                  <c:v>72.3</c:v>
                </c:pt>
                <c:pt idx="265">
                  <c:v>26.7</c:v>
                </c:pt>
                <c:pt idx="266">
                  <c:v>27.5</c:v>
                </c:pt>
                <c:pt idx="267">
                  <c:v>57.9</c:v>
                </c:pt>
                <c:pt idx="268">
                  <c:v>23.9</c:v>
                </c:pt>
                <c:pt idx="269">
                  <c:v>30.9</c:v>
                </c:pt>
                <c:pt idx="270">
                  <c:v>57.5</c:v>
                </c:pt>
                <c:pt idx="271">
                  <c:v>46.5</c:v>
                </c:pt>
                <c:pt idx="272">
                  <c:v>45.7</c:v>
                </c:pt>
                <c:pt idx="273">
                  <c:v>50.2</c:v>
                </c:pt>
                <c:pt idx="274">
                  <c:v>67.7</c:v>
                </c:pt>
                <c:pt idx="275">
                  <c:v>68.099999999999994</c:v>
                </c:pt>
                <c:pt idx="276">
                  <c:v>63</c:v>
                </c:pt>
                <c:pt idx="277">
                  <c:v>74.400000000000006</c:v>
                </c:pt>
                <c:pt idx="278">
                  <c:v>80</c:v>
                </c:pt>
                <c:pt idx="279">
                  <c:v>86</c:v>
                </c:pt>
                <c:pt idx="280">
                  <c:v>68</c:v>
                </c:pt>
                <c:pt idx="281">
                  <c:v>64</c:v>
                </c:pt>
                <c:pt idx="282">
                  <c:v>73</c:v>
                </c:pt>
                <c:pt idx="283">
                  <c:v>62.1</c:v>
                </c:pt>
                <c:pt idx="284">
                  <c:v>70</c:v>
                </c:pt>
                <c:pt idx="285">
                  <c:v>71</c:v>
                </c:pt>
                <c:pt idx="286">
                  <c:v>55</c:v>
                </c:pt>
                <c:pt idx="287">
                  <c:v>76</c:v>
                </c:pt>
                <c:pt idx="288">
                  <c:v>70</c:v>
                </c:pt>
                <c:pt idx="289">
                  <c:v>57</c:v>
                </c:pt>
                <c:pt idx="290">
                  <c:v>73</c:v>
                </c:pt>
                <c:pt idx="291">
                  <c:v>69</c:v>
                </c:pt>
                <c:pt idx="292">
                  <c:v>90</c:v>
                </c:pt>
                <c:pt idx="293">
                  <c:v>73.5</c:v>
                </c:pt>
                <c:pt idx="294">
                  <c:v>66</c:v>
                </c:pt>
                <c:pt idx="295">
                  <c:v>80</c:v>
                </c:pt>
                <c:pt idx="296">
                  <c:v>43.4</c:v>
                </c:pt>
                <c:pt idx="297">
                  <c:v>32.799999999999997</c:v>
                </c:pt>
                <c:pt idx="298">
                  <c:v>29.3</c:v>
                </c:pt>
                <c:pt idx="299">
                  <c:v>66.599999999999994</c:v>
                </c:pt>
                <c:pt idx="300">
                  <c:v>38.200000000000003</c:v>
                </c:pt>
                <c:pt idx="301">
                  <c:v>36.1</c:v>
                </c:pt>
                <c:pt idx="302">
                  <c:v>29.8</c:v>
                </c:pt>
                <c:pt idx="303">
                  <c:v>33.200000000000003</c:v>
                </c:pt>
                <c:pt idx="304">
                  <c:v>31.7</c:v>
                </c:pt>
                <c:pt idx="305">
                  <c:v>31.2</c:v>
                </c:pt>
                <c:pt idx="306">
                  <c:v>36.700000000000003</c:v>
                </c:pt>
                <c:pt idx="307">
                  <c:v>27.7</c:v>
                </c:pt>
                <c:pt idx="308">
                  <c:v>47.2</c:v>
                </c:pt>
                <c:pt idx="309">
                  <c:v>27.5</c:v>
                </c:pt>
                <c:pt idx="310">
                  <c:v>32.9</c:v>
                </c:pt>
                <c:pt idx="311">
                  <c:v>27.7</c:v>
                </c:pt>
                <c:pt idx="312">
                  <c:v>26.6</c:v>
                </c:pt>
                <c:pt idx="313">
                  <c:v>22.4</c:v>
                </c:pt>
                <c:pt idx="314">
                  <c:v>33.5</c:v>
                </c:pt>
                <c:pt idx="315">
                  <c:v>38.9</c:v>
                </c:pt>
                <c:pt idx="316">
                  <c:v>78.3</c:v>
                </c:pt>
                <c:pt idx="317">
                  <c:v>65</c:v>
                </c:pt>
                <c:pt idx="318">
                  <c:v>88.7</c:v>
                </c:pt>
                <c:pt idx="319">
                  <c:v>117</c:v>
                </c:pt>
                <c:pt idx="320">
                  <c:v>54.5</c:v>
                </c:pt>
                <c:pt idx="321">
                  <c:v>92</c:v>
                </c:pt>
                <c:pt idx="322">
                  <c:v>107</c:v>
                </c:pt>
                <c:pt idx="323">
                  <c:v>66</c:v>
                </c:pt>
                <c:pt idx="324">
                  <c:v>104</c:v>
                </c:pt>
                <c:pt idx="325">
                  <c:v>106</c:v>
                </c:pt>
                <c:pt idx="326">
                  <c:v>123</c:v>
                </c:pt>
                <c:pt idx="327">
                  <c:v>89</c:v>
                </c:pt>
                <c:pt idx="328">
                  <c:v>109</c:v>
                </c:pt>
                <c:pt idx="329">
                  <c:v>98.9</c:v>
                </c:pt>
                <c:pt idx="330">
                  <c:v>108</c:v>
                </c:pt>
                <c:pt idx="331">
                  <c:v>118</c:v>
                </c:pt>
                <c:pt idx="332">
                  <c:v>109</c:v>
                </c:pt>
                <c:pt idx="333">
                  <c:v>88.4</c:v>
                </c:pt>
                <c:pt idx="334">
                  <c:v>103</c:v>
                </c:pt>
                <c:pt idx="335">
                  <c:v>76</c:v>
                </c:pt>
                <c:pt idx="336">
                  <c:v>84.3</c:v>
                </c:pt>
                <c:pt idx="337">
                  <c:v>62</c:v>
                </c:pt>
                <c:pt idx="338">
                  <c:v>93</c:v>
                </c:pt>
                <c:pt idx="339">
                  <c:v>76</c:v>
                </c:pt>
                <c:pt idx="340">
                  <c:v>58</c:v>
                </c:pt>
                <c:pt idx="341">
                  <c:v>80</c:v>
                </c:pt>
                <c:pt idx="342">
                  <c:v>90</c:v>
                </c:pt>
                <c:pt idx="343">
                  <c:v>82</c:v>
                </c:pt>
                <c:pt idx="344">
                  <c:v>63</c:v>
                </c:pt>
                <c:pt idx="345">
                  <c:v>100</c:v>
                </c:pt>
                <c:pt idx="346">
                  <c:v>66</c:v>
                </c:pt>
                <c:pt idx="347">
                  <c:v>68.599999999999994</c:v>
                </c:pt>
                <c:pt idx="348">
                  <c:v>73</c:v>
                </c:pt>
                <c:pt idx="349">
                  <c:v>79</c:v>
                </c:pt>
                <c:pt idx="350">
                  <c:v>55</c:v>
                </c:pt>
                <c:pt idx="351">
                  <c:v>61</c:v>
                </c:pt>
                <c:pt idx="352">
                  <c:v>97.8</c:v>
                </c:pt>
                <c:pt idx="353">
                  <c:v>126</c:v>
                </c:pt>
                <c:pt idx="354">
                  <c:v>94</c:v>
                </c:pt>
                <c:pt idx="355">
                  <c:v>93</c:v>
                </c:pt>
                <c:pt idx="356">
                  <c:v>119</c:v>
                </c:pt>
                <c:pt idx="357">
                  <c:v>105</c:v>
                </c:pt>
                <c:pt idx="358">
                  <c:v>89</c:v>
                </c:pt>
                <c:pt idx="359">
                  <c:v>117</c:v>
                </c:pt>
                <c:pt idx="360">
                  <c:v>103</c:v>
                </c:pt>
                <c:pt idx="361">
                  <c:v>115</c:v>
                </c:pt>
                <c:pt idx="362">
                  <c:v>36.9</c:v>
                </c:pt>
                <c:pt idx="363">
                  <c:v>107.6</c:v>
                </c:pt>
                <c:pt idx="364">
                  <c:v>125</c:v>
                </c:pt>
                <c:pt idx="365">
                  <c:v>110</c:v>
                </c:pt>
                <c:pt idx="366">
                  <c:v>104</c:v>
                </c:pt>
                <c:pt idx="367">
                  <c:v>89</c:v>
                </c:pt>
                <c:pt idx="368">
                  <c:v>112</c:v>
                </c:pt>
                <c:pt idx="369">
                  <c:v>115</c:v>
                </c:pt>
                <c:pt idx="370">
                  <c:v>99</c:v>
                </c:pt>
                <c:pt idx="371">
                  <c:v>141</c:v>
                </c:pt>
                <c:pt idx="372">
                  <c:v>105.3</c:v>
                </c:pt>
                <c:pt idx="373">
                  <c:v>116</c:v>
                </c:pt>
                <c:pt idx="374">
                  <c:v>92.4</c:v>
                </c:pt>
                <c:pt idx="375">
                  <c:v>42</c:v>
                </c:pt>
                <c:pt idx="376">
                  <c:v>102</c:v>
                </c:pt>
                <c:pt idx="377">
                  <c:v>111.1</c:v>
                </c:pt>
                <c:pt idx="378">
                  <c:v>127</c:v>
                </c:pt>
                <c:pt idx="379">
                  <c:v>121</c:v>
                </c:pt>
                <c:pt idx="380">
                  <c:v>111</c:v>
                </c:pt>
                <c:pt idx="381">
                  <c:v>122</c:v>
                </c:pt>
                <c:pt idx="382">
                  <c:v>97</c:v>
                </c:pt>
                <c:pt idx="383">
                  <c:v>112</c:v>
                </c:pt>
                <c:pt idx="384">
                  <c:v>99</c:v>
                </c:pt>
                <c:pt idx="385">
                  <c:v>92</c:v>
                </c:pt>
                <c:pt idx="386">
                  <c:v>112</c:v>
                </c:pt>
                <c:pt idx="387">
                  <c:v>109.3</c:v>
                </c:pt>
                <c:pt idx="388">
                  <c:v>85.8</c:v>
                </c:pt>
                <c:pt idx="389">
                  <c:v>107</c:v>
                </c:pt>
                <c:pt idx="390">
                  <c:v>101</c:v>
                </c:pt>
                <c:pt idx="391">
                  <c:v>109.9</c:v>
                </c:pt>
                <c:pt idx="392">
                  <c:v>104</c:v>
                </c:pt>
                <c:pt idx="393">
                  <c:v>101</c:v>
                </c:pt>
                <c:pt idx="394">
                  <c:v>110</c:v>
                </c:pt>
                <c:pt idx="395">
                  <c:v>102</c:v>
                </c:pt>
                <c:pt idx="396">
                  <c:v>105.2</c:v>
                </c:pt>
                <c:pt idx="397">
                  <c:v>89</c:v>
                </c:pt>
                <c:pt idx="398">
                  <c:v>124</c:v>
                </c:pt>
                <c:pt idx="399">
                  <c:v>115</c:v>
                </c:pt>
                <c:pt idx="400">
                  <c:v>111</c:v>
                </c:pt>
                <c:pt idx="401">
                  <c:v>131</c:v>
                </c:pt>
                <c:pt idx="402">
                  <c:v>106</c:v>
                </c:pt>
                <c:pt idx="403">
                  <c:v>100</c:v>
                </c:pt>
                <c:pt idx="404">
                  <c:v>100</c:v>
                </c:pt>
                <c:pt idx="405">
                  <c:v>101</c:v>
                </c:pt>
                <c:pt idx="406">
                  <c:v>89</c:v>
                </c:pt>
                <c:pt idx="407">
                  <c:v>116</c:v>
                </c:pt>
                <c:pt idx="408">
                  <c:v>91</c:v>
                </c:pt>
                <c:pt idx="409">
                  <c:v>153</c:v>
                </c:pt>
                <c:pt idx="410">
                  <c:v>104</c:v>
                </c:pt>
                <c:pt idx="411">
                  <c:v>93.1</c:v>
                </c:pt>
                <c:pt idx="412">
                  <c:v>105.4</c:v>
                </c:pt>
                <c:pt idx="413">
                  <c:v>109</c:v>
                </c:pt>
                <c:pt idx="414">
                  <c:v>114</c:v>
                </c:pt>
                <c:pt idx="415">
                  <c:v>111</c:v>
                </c:pt>
                <c:pt idx="416">
                  <c:v>118</c:v>
                </c:pt>
                <c:pt idx="417">
                  <c:v>106</c:v>
                </c:pt>
                <c:pt idx="418">
                  <c:v>105</c:v>
                </c:pt>
                <c:pt idx="419">
                  <c:v>122</c:v>
                </c:pt>
                <c:pt idx="420">
                  <c:v>110.3</c:v>
                </c:pt>
                <c:pt idx="421">
                  <c:v>128</c:v>
                </c:pt>
                <c:pt idx="422">
                  <c:v>114</c:v>
                </c:pt>
                <c:pt idx="423">
                  <c:v>134.69999999999999</c:v>
                </c:pt>
                <c:pt idx="424">
                  <c:v>130</c:v>
                </c:pt>
                <c:pt idx="425">
                  <c:v>116</c:v>
                </c:pt>
                <c:pt idx="426">
                  <c:v>113</c:v>
                </c:pt>
                <c:pt idx="427">
                  <c:v>100</c:v>
                </c:pt>
                <c:pt idx="428">
                  <c:v>117</c:v>
                </c:pt>
                <c:pt idx="429">
                  <c:v>102.8</c:v>
                </c:pt>
                <c:pt idx="430">
                  <c:v>109.6</c:v>
                </c:pt>
                <c:pt idx="431">
                  <c:v>136</c:v>
                </c:pt>
                <c:pt idx="432">
                  <c:v>154</c:v>
                </c:pt>
                <c:pt idx="433">
                  <c:v>117.4</c:v>
                </c:pt>
                <c:pt idx="434">
                  <c:v>168</c:v>
                </c:pt>
                <c:pt idx="435">
                  <c:v>171</c:v>
                </c:pt>
                <c:pt idx="436">
                  <c:v>179</c:v>
                </c:pt>
                <c:pt idx="437">
                  <c:v>146</c:v>
                </c:pt>
                <c:pt idx="438">
                  <c:v>156.80000000000001</c:v>
                </c:pt>
                <c:pt idx="439">
                  <c:v>142</c:v>
                </c:pt>
                <c:pt idx="440">
                  <c:v>115.9</c:v>
                </c:pt>
                <c:pt idx="441">
                  <c:v>150</c:v>
                </c:pt>
                <c:pt idx="442">
                  <c:v>188</c:v>
                </c:pt>
                <c:pt idx="443">
                  <c:v>68.5</c:v>
                </c:pt>
                <c:pt idx="444">
                  <c:v>67</c:v>
                </c:pt>
                <c:pt idx="445">
                  <c:v>73</c:v>
                </c:pt>
                <c:pt idx="446">
                  <c:v>79.099999999999994</c:v>
                </c:pt>
                <c:pt idx="447">
                  <c:v>58</c:v>
                </c:pt>
                <c:pt idx="448">
                  <c:v>46.1</c:v>
                </c:pt>
                <c:pt idx="449">
                  <c:v>61.1</c:v>
                </c:pt>
                <c:pt idx="450">
                  <c:v>48</c:v>
                </c:pt>
                <c:pt idx="451">
                  <c:v>70</c:v>
                </c:pt>
                <c:pt idx="452">
                  <c:v>56</c:v>
                </c:pt>
                <c:pt idx="453">
                  <c:v>58.2</c:v>
                </c:pt>
                <c:pt idx="454">
                  <c:v>73</c:v>
                </c:pt>
                <c:pt idx="455">
                  <c:v>52.1</c:v>
                </c:pt>
                <c:pt idx="456">
                  <c:v>58</c:v>
                </c:pt>
                <c:pt idx="457">
                  <c:v>52</c:v>
                </c:pt>
                <c:pt idx="458">
                  <c:v>56</c:v>
                </c:pt>
                <c:pt idx="459">
                  <c:v>68</c:v>
                </c:pt>
                <c:pt idx="460">
                  <c:v>158</c:v>
                </c:pt>
                <c:pt idx="461">
                  <c:v>142.6</c:v>
                </c:pt>
                <c:pt idx="463">
                  <c:v>200.3</c:v>
                </c:pt>
                <c:pt idx="464">
                  <c:v>180</c:v>
                </c:pt>
                <c:pt idx="465">
                  <c:v>99.8</c:v>
                </c:pt>
                <c:pt idx="466">
                  <c:v>113</c:v>
                </c:pt>
                <c:pt idx="467">
                  <c:v>159</c:v>
                </c:pt>
                <c:pt idx="468">
                  <c:v>145.30000000000001</c:v>
                </c:pt>
                <c:pt idx="469">
                  <c:v>197</c:v>
                </c:pt>
                <c:pt idx="470">
                  <c:v>132.69999999999999</c:v>
                </c:pt>
                <c:pt idx="471">
                  <c:v>180</c:v>
                </c:pt>
                <c:pt idx="472">
                  <c:v>167</c:v>
                </c:pt>
                <c:pt idx="473">
                  <c:v>177</c:v>
                </c:pt>
                <c:pt idx="474">
                  <c:v>184.1</c:v>
                </c:pt>
                <c:pt idx="475">
                  <c:v>179.3</c:v>
                </c:pt>
                <c:pt idx="476">
                  <c:v>167</c:v>
                </c:pt>
                <c:pt idx="477">
                  <c:v>60</c:v>
                </c:pt>
                <c:pt idx="478">
                  <c:v>63</c:v>
                </c:pt>
                <c:pt idx="479">
                  <c:v>61</c:v>
                </c:pt>
                <c:pt idx="480">
                  <c:v>57.5</c:v>
                </c:pt>
                <c:pt idx="481">
                  <c:v>63.5</c:v>
                </c:pt>
                <c:pt idx="482">
                  <c:v>57.1</c:v>
                </c:pt>
                <c:pt idx="483">
                  <c:v>62</c:v>
                </c:pt>
                <c:pt idx="484">
                  <c:v>57</c:v>
                </c:pt>
                <c:pt idx="485">
                  <c:v>63.3</c:v>
                </c:pt>
                <c:pt idx="486">
                  <c:v>54.6</c:v>
                </c:pt>
                <c:pt idx="487">
                  <c:v>73</c:v>
                </c:pt>
                <c:pt idx="488">
                  <c:v>71</c:v>
                </c:pt>
                <c:pt idx="489">
                  <c:v>60</c:v>
                </c:pt>
                <c:pt idx="490">
                  <c:v>62</c:v>
                </c:pt>
                <c:pt idx="491">
                  <c:v>71</c:v>
                </c:pt>
                <c:pt idx="492">
                  <c:v>59.9</c:v>
                </c:pt>
                <c:pt idx="493">
                  <c:v>70</c:v>
                </c:pt>
                <c:pt idx="494">
                  <c:v>69</c:v>
                </c:pt>
                <c:pt idx="495">
                  <c:v>68</c:v>
                </c:pt>
                <c:pt idx="496">
                  <c:v>55.7</c:v>
                </c:pt>
                <c:pt idx="497">
                  <c:v>52</c:v>
                </c:pt>
                <c:pt idx="498">
                  <c:v>72</c:v>
                </c:pt>
                <c:pt idx="499">
                  <c:v>54.9</c:v>
                </c:pt>
                <c:pt idx="500">
                  <c:v>63</c:v>
                </c:pt>
                <c:pt idx="501">
                  <c:v>62.7</c:v>
                </c:pt>
                <c:pt idx="502">
                  <c:v>63.2</c:v>
                </c:pt>
                <c:pt idx="503">
                  <c:v>80</c:v>
                </c:pt>
                <c:pt idx="504">
                  <c:v>76</c:v>
                </c:pt>
                <c:pt idx="505">
                  <c:v>66</c:v>
                </c:pt>
                <c:pt idx="506">
                  <c:v>64</c:v>
                </c:pt>
                <c:pt idx="507">
                  <c:v>78</c:v>
                </c:pt>
                <c:pt idx="508">
                  <c:v>68</c:v>
                </c:pt>
                <c:pt idx="509">
                  <c:v>76</c:v>
                </c:pt>
                <c:pt idx="510">
                  <c:v>80</c:v>
                </c:pt>
                <c:pt idx="511">
                  <c:v>64</c:v>
                </c:pt>
                <c:pt idx="512">
                  <c:v>66</c:v>
                </c:pt>
                <c:pt idx="513">
                  <c:v>58</c:v>
                </c:pt>
                <c:pt idx="514">
                  <c:v>55</c:v>
                </c:pt>
                <c:pt idx="515">
                  <c:v>66</c:v>
                </c:pt>
                <c:pt idx="516">
                  <c:v>77.099999999999994</c:v>
                </c:pt>
                <c:pt idx="517">
                  <c:v>76</c:v>
                </c:pt>
                <c:pt idx="518">
                  <c:v>85</c:v>
                </c:pt>
                <c:pt idx="519">
                  <c:v>66.3</c:v>
                </c:pt>
                <c:pt idx="520">
                  <c:v>61.6</c:v>
                </c:pt>
                <c:pt idx="521">
                  <c:v>77</c:v>
                </c:pt>
                <c:pt idx="522">
                  <c:v>81</c:v>
                </c:pt>
                <c:pt idx="523">
                  <c:v>87</c:v>
                </c:pt>
                <c:pt idx="524">
                  <c:v>84.8</c:v>
                </c:pt>
                <c:pt idx="525">
                  <c:v>79</c:v>
                </c:pt>
                <c:pt idx="526">
                  <c:v>85</c:v>
                </c:pt>
                <c:pt idx="527">
                  <c:v>86</c:v>
                </c:pt>
                <c:pt idx="528">
                  <c:v>155</c:v>
                </c:pt>
                <c:pt idx="529">
                  <c:v>77.599999999999994</c:v>
                </c:pt>
                <c:pt idx="530">
                  <c:v>60.7</c:v>
                </c:pt>
                <c:pt idx="531">
                  <c:v>63</c:v>
                </c:pt>
                <c:pt idx="532">
                  <c:v>78.3</c:v>
                </c:pt>
                <c:pt idx="533">
                  <c:v>71</c:v>
                </c:pt>
                <c:pt idx="534">
                  <c:v>71.599999999999994</c:v>
                </c:pt>
                <c:pt idx="535">
                  <c:v>68</c:v>
                </c:pt>
                <c:pt idx="536">
                  <c:v>69</c:v>
                </c:pt>
                <c:pt idx="537">
                  <c:v>64</c:v>
                </c:pt>
                <c:pt idx="538">
                  <c:v>60.1</c:v>
                </c:pt>
                <c:pt idx="539">
                  <c:v>78</c:v>
                </c:pt>
                <c:pt idx="540">
                  <c:v>96</c:v>
                </c:pt>
                <c:pt idx="541">
                  <c:v>81.599999999999994</c:v>
                </c:pt>
                <c:pt idx="542">
                  <c:v>87</c:v>
                </c:pt>
                <c:pt idx="543">
                  <c:v>64.900000000000006</c:v>
                </c:pt>
                <c:pt idx="544">
                  <c:v>71</c:v>
                </c:pt>
                <c:pt idx="545">
                  <c:v>80.400000000000006</c:v>
                </c:pt>
                <c:pt idx="546">
                  <c:v>93</c:v>
                </c:pt>
                <c:pt idx="547">
                  <c:v>77</c:v>
                </c:pt>
                <c:pt idx="548">
                  <c:v>90.1</c:v>
                </c:pt>
                <c:pt idx="549">
                  <c:v>68.8</c:v>
                </c:pt>
                <c:pt idx="550">
                  <c:v>34.700000000000003</c:v>
                </c:pt>
                <c:pt idx="551">
                  <c:v>58.8</c:v>
                </c:pt>
                <c:pt idx="552">
                  <c:v>43.1</c:v>
                </c:pt>
                <c:pt idx="553">
                  <c:v>38.9</c:v>
                </c:pt>
                <c:pt idx="554">
                  <c:v>31</c:v>
                </c:pt>
                <c:pt idx="555">
                  <c:v>32.200000000000003</c:v>
                </c:pt>
                <c:pt idx="556">
                  <c:v>33.6</c:v>
                </c:pt>
                <c:pt idx="557">
                  <c:v>41.2</c:v>
                </c:pt>
                <c:pt idx="558">
                  <c:v>51</c:v>
                </c:pt>
                <c:pt idx="559">
                  <c:v>45.2</c:v>
                </c:pt>
                <c:pt idx="560">
                  <c:v>38.1</c:v>
                </c:pt>
                <c:pt idx="561">
                  <c:v>64</c:v>
                </c:pt>
                <c:pt idx="562">
                  <c:v>39</c:v>
                </c:pt>
                <c:pt idx="563">
                  <c:v>31.7</c:v>
                </c:pt>
                <c:pt idx="564">
                  <c:v>17.600000000000001</c:v>
                </c:pt>
                <c:pt idx="565">
                  <c:v>40.4</c:v>
                </c:pt>
                <c:pt idx="566">
                  <c:v>31.2</c:v>
                </c:pt>
                <c:pt idx="567">
                  <c:v>38</c:v>
                </c:pt>
                <c:pt idx="568">
                  <c:v>63</c:v>
                </c:pt>
                <c:pt idx="569">
                  <c:v>74.5</c:v>
                </c:pt>
                <c:pt idx="570">
                  <c:v>78.599999999999994</c:v>
                </c:pt>
                <c:pt idx="571">
                  <c:v>86</c:v>
                </c:pt>
                <c:pt idx="572">
                  <c:v>78.5</c:v>
                </c:pt>
                <c:pt idx="573">
                  <c:v>92.5</c:v>
                </c:pt>
                <c:pt idx="574">
                  <c:v>71</c:v>
                </c:pt>
                <c:pt idx="575">
                  <c:v>75.7</c:v>
                </c:pt>
                <c:pt idx="576">
                  <c:v>78.599999999999994</c:v>
                </c:pt>
                <c:pt idx="577">
                  <c:v>69.599999999999994</c:v>
                </c:pt>
                <c:pt idx="578">
                  <c:v>68.3</c:v>
                </c:pt>
                <c:pt idx="579">
                  <c:v>62.6</c:v>
                </c:pt>
                <c:pt idx="580">
                  <c:v>57.7</c:v>
                </c:pt>
                <c:pt idx="581">
                  <c:v>61</c:v>
                </c:pt>
                <c:pt idx="582">
                  <c:v>55.2</c:v>
                </c:pt>
                <c:pt idx="583">
                  <c:v>64.599999999999994</c:v>
                </c:pt>
                <c:pt idx="584">
                  <c:v>65.8</c:v>
                </c:pt>
                <c:pt idx="585">
                  <c:v>124</c:v>
                </c:pt>
                <c:pt idx="586">
                  <c:v>60.9</c:v>
                </c:pt>
                <c:pt idx="587">
                  <c:v>120.7</c:v>
                </c:pt>
                <c:pt idx="588">
                  <c:v>104.4</c:v>
                </c:pt>
                <c:pt idx="589">
                  <c:v>137</c:v>
                </c:pt>
                <c:pt idx="590">
                  <c:v>116.5</c:v>
                </c:pt>
                <c:pt idx="591">
                  <c:v>133.6</c:v>
                </c:pt>
                <c:pt idx="592">
                  <c:v>89.4</c:v>
                </c:pt>
                <c:pt idx="593">
                  <c:v>116.5</c:v>
                </c:pt>
                <c:pt idx="594">
                  <c:v>70.900000000000006</c:v>
                </c:pt>
                <c:pt idx="595">
                  <c:v>131</c:v>
                </c:pt>
                <c:pt idx="596">
                  <c:v>72.5</c:v>
                </c:pt>
                <c:pt idx="597">
                  <c:v>133.9</c:v>
                </c:pt>
                <c:pt idx="598">
                  <c:v>120.3</c:v>
                </c:pt>
                <c:pt idx="599">
                  <c:v>127.1</c:v>
                </c:pt>
                <c:pt idx="600">
                  <c:v>111</c:v>
                </c:pt>
                <c:pt idx="601">
                  <c:v>134</c:v>
                </c:pt>
                <c:pt idx="602">
                  <c:v>105.2</c:v>
                </c:pt>
                <c:pt idx="603">
                  <c:v>117</c:v>
                </c:pt>
                <c:pt idx="604">
                  <c:v>125</c:v>
                </c:pt>
                <c:pt idx="605">
                  <c:v>91.5</c:v>
                </c:pt>
                <c:pt idx="606">
                  <c:v>108</c:v>
                </c:pt>
                <c:pt idx="607">
                  <c:v>69.599999999999994</c:v>
                </c:pt>
                <c:pt idx="608">
                  <c:v>119</c:v>
                </c:pt>
                <c:pt idx="609">
                  <c:v>59.8</c:v>
                </c:pt>
                <c:pt idx="610">
                  <c:v>36.200000000000003</c:v>
                </c:pt>
                <c:pt idx="611">
                  <c:v>50.1</c:v>
                </c:pt>
                <c:pt idx="612">
                  <c:v>81.5</c:v>
                </c:pt>
                <c:pt idx="613">
                  <c:v>72</c:v>
                </c:pt>
                <c:pt idx="614">
                  <c:v>53.7</c:v>
                </c:pt>
                <c:pt idx="615">
                  <c:v>51.7</c:v>
                </c:pt>
                <c:pt idx="616">
                  <c:v>90</c:v>
                </c:pt>
                <c:pt idx="617">
                  <c:v>38.9</c:v>
                </c:pt>
                <c:pt idx="618">
                  <c:v>47.9</c:v>
                </c:pt>
                <c:pt idx="619">
                  <c:v>55</c:v>
                </c:pt>
                <c:pt idx="620">
                  <c:v>84</c:v>
                </c:pt>
                <c:pt idx="621">
                  <c:v>82.6</c:v>
                </c:pt>
                <c:pt idx="622">
                  <c:v>126</c:v>
                </c:pt>
                <c:pt idx="623">
                  <c:v>142</c:v>
                </c:pt>
                <c:pt idx="624">
                  <c:v>103</c:v>
                </c:pt>
                <c:pt idx="625">
                  <c:v>94</c:v>
                </c:pt>
                <c:pt idx="626">
                  <c:v>113</c:v>
                </c:pt>
                <c:pt idx="627">
                  <c:v>85</c:v>
                </c:pt>
                <c:pt idx="628">
                  <c:v>51.6</c:v>
                </c:pt>
                <c:pt idx="629">
                  <c:v>53.5</c:v>
                </c:pt>
                <c:pt idx="630">
                  <c:v>52.8</c:v>
                </c:pt>
                <c:pt idx="631">
                  <c:v>60.5</c:v>
                </c:pt>
                <c:pt idx="632">
                  <c:v>54.3</c:v>
                </c:pt>
                <c:pt idx="633">
                  <c:v>54.2</c:v>
                </c:pt>
                <c:pt idx="634">
                  <c:v>47.8</c:v>
                </c:pt>
                <c:pt idx="635">
                  <c:v>56.9</c:v>
                </c:pt>
                <c:pt idx="636">
                  <c:v>61.2</c:v>
                </c:pt>
                <c:pt idx="637">
                  <c:v>64</c:v>
                </c:pt>
                <c:pt idx="638">
                  <c:v>92.8</c:v>
                </c:pt>
                <c:pt idx="639">
                  <c:v>104.7</c:v>
                </c:pt>
                <c:pt idx="640">
                  <c:v>103.4</c:v>
                </c:pt>
                <c:pt idx="641">
                  <c:v>85.9</c:v>
                </c:pt>
                <c:pt idx="642">
                  <c:v>84.5</c:v>
                </c:pt>
                <c:pt idx="643">
                  <c:v>77.400000000000006</c:v>
                </c:pt>
                <c:pt idx="644">
                  <c:v>76.2</c:v>
                </c:pt>
                <c:pt idx="645">
                  <c:v>78</c:v>
                </c:pt>
                <c:pt idx="646">
                  <c:v>79</c:v>
                </c:pt>
                <c:pt idx="647">
                  <c:v>86.5</c:v>
                </c:pt>
                <c:pt idx="648">
                  <c:v>70.599999999999994</c:v>
                </c:pt>
                <c:pt idx="649">
                  <c:v>92</c:v>
                </c:pt>
                <c:pt idx="650">
                  <c:v>99</c:v>
                </c:pt>
                <c:pt idx="651">
                  <c:v>84</c:v>
                </c:pt>
                <c:pt idx="652">
                  <c:v>105</c:v>
                </c:pt>
                <c:pt idx="653">
                  <c:v>106</c:v>
                </c:pt>
                <c:pt idx="654">
                  <c:v>103.7</c:v>
                </c:pt>
                <c:pt idx="655">
                  <c:v>72</c:v>
                </c:pt>
                <c:pt idx="656">
                  <c:v>109</c:v>
                </c:pt>
                <c:pt idx="657">
                  <c:v>60</c:v>
                </c:pt>
                <c:pt idx="658">
                  <c:v>57.4</c:v>
                </c:pt>
                <c:pt idx="659">
                  <c:v>60.3</c:v>
                </c:pt>
                <c:pt idx="660">
                  <c:v>66</c:v>
                </c:pt>
                <c:pt idx="661">
                  <c:v>65.8</c:v>
                </c:pt>
                <c:pt idx="662">
                  <c:v>45</c:v>
                </c:pt>
                <c:pt idx="663">
                  <c:v>56.8</c:v>
                </c:pt>
                <c:pt idx="664">
                  <c:v>57.1</c:v>
                </c:pt>
                <c:pt idx="665">
                  <c:v>41.9</c:v>
                </c:pt>
                <c:pt idx="666">
                  <c:v>50</c:v>
                </c:pt>
                <c:pt idx="667">
                  <c:v>55.4</c:v>
                </c:pt>
                <c:pt idx="668">
                  <c:v>101.1</c:v>
                </c:pt>
                <c:pt idx="669">
                  <c:v>78.7</c:v>
                </c:pt>
                <c:pt idx="670">
                  <c:v>98</c:v>
                </c:pt>
                <c:pt idx="671">
                  <c:v>113.2</c:v>
                </c:pt>
                <c:pt idx="672">
                  <c:v>330</c:v>
                </c:pt>
                <c:pt idx="673">
                  <c:v>98.4</c:v>
                </c:pt>
                <c:pt idx="674">
                  <c:v>146</c:v>
                </c:pt>
                <c:pt idx="675">
                  <c:v>94.5</c:v>
                </c:pt>
                <c:pt idx="676">
                  <c:v>111.6</c:v>
                </c:pt>
                <c:pt idx="677">
                  <c:v>65.900000000000006</c:v>
                </c:pt>
                <c:pt idx="678">
                  <c:v>72.8</c:v>
                </c:pt>
                <c:pt idx="679">
                  <c:v>72.900000000000006</c:v>
                </c:pt>
                <c:pt idx="680">
                  <c:v>77</c:v>
                </c:pt>
                <c:pt idx="681">
                  <c:v>90.4</c:v>
                </c:pt>
                <c:pt idx="682">
                  <c:v>74</c:v>
                </c:pt>
                <c:pt idx="683">
                  <c:v>119</c:v>
                </c:pt>
                <c:pt idx="684">
                  <c:v>83.9</c:v>
                </c:pt>
                <c:pt idx="685">
                  <c:v>56.7</c:v>
                </c:pt>
                <c:pt idx="686">
                  <c:v>91.2</c:v>
                </c:pt>
                <c:pt idx="687">
                  <c:v>85.9</c:v>
                </c:pt>
                <c:pt idx="688">
                  <c:v>95.2</c:v>
                </c:pt>
                <c:pt idx="689">
                  <c:v>83.3</c:v>
                </c:pt>
                <c:pt idx="690">
                  <c:v>86.4</c:v>
                </c:pt>
                <c:pt idx="691">
                  <c:v>83.8</c:v>
                </c:pt>
                <c:pt idx="692">
                  <c:v>85.7</c:v>
                </c:pt>
                <c:pt idx="693">
                  <c:v>96.8</c:v>
                </c:pt>
                <c:pt idx="694">
                  <c:v>80.599999999999994</c:v>
                </c:pt>
                <c:pt idx="695">
                  <c:v>78.3</c:v>
                </c:pt>
                <c:pt idx="696">
                  <c:v>80</c:v>
                </c:pt>
                <c:pt idx="697">
                  <c:v>84.3</c:v>
                </c:pt>
                <c:pt idx="698">
                  <c:v>99.7</c:v>
                </c:pt>
                <c:pt idx="699">
                  <c:v>86</c:v>
                </c:pt>
                <c:pt idx="700">
                  <c:v>87.5</c:v>
                </c:pt>
                <c:pt idx="701">
                  <c:v>91.4</c:v>
                </c:pt>
                <c:pt idx="702">
                  <c:v>94.8</c:v>
                </c:pt>
                <c:pt idx="703">
                  <c:v>88</c:v>
                </c:pt>
                <c:pt idx="704">
                  <c:v>100</c:v>
                </c:pt>
                <c:pt idx="705">
                  <c:v>85</c:v>
                </c:pt>
                <c:pt idx="706">
                  <c:v>82.9</c:v>
                </c:pt>
                <c:pt idx="707">
                  <c:v>90.8</c:v>
                </c:pt>
                <c:pt idx="708">
                  <c:v>91.8</c:v>
                </c:pt>
                <c:pt idx="709">
                  <c:v>92.8</c:v>
                </c:pt>
                <c:pt idx="710">
                  <c:v>81.599999999999994</c:v>
                </c:pt>
                <c:pt idx="711">
                  <c:v>96</c:v>
                </c:pt>
                <c:pt idx="712">
                  <c:v>94</c:v>
                </c:pt>
                <c:pt idx="713">
                  <c:v>95.8</c:v>
                </c:pt>
                <c:pt idx="714">
                  <c:v>74.8</c:v>
                </c:pt>
                <c:pt idx="715">
                  <c:v>83.9</c:v>
                </c:pt>
                <c:pt idx="716">
                  <c:v>72</c:v>
                </c:pt>
                <c:pt idx="717">
                  <c:v>93.5</c:v>
                </c:pt>
                <c:pt idx="718">
                  <c:v>69.2</c:v>
                </c:pt>
                <c:pt idx="719">
                  <c:v>76.2</c:v>
                </c:pt>
                <c:pt idx="720">
                  <c:v>88.6</c:v>
                </c:pt>
                <c:pt idx="721">
                  <c:v>89.3</c:v>
                </c:pt>
                <c:pt idx="722">
                  <c:v>73.400000000000006</c:v>
                </c:pt>
                <c:pt idx="723">
                  <c:v>55.4</c:v>
                </c:pt>
                <c:pt idx="724">
                  <c:v>83.2</c:v>
                </c:pt>
                <c:pt idx="725">
                  <c:v>65.400000000000006</c:v>
                </c:pt>
                <c:pt idx="726">
                  <c:v>46.3</c:v>
                </c:pt>
                <c:pt idx="727">
                  <c:v>67.099999999999994</c:v>
                </c:pt>
                <c:pt idx="728">
                  <c:v>92.4</c:v>
                </c:pt>
                <c:pt idx="729">
                  <c:v>71.099999999999994</c:v>
                </c:pt>
                <c:pt idx="730">
                  <c:v>53.2</c:v>
                </c:pt>
                <c:pt idx="731">
                  <c:v>61</c:v>
                </c:pt>
                <c:pt idx="732">
                  <c:v>69.099999999999994</c:v>
                </c:pt>
                <c:pt idx="733">
                  <c:v>53.9</c:v>
                </c:pt>
                <c:pt idx="734">
                  <c:v>104.9</c:v>
                </c:pt>
                <c:pt idx="735">
                  <c:v>112.1</c:v>
                </c:pt>
                <c:pt idx="736">
                  <c:v>80.099999999999994</c:v>
                </c:pt>
                <c:pt idx="737">
                  <c:v>77.8</c:v>
                </c:pt>
                <c:pt idx="738">
                  <c:v>118.2</c:v>
                </c:pt>
                <c:pt idx="739">
                  <c:v>125.9</c:v>
                </c:pt>
                <c:pt idx="740">
                  <c:v>101.2</c:v>
                </c:pt>
                <c:pt idx="741">
                  <c:v>133</c:v>
                </c:pt>
                <c:pt idx="742">
                  <c:v>117.4</c:v>
                </c:pt>
                <c:pt idx="743">
                  <c:v>101</c:v>
                </c:pt>
                <c:pt idx="744">
                  <c:v>129.4</c:v>
                </c:pt>
                <c:pt idx="745">
                  <c:v>114.2</c:v>
                </c:pt>
                <c:pt idx="746">
                  <c:v>118</c:v>
                </c:pt>
                <c:pt idx="747">
                  <c:v>116.4</c:v>
                </c:pt>
                <c:pt idx="748">
                  <c:v>112.7</c:v>
                </c:pt>
                <c:pt idx="749">
                  <c:v>102.1</c:v>
                </c:pt>
                <c:pt idx="750">
                  <c:v>108.3</c:v>
                </c:pt>
                <c:pt idx="751">
                  <c:v>143</c:v>
                </c:pt>
                <c:pt idx="752">
                  <c:v>130.80000000000001</c:v>
                </c:pt>
                <c:pt idx="753">
                  <c:v>120</c:v>
                </c:pt>
                <c:pt idx="754">
                  <c:v>102.3</c:v>
                </c:pt>
                <c:pt idx="755">
                  <c:v>72</c:v>
                </c:pt>
                <c:pt idx="756">
                  <c:v>56</c:v>
                </c:pt>
                <c:pt idx="757">
                  <c:v>82.8</c:v>
                </c:pt>
                <c:pt idx="758">
                  <c:v>94.9</c:v>
                </c:pt>
                <c:pt idx="759">
                  <c:v>113.8</c:v>
                </c:pt>
                <c:pt idx="760">
                  <c:v>118.8</c:v>
                </c:pt>
                <c:pt idx="761">
                  <c:v>126.9</c:v>
                </c:pt>
                <c:pt idx="762">
                  <c:v>126.8</c:v>
                </c:pt>
                <c:pt idx="763">
                  <c:v>122</c:v>
                </c:pt>
                <c:pt idx="764">
                  <c:v>127</c:v>
                </c:pt>
                <c:pt idx="765">
                  <c:v>108.1</c:v>
                </c:pt>
                <c:pt idx="766">
                  <c:v>151.69999999999999</c:v>
                </c:pt>
                <c:pt idx="767">
                  <c:v>113</c:v>
                </c:pt>
                <c:pt idx="768">
                  <c:v>108.5</c:v>
                </c:pt>
                <c:pt idx="769">
                  <c:v>95.1</c:v>
                </c:pt>
                <c:pt idx="770">
                  <c:v>102</c:v>
                </c:pt>
                <c:pt idx="771">
                  <c:v>60.5</c:v>
                </c:pt>
                <c:pt idx="772">
                  <c:v>52.7</c:v>
                </c:pt>
                <c:pt idx="773">
                  <c:v>56</c:v>
                </c:pt>
                <c:pt idx="774">
                  <c:v>64.2</c:v>
                </c:pt>
                <c:pt idx="775">
                  <c:v>60.4</c:v>
                </c:pt>
                <c:pt idx="776">
                  <c:v>60.1</c:v>
                </c:pt>
                <c:pt idx="777">
                  <c:v>46.7</c:v>
                </c:pt>
                <c:pt idx="778">
                  <c:v>49.4</c:v>
                </c:pt>
                <c:pt idx="779">
                  <c:v>54.1</c:v>
                </c:pt>
                <c:pt idx="780">
                  <c:v>45</c:v>
                </c:pt>
                <c:pt idx="781">
                  <c:v>52.9</c:v>
                </c:pt>
                <c:pt idx="782">
                  <c:v>55</c:v>
                </c:pt>
                <c:pt idx="783">
                  <c:v>56.5</c:v>
                </c:pt>
                <c:pt idx="784">
                  <c:v>64.7</c:v>
                </c:pt>
                <c:pt idx="785">
                  <c:v>57.8</c:v>
                </c:pt>
                <c:pt idx="786">
                  <c:v>67.400000000000006</c:v>
                </c:pt>
              </c:numCache>
            </c:numRef>
          </c:xVal>
          <c:yVal>
            <c:numRef>
              <c:f>'SM Table and Figs 6 '!$C$44:$C$830</c:f>
              <c:numCache>
                <c:formatCode>0.00</c:formatCode>
                <c:ptCount val="787"/>
                <c:pt idx="0">
                  <c:v>73.599999999999994</c:v>
                </c:pt>
                <c:pt idx="1">
                  <c:v>33.200000000000003</c:v>
                </c:pt>
                <c:pt idx="2">
                  <c:v>35.1</c:v>
                </c:pt>
                <c:pt idx="3">
                  <c:v>48.110999999999997</c:v>
                </c:pt>
                <c:pt idx="4">
                  <c:v>77.900000000000006</c:v>
                </c:pt>
                <c:pt idx="5">
                  <c:v>29</c:v>
                </c:pt>
                <c:pt idx="6">
                  <c:v>59.6</c:v>
                </c:pt>
                <c:pt idx="7">
                  <c:v>77</c:v>
                </c:pt>
                <c:pt idx="8">
                  <c:v>27</c:v>
                </c:pt>
                <c:pt idx="9">
                  <c:v>27.87</c:v>
                </c:pt>
                <c:pt idx="10">
                  <c:v>30</c:v>
                </c:pt>
                <c:pt idx="11">
                  <c:v>75.7</c:v>
                </c:pt>
                <c:pt idx="12">
                  <c:v>34.4</c:v>
                </c:pt>
                <c:pt idx="13">
                  <c:v>32</c:v>
                </c:pt>
                <c:pt idx="14">
                  <c:v>29.7</c:v>
                </c:pt>
                <c:pt idx="15">
                  <c:v>34.299999999999997</c:v>
                </c:pt>
                <c:pt idx="16">
                  <c:v>86</c:v>
                </c:pt>
                <c:pt idx="17">
                  <c:v>158</c:v>
                </c:pt>
                <c:pt idx="18">
                  <c:v>76.2</c:v>
                </c:pt>
                <c:pt idx="19">
                  <c:v>76.400000000000006</c:v>
                </c:pt>
                <c:pt idx="20">
                  <c:v>84.8</c:v>
                </c:pt>
                <c:pt idx="21">
                  <c:v>86</c:v>
                </c:pt>
                <c:pt idx="22">
                  <c:v>120</c:v>
                </c:pt>
                <c:pt idx="23">
                  <c:v>135</c:v>
                </c:pt>
                <c:pt idx="24">
                  <c:v>145.1</c:v>
                </c:pt>
                <c:pt idx="25">
                  <c:v>109</c:v>
                </c:pt>
                <c:pt idx="26">
                  <c:v>62.8</c:v>
                </c:pt>
                <c:pt idx="27">
                  <c:v>77</c:v>
                </c:pt>
                <c:pt idx="28">
                  <c:v>148.4</c:v>
                </c:pt>
                <c:pt idx="29">
                  <c:v>121.6</c:v>
                </c:pt>
                <c:pt idx="30">
                  <c:v>115</c:v>
                </c:pt>
                <c:pt idx="31">
                  <c:v>137</c:v>
                </c:pt>
                <c:pt idx="32">
                  <c:v>140.80000000000001</c:v>
                </c:pt>
                <c:pt idx="33">
                  <c:v>145.1</c:v>
                </c:pt>
                <c:pt idx="34">
                  <c:v>77.7</c:v>
                </c:pt>
                <c:pt idx="35">
                  <c:v>117</c:v>
                </c:pt>
                <c:pt idx="36">
                  <c:v>122.6</c:v>
                </c:pt>
                <c:pt idx="37">
                  <c:v>82</c:v>
                </c:pt>
                <c:pt idx="38">
                  <c:v>120.8</c:v>
                </c:pt>
                <c:pt idx="39">
                  <c:v>126.8</c:v>
                </c:pt>
                <c:pt idx="40">
                  <c:v>101</c:v>
                </c:pt>
                <c:pt idx="41">
                  <c:v>104.2</c:v>
                </c:pt>
                <c:pt idx="42">
                  <c:v>107.2</c:v>
                </c:pt>
                <c:pt idx="43">
                  <c:v>151</c:v>
                </c:pt>
                <c:pt idx="44">
                  <c:v>123.3</c:v>
                </c:pt>
                <c:pt idx="45">
                  <c:v>146.6</c:v>
                </c:pt>
                <c:pt idx="46">
                  <c:v>88.2</c:v>
                </c:pt>
                <c:pt idx="47">
                  <c:v>106</c:v>
                </c:pt>
                <c:pt idx="48">
                  <c:v>118.1</c:v>
                </c:pt>
                <c:pt idx="49">
                  <c:v>73.599999999999994</c:v>
                </c:pt>
                <c:pt idx="50">
                  <c:v>109.8</c:v>
                </c:pt>
                <c:pt idx="51">
                  <c:v>115.9</c:v>
                </c:pt>
                <c:pt idx="52">
                  <c:v>109.3</c:v>
                </c:pt>
                <c:pt idx="53">
                  <c:v>117.9</c:v>
                </c:pt>
                <c:pt idx="54">
                  <c:v>112</c:v>
                </c:pt>
                <c:pt idx="55">
                  <c:v>122.2</c:v>
                </c:pt>
                <c:pt idx="56">
                  <c:v>128.6</c:v>
                </c:pt>
                <c:pt idx="57">
                  <c:v>112</c:v>
                </c:pt>
                <c:pt idx="58">
                  <c:v>112.7</c:v>
                </c:pt>
                <c:pt idx="59">
                  <c:v>106.9</c:v>
                </c:pt>
                <c:pt idx="60">
                  <c:v>80</c:v>
                </c:pt>
                <c:pt idx="61">
                  <c:v>111</c:v>
                </c:pt>
                <c:pt idx="62">
                  <c:v>125</c:v>
                </c:pt>
                <c:pt idx="63">
                  <c:v>122.8</c:v>
                </c:pt>
                <c:pt idx="64">
                  <c:v>127</c:v>
                </c:pt>
                <c:pt idx="65">
                  <c:v>117</c:v>
                </c:pt>
                <c:pt idx="66">
                  <c:v>120.2</c:v>
                </c:pt>
                <c:pt idx="67">
                  <c:v>138</c:v>
                </c:pt>
                <c:pt idx="68">
                  <c:v>124.1</c:v>
                </c:pt>
                <c:pt idx="69">
                  <c:v>118</c:v>
                </c:pt>
                <c:pt idx="70">
                  <c:v>132.9</c:v>
                </c:pt>
                <c:pt idx="71">
                  <c:v>118</c:v>
                </c:pt>
                <c:pt idx="72">
                  <c:v>116.5</c:v>
                </c:pt>
                <c:pt idx="73">
                  <c:v>54</c:v>
                </c:pt>
                <c:pt idx="74">
                  <c:v>100</c:v>
                </c:pt>
                <c:pt idx="75">
                  <c:v>62</c:v>
                </c:pt>
                <c:pt idx="76">
                  <c:v>65</c:v>
                </c:pt>
                <c:pt idx="77">
                  <c:v>118</c:v>
                </c:pt>
                <c:pt idx="78">
                  <c:v>50</c:v>
                </c:pt>
                <c:pt idx="79">
                  <c:v>58</c:v>
                </c:pt>
                <c:pt idx="80">
                  <c:v>32.299999999999997</c:v>
                </c:pt>
                <c:pt idx="81">
                  <c:v>93</c:v>
                </c:pt>
                <c:pt idx="82">
                  <c:v>87.6</c:v>
                </c:pt>
                <c:pt idx="83">
                  <c:v>85</c:v>
                </c:pt>
                <c:pt idx="84">
                  <c:v>106</c:v>
                </c:pt>
                <c:pt idx="85">
                  <c:v>103</c:v>
                </c:pt>
                <c:pt idx="86">
                  <c:v>83</c:v>
                </c:pt>
                <c:pt idx="87">
                  <c:v>96</c:v>
                </c:pt>
                <c:pt idx="88">
                  <c:v>121</c:v>
                </c:pt>
                <c:pt idx="89">
                  <c:v>68</c:v>
                </c:pt>
                <c:pt idx="90">
                  <c:v>104</c:v>
                </c:pt>
                <c:pt idx="91">
                  <c:v>86</c:v>
                </c:pt>
                <c:pt idx="93">
                  <c:v>2.06</c:v>
                </c:pt>
                <c:pt idx="94">
                  <c:v>2.23</c:v>
                </c:pt>
                <c:pt idx="100">
                  <c:v>18</c:v>
                </c:pt>
                <c:pt idx="104">
                  <c:v>3</c:v>
                </c:pt>
                <c:pt idx="105">
                  <c:v>2.2200000000000002</c:v>
                </c:pt>
                <c:pt idx="107">
                  <c:v>2.89</c:v>
                </c:pt>
                <c:pt idx="108">
                  <c:v>3.4</c:v>
                </c:pt>
                <c:pt idx="109">
                  <c:v>2.33</c:v>
                </c:pt>
                <c:pt idx="110">
                  <c:v>2.16</c:v>
                </c:pt>
                <c:pt idx="111">
                  <c:v>61.1</c:v>
                </c:pt>
                <c:pt idx="112">
                  <c:v>62.1</c:v>
                </c:pt>
                <c:pt idx="113">
                  <c:v>50</c:v>
                </c:pt>
                <c:pt idx="114">
                  <c:v>61</c:v>
                </c:pt>
                <c:pt idx="115">
                  <c:v>90</c:v>
                </c:pt>
                <c:pt idx="116">
                  <c:v>66</c:v>
                </c:pt>
                <c:pt idx="117">
                  <c:v>65.099999999999994</c:v>
                </c:pt>
                <c:pt idx="118">
                  <c:v>73</c:v>
                </c:pt>
                <c:pt idx="119">
                  <c:v>70</c:v>
                </c:pt>
                <c:pt idx="120">
                  <c:v>53</c:v>
                </c:pt>
                <c:pt idx="121">
                  <c:v>94.1</c:v>
                </c:pt>
                <c:pt idx="122">
                  <c:v>58</c:v>
                </c:pt>
                <c:pt idx="123">
                  <c:v>55</c:v>
                </c:pt>
                <c:pt idx="124">
                  <c:v>63</c:v>
                </c:pt>
                <c:pt idx="125">
                  <c:v>63.2</c:v>
                </c:pt>
                <c:pt idx="126">
                  <c:v>66.900000000000006</c:v>
                </c:pt>
                <c:pt idx="127">
                  <c:v>57</c:v>
                </c:pt>
                <c:pt idx="128">
                  <c:v>61.7</c:v>
                </c:pt>
                <c:pt idx="129">
                  <c:v>62.8</c:v>
                </c:pt>
                <c:pt idx="130">
                  <c:v>59.1</c:v>
                </c:pt>
                <c:pt idx="131">
                  <c:v>69</c:v>
                </c:pt>
                <c:pt idx="132">
                  <c:v>62.6</c:v>
                </c:pt>
                <c:pt idx="133">
                  <c:v>70.400000000000006</c:v>
                </c:pt>
                <c:pt idx="134">
                  <c:v>75.400000000000006</c:v>
                </c:pt>
                <c:pt idx="135">
                  <c:v>67.599999999999994</c:v>
                </c:pt>
                <c:pt idx="136">
                  <c:v>74.099999999999994</c:v>
                </c:pt>
                <c:pt idx="137">
                  <c:v>68</c:v>
                </c:pt>
                <c:pt idx="138">
                  <c:v>71.099999999999994</c:v>
                </c:pt>
                <c:pt idx="139">
                  <c:v>83</c:v>
                </c:pt>
                <c:pt idx="140">
                  <c:v>82</c:v>
                </c:pt>
                <c:pt idx="141">
                  <c:v>65.7</c:v>
                </c:pt>
                <c:pt idx="142">
                  <c:v>66.7</c:v>
                </c:pt>
                <c:pt idx="143">
                  <c:v>71.599999999999994</c:v>
                </c:pt>
                <c:pt idx="144">
                  <c:v>62</c:v>
                </c:pt>
                <c:pt idx="145">
                  <c:v>74.2</c:v>
                </c:pt>
                <c:pt idx="146">
                  <c:v>80.400000000000006</c:v>
                </c:pt>
                <c:pt idx="147">
                  <c:v>63.6</c:v>
                </c:pt>
                <c:pt idx="148">
                  <c:v>75</c:v>
                </c:pt>
                <c:pt idx="149">
                  <c:v>64.099999999999994</c:v>
                </c:pt>
                <c:pt idx="150">
                  <c:v>78.900000000000006</c:v>
                </c:pt>
                <c:pt idx="151">
                  <c:v>71.599999999999994</c:v>
                </c:pt>
                <c:pt idx="152">
                  <c:v>64.5</c:v>
                </c:pt>
                <c:pt idx="153">
                  <c:v>72.3</c:v>
                </c:pt>
                <c:pt idx="154">
                  <c:v>125.6</c:v>
                </c:pt>
                <c:pt idx="155">
                  <c:v>120.2</c:v>
                </c:pt>
                <c:pt idx="156">
                  <c:v>117.9</c:v>
                </c:pt>
                <c:pt idx="157">
                  <c:v>149.30000000000001</c:v>
                </c:pt>
                <c:pt idx="158">
                  <c:v>142.4</c:v>
                </c:pt>
                <c:pt idx="159">
                  <c:v>122</c:v>
                </c:pt>
                <c:pt idx="160">
                  <c:v>119</c:v>
                </c:pt>
                <c:pt idx="161">
                  <c:v>143.69999999999999</c:v>
                </c:pt>
                <c:pt idx="162">
                  <c:v>105</c:v>
                </c:pt>
                <c:pt idx="163">
                  <c:v>95.2</c:v>
                </c:pt>
                <c:pt idx="164">
                  <c:v>116</c:v>
                </c:pt>
                <c:pt idx="165">
                  <c:v>121.9</c:v>
                </c:pt>
                <c:pt idx="166">
                  <c:v>106</c:v>
                </c:pt>
                <c:pt idx="167">
                  <c:v>104</c:v>
                </c:pt>
                <c:pt idx="168">
                  <c:v>119.4</c:v>
                </c:pt>
                <c:pt idx="169">
                  <c:v>104.2</c:v>
                </c:pt>
                <c:pt idx="170">
                  <c:v>130.19999999999999</c:v>
                </c:pt>
                <c:pt idx="171">
                  <c:v>174</c:v>
                </c:pt>
                <c:pt idx="172">
                  <c:v>117.7</c:v>
                </c:pt>
                <c:pt idx="173">
                  <c:v>115.7</c:v>
                </c:pt>
                <c:pt idx="174">
                  <c:v>118.7</c:v>
                </c:pt>
                <c:pt idx="175">
                  <c:v>115.6</c:v>
                </c:pt>
                <c:pt idx="176">
                  <c:v>106.7</c:v>
                </c:pt>
                <c:pt idx="177">
                  <c:v>128</c:v>
                </c:pt>
                <c:pt idx="178">
                  <c:v>75.5</c:v>
                </c:pt>
                <c:pt idx="179">
                  <c:v>107.9</c:v>
                </c:pt>
                <c:pt idx="180">
                  <c:v>104.1</c:v>
                </c:pt>
                <c:pt idx="181">
                  <c:v>110.9</c:v>
                </c:pt>
                <c:pt idx="182">
                  <c:v>112.9</c:v>
                </c:pt>
                <c:pt idx="183">
                  <c:v>122.9</c:v>
                </c:pt>
                <c:pt idx="184">
                  <c:v>123.9</c:v>
                </c:pt>
                <c:pt idx="185">
                  <c:v>124.6</c:v>
                </c:pt>
                <c:pt idx="186">
                  <c:v>77.3</c:v>
                </c:pt>
                <c:pt idx="187">
                  <c:v>77.599999999999994</c:v>
                </c:pt>
                <c:pt idx="188">
                  <c:v>77.099999999999994</c:v>
                </c:pt>
                <c:pt idx="189">
                  <c:v>80.400000000000006</c:v>
                </c:pt>
                <c:pt idx="190">
                  <c:v>79.900000000000006</c:v>
                </c:pt>
                <c:pt idx="191">
                  <c:v>77.900000000000006</c:v>
                </c:pt>
                <c:pt idx="192">
                  <c:v>78.3</c:v>
                </c:pt>
                <c:pt idx="193">
                  <c:v>75.5</c:v>
                </c:pt>
                <c:pt idx="194">
                  <c:v>73.400000000000006</c:v>
                </c:pt>
                <c:pt idx="195">
                  <c:v>81.7</c:v>
                </c:pt>
                <c:pt idx="196">
                  <c:v>67.900000000000006</c:v>
                </c:pt>
                <c:pt idx="197">
                  <c:v>61.2</c:v>
                </c:pt>
                <c:pt idx="198">
                  <c:v>77.2</c:v>
                </c:pt>
                <c:pt idx="199">
                  <c:v>78.5</c:v>
                </c:pt>
                <c:pt idx="200">
                  <c:v>76.099999999999994</c:v>
                </c:pt>
                <c:pt idx="201">
                  <c:v>71.2</c:v>
                </c:pt>
                <c:pt idx="202">
                  <c:v>71.7</c:v>
                </c:pt>
                <c:pt idx="203">
                  <c:v>66.2</c:v>
                </c:pt>
                <c:pt idx="204">
                  <c:v>74.900000000000006</c:v>
                </c:pt>
                <c:pt idx="205">
                  <c:v>66.7</c:v>
                </c:pt>
                <c:pt idx="206">
                  <c:v>74.3</c:v>
                </c:pt>
                <c:pt idx="207">
                  <c:v>64.5</c:v>
                </c:pt>
                <c:pt idx="208">
                  <c:v>64.8</c:v>
                </c:pt>
                <c:pt idx="209">
                  <c:v>66.2</c:v>
                </c:pt>
                <c:pt idx="210">
                  <c:v>65.3</c:v>
                </c:pt>
                <c:pt idx="211">
                  <c:v>68.599999999999994</c:v>
                </c:pt>
                <c:pt idx="212">
                  <c:v>67.099999999999994</c:v>
                </c:pt>
                <c:pt idx="213">
                  <c:v>68.5</c:v>
                </c:pt>
                <c:pt idx="214">
                  <c:v>66.3</c:v>
                </c:pt>
                <c:pt idx="215">
                  <c:v>33.6</c:v>
                </c:pt>
                <c:pt idx="216">
                  <c:v>111.9</c:v>
                </c:pt>
                <c:pt idx="217">
                  <c:v>36.5</c:v>
                </c:pt>
                <c:pt idx="218">
                  <c:v>37.4</c:v>
                </c:pt>
                <c:pt idx="219">
                  <c:v>49.8</c:v>
                </c:pt>
                <c:pt idx="220">
                  <c:v>53</c:v>
                </c:pt>
                <c:pt idx="221">
                  <c:v>36.200000000000003</c:v>
                </c:pt>
                <c:pt idx="222">
                  <c:v>32.4</c:v>
                </c:pt>
                <c:pt idx="223">
                  <c:v>100.3</c:v>
                </c:pt>
                <c:pt idx="224">
                  <c:v>97</c:v>
                </c:pt>
                <c:pt idx="225">
                  <c:v>92.1</c:v>
                </c:pt>
                <c:pt idx="226">
                  <c:v>118.8</c:v>
                </c:pt>
                <c:pt idx="227">
                  <c:v>64</c:v>
                </c:pt>
                <c:pt idx="228">
                  <c:v>100.8</c:v>
                </c:pt>
                <c:pt idx="229">
                  <c:v>113.9</c:v>
                </c:pt>
                <c:pt idx="230">
                  <c:v>112.3</c:v>
                </c:pt>
                <c:pt idx="231">
                  <c:v>27.33</c:v>
                </c:pt>
                <c:pt idx="232">
                  <c:v>33</c:v>
                </c:pt>
                <c:pt idx="233">
                  <c:v>30.4</c:v>
                </c:pt>
                <c:pt idx="234">
                  <c:v>65.7</c:v>
                </c:pt>
                <c:pt idx="235">
                  <c:v>33.6</c:v>
                </c:pt>
                <c:pt idx="236">
                  <c:v>110.9</c:v>
                </c:pt>
                <c:pt idx="237">
                  <c:v>28.9</c:v>
                </c:pt>
                <c:pt idx="238">
                  <c:v>90.7</c:v>
                </c:pt>
                <c:pt idx="239">
                  <c:v>116.2</c:v>
                </c:pt>
                <c:pt idx="240">
                  <c:v>64.7</c:v>
                </c:pt>
                <c:pt idx="241">
                  <c:v>111.6</c:v>
                </c:pt>
                <c:pt idx="242">
                  <c:v>111.9</c:v>
                </c:pt>
                <c:pt idx="243">
                  <c:v>51.9</c:v>
                </c:pt>
                <c:pt idx="244">
                  <c:v>108.2</c:v>
                </c:pt>
                <c:pt idx="245">
                  <c:v>74.400000000000006</c:v>
                </c:pt>
                <c:pt idx="246">
                  <c:v>50.6</c:v>
                </c:pt>
                <c:pt idx="247">
                  <c:v>103.7</c:v>
                </c:pt>
                <c:pt idx="248">
                  <c:v>48.4</c:v>
                </c:pt>
                <c:pt idx="249">
                  <c:v>56.1</c:v>
                </c:pt>
                <c:pt idx="250">
                  <c:v>49.7</c:v>
                </c:pt>
                <c:pt idx="251">
                  <c:v>50</c:v>
                </c:pt>
                <c:pt idx="252">
                  <c:v>80.400000000000006</c:v>
                </c:pt>
                <c:pt idx="253">
                  <c:v>54.1</c:v>
                </c:pt>
                <c:pt idx="254">
                  <c:v>80.2</c:v>
                </c:pt>
                <c:pt idx="255">
                  <c:v>58.2</c:v>
                </c:pt>
                <c:pt idx="256">
                  <c:v>50.7</c:v>
                </c:pt>
                <c:pt idx="257">
                  <c:v>52.1</c:v>
                </c:pt>
                <c:pt idx="258">
                  <c:v>76.2</c:v>
                </c:pt>
                <c:pt idx="259">
                  <c:v>72.3</c:v>
                </c:pt>
                <c:pt idx="260">
                  <c:v>231</c:v>
                </c:pt>
                <c:pt idx="261">
                  <c:v>51.5</c:v>
                </c:pt>
                <c:pt idx="262">
                  <c:v>59.3</c:v>
                </c:pt>
                <c:pt idx="263">
                  <c:v>46.5</c:v>
                </c:pt>
                <c:pt idx="264">
                  <c:v>73.900000000000006</c:v>
                </c:pt>
                <c:pt idx="265">
                  <c:v>31.5</c:v>
                </c:pt>
                <c:pt idx="266">
                  <c:v>27.3</c:v>
                </c:pt>
                <c:pt idx="267">
                  <c:v>60.5</c:v>
                </c:pt>
                <c:pt idx="268">
                  <c:v>29.7</c:v>
                </c:pt>
                <c:pt idx="269">
                  <c:v>35.4</c:v>
                </c:pt>
                <c:pt idx="270">
                  <c:v>54.2</c:v>
                </c:pt>
                <c:pt idx="271">
                  <c:v>50.4</c:v>
                </c:pt>
                <c:pt idx="272">
                  <c:v>54.7</c:v>
                </c:pt>
                <c:pt idx="273">
                  <c:v>53.7</c:v>
                </c:pt>
                <c:pt idx="274">
                  <c:v>69</c:v>
                </c:pt>
                <c:pt idx="275">
                  <c:v>65.3</c:v>
                </c:pt>
                <c:pt idx="276">
                  <c:v>63.7</c:v>
                </c:pt>
                <c:pt idx="277">
                  <c:v>70.900000000000006</c:v>
                </c:pt>
                <c:pt idx="278">
                  <c:v>74</c:v>
                </c:pt>
                <c:pt idx="279">
                  <c:v>74.099999999999994</c:v>
                </c:pt>
                <c:pt idx="280">
                  <c:v>54.7</c:v>
                </c:pt>
                <c:pt idx="281">
                  <c:v>68.7</c:v>
                </c:pt>
                <c:pt idx="282">
                  <c:v>80</c:v>
                </c:pt>
                <c:pt idx="283">
                  <c:v>63.7</c:v>
                </c:pt>
                <c:pt idx="284">
                  <c:v>63.3</c:v>
                </c:pt>
                <c:pt idx="285">
                  <c:v>67</c:v>
                </c:pt>
                <c:pt idx="286">
                  <c:v>57.4</c:v>
                </c:pt>
                <c:pt idx="287">
                  <c:v>77</c:v>
                </c:pt>
                <c:pt idx="288">
                  <c:v>68</c:v>
                </c:pt>
                <c:pt idx="289">
                  <c:v>56</c:v>
                </c:pt>
                <c:pt idx="290">
                  <c:v>70</c:v>
                </c:pt>
                <c:pt idx="291">
                  <c:v>66</c:v>
                </c:pt>
                <c:pt idx="292">
                  <c:v>83</c:v>
                </c:pt>
                <c:pt idx="293">
                  <c:v>71.900000000000006</c:v>
                </c:pt>
                <c:pt idx="294">
                  <c:v>71.599999999999994</c:v>
                </c:pt>
                <c:pt idx="295">
                  <c:v>77</c:v>
                </c:pt>
                <c:pt idx="296">
                  <c:v>39</c:v>
                </c:pt>
                <c:pt idx="297">
                  <c:v>24.2</c:v>
                </c:pt>
                <c:pt idx="298">
                  <c:v>30.8</c:v>
                </c:pt>
                <c:pt idx="299">
                  <c:v>66.7</c:v>
                </c:pt>
                <c:pt idx="300">
                  <c:v>38.6</c:v>
                </c:pt>
                <c:pt idx="301">
                  <c:v>35.299999999999997</c:v>
                </c:pt>
                <c:pt idx="302">
                  <c:v>31.9</c:v>
                </c:pt>
                <c:pt idx="303">
                  <c:v>30.2</c:v>
                </c:pt>
                <c:pt idx="304">
                  <c:v>30.8</c:v>
                </c:pt>
                <c:pt idx="305">
                  <c:v>30.7</c:v>
                </c:pt>
                <c:pt idx="306">
                  <c:v>32.6</c:v>
                </c:pt>
                <c:pt idx="307">
                  <c:v>28.4</c:v>
                </c:pt>
                <c:pt idx="308">
                  <c:v>43.6</c:v>
                </c:pt>
                <c:pt idx="309">
                  <c:v>31.6</c:v>
                </c:pt>
                <c:pt idx="310">
                  <c:v>35.4</c:v>
                </c:pt>
                <c:pt idx="311">
                  <c:v>30.6</c:v>
                </c:pt>
                <c:pt idx="312">
                  <c:v>27.3</c:v>
                </c:pt>
                <c:pt idx="313">
                  <c:v>29.1</c:v>
                </c:pt>
                <c:pt idx="314">
                  <c:v>33.6</c:v>
                </c:pt>
                <c:pt idx="315">
                  <c:v>34</c:v>
                </c:pt>
                <c:pt idx="316">
                  <c:v>80.3</c:v>
                </c:pt>
                <c:pt idx="317">
                  <c:v>63.6</c:v>
                </c:pt>
                <c:pt idx="318">
                  <c:v>91.6</c:v>
                </c:pt>
                <c:pt idx="319">
                  <c:v>109.5</c:v>
                </c:pt>
                <c:pt idx="320">
                  <c:v>56.9</c:v>
                </c:pt>
                <c:pt idx="321">
                  <c:v>95</c:v>
                </c:pt>
                <c:pt idx="322">
                  <c:v>99</c:v>
                </c:pt>
                <c:pt idx="323">
                  <c:v>62</c:v>
                </c:pt>
                <c:pt idx="324">
                  <c:v>105</c:v>
                </c:pt>
                <c:pt idx="325">
                  <c:v>103</c:v>
                </c:pt>
                <c:pt idx="326">
                  <c:v>126.8</c:v>
                </c:pt>
                <c:pt idx="327">
                  <c:v>105</c:v>
                </c:pt>
                <c:pt idx="328">
                  <c:v>96.5</c:v>
                </c:pt>
                <c:pt idx="329">
                  <c:v>90.8</c:v>
                </c:pt>
                <c:pt idx="330">
                  <c:v>104</c:v>
                </c:pt>
                <c:pt idx="331">
                  <c:v>114.6</c:v>
                </c:pt>
                <c:pt idx="332">
                  <c:v>107.7</c:v>
                </c:pt>
                <c:pt idx="333">
                  <c:v>93.3</c:v>
                </c:pt>
                <c:pt idx="334">
                  <c:v>110</c:v>
                </c:pt>
                <c:pt idx="335">
                  <c:v>77.400000000000006</c:v>
                </c:pt>
                <c:pt idx="336">
                  <c:v>84</c:v>
                </c:pt>
                <c:pt idx="337">
                  <c:v>56.3</c:v>
                </c:pt>
                <c:pt idx="338">
                  <c:v>86</c:v>
                </c:pt>
                <c:pt idx="339">
                  <c:v>69</c:v>
                </c:pt>
                <c:pt idx="340">
                  <c:v>49.2</c:v>
                </c:pt>
                <c:pt idx="341">
                  <c:v>72.099999999999994</c:v>
                </c:pt>
                <c:pt idx="342">
                  <c:v>89</c:v>
                </c:pt>
                <c:pt idx="343">
                  <c:v>83.3</c:v>
                </c:pt>
                <c:pt idx="344">
                  <c:v>66</c:v>
                </c:pt>
                <c:pt idx="345">
                  <c:v>95</c:v>
                </c:pt>
                <c:pt idx="346">
                  <c:v>64.3</c:v>
                </c:pt>
                <c:pt idx="347">
                  <c:v>69.099999999999994</c:v>
                </c:pt>
                <c:pt idx="348">
                  <c:v>74</c:v>
                </c:pt>
                <c:pt idx="349">
                  <c:v>74.7</c:v>
                </c:pt>
                <c:pt idx="350">
                  <c:v>56.7</c:v>
                </c:pt>
                <c:pt idx="351">
                  <c:v>52.2</c:v>
                </c:pt>
                <c:pt idx="352">
                  <c:v>97.6</c:v>
                </c:pt>
                <c:pt idx="353">
                  <c:v>119</c:v>
                </c:pt>
                <c:pt idx="354">
                  <c:v>96</c:v>
                </c:pt>
                <c:pt idx="355">
                  <c:v>89.7</c:v>
                </c:pt>
                <c:pt idx="356">
                  <c:v>113</c:v>
                </c:pt>
                <c:pt idx="357">
                  <c:v>104</c:v>
                </c:pt>
                <c:pt idx="358">
                  <c:v>94</c:v>
                </c:pt>
                <c:pt idx="359">
                  <c:v>100.9</c:v>
                </c:pt>
                <c:pt idx="360">
                  <c:v>113</c:v>
                </c:pt>
                <c:pt idx="361">
                  <c:v>111</c:v>
                </c:pt>
                <c:pt idx="362">
                  <c:v>36.799999999999997</c:v>
                </c:pt>
                <c:pt idx="363">
                  <c:v>103.5</c:v>
                </c:pt>
                <c:pt idx="364">
                  <c:v>121</c:v>
                </c:pt>
                <c:pt idx="365">
                  <c:v>102.6</c:v>
                </c:pt>
                <c:pt idx="366">
                  <c:v>95.3</c:v>
                </c:pt>
                <c:pt idx="367">
                  <c:v>85</c:v>
                </c:pt>
                <c:pt idx="368">
                  <c:v>106</c:v>
                </c:pt>
                <c:pt idx="369">
                  <c:v>101</c:v>
                </c:pt>
                <c:pt idx="370">
                  <c:v>103</c:v>
                </c:pt>
                <c:pt idx="371">
                  <c:v>138</c:v>
                </c:pt>
                <c:pt idx="372">
                  <c:v>103</c:v>
                </c:pt>
                <c:pt idx="373">
                  <c:v>106</c:v>
                </c:pt>
                <c:pt idx="374">
                  <c:v>90.2</c:v>
                </c:pt>
                <c:pt idx="375">
                  <c:v>36.5</c:v>
                </c:pt>
                <c:pt idx="376">
                  <c:v>94</c:v>
                </c:pt>
                <c:pt idx="377">
                  <c:v>95.6</c:v>
                </c:pt>
                <c:pt idx="378">
                  <c:v>117</c:v>
                </c:pt>
                <c:pt idx="379">
                  <c:v>114.9</c:v>
                </c:pt>
                <c:pt idx="380">
                  <c:v>106</c:v>
                </c:pt>
                <c:pt idx="381">
                  <c:v>111</c:v>
                </c:pt>
                <c:pt idx="382">
                  <c:v>118</c:v>
                </c:pt>
                <c:pt idx="383">
                  <c:v>113</c:v>
                </c:pt>
                <c:pt idx="384">
                  <c:v>103</c:v>
                </c:pt>
                <c:pt idx="385">
                  <c:v>94</c:v>
                </c:pt>
                <c:pt idx="386">
                  <c:v>106</c:v>
                </c:pt>
                <c:pt idx="387">
                  <c:v>96.1</c:v>
                </c:pt>
                <c:pt idx="388">
                  <c:v>81.3</c:v>
                </c:pt>
                <c:pt idx="389">
                  <c:v>113</c:v>
                </c:pt>
                <c:pt idx="390">
                  <c:v>101</c:v>
                </c:pt>
                <c:pt idx="391">
                  <c:v>102</c:v>
                </c:pt>
                <c:pt idx="392">
                  <c:v>101</c:v>
                </c:pt>
                <c:pt idx="393">
                  <c:v>94</c:v>
                </c:pt>
                <c:pt idx="394">
                  <c:v>110.9</c:v>
                </c:pt>
                <c:pt idx="395">
                  <c:v>99.6</c:v>
                </c:pt>
                <c:pt idx="396">
                  <c:v>107</c:v>
                </c:pt>
                <c:pt idx="397">
                  <c:v>89</c:v>
                </c:pt>
                <c:pt idx="398">
                  <c:v>116</c:v>
                </c:pt>
                <c:pt idx="399">
                  <c:v>112</c:v>
                </c:pt>
                <c:pt idx="400">
                  <c:v>98</c:v>
                </c:pt>
                <c:pt idx="401">
                  <c:v>123</c:v>
                </c:pt>
                <c:pt idx="402">
                  <c:v>101</c:v>
                </c:pt>
                <c:pt idx="403">
                  <c:v>103</c:v>
                </c:pt>
                <c:pt idx="404">
                  <c:v>105</c:v>
                </c:pt>
                <c:pt idx="405">
                  <c:v>108</c:v>
                </c:pt>
                <c:pt idx="406">
                  <c:v>92</c:v>
                </c:pt>
                <c:pt idx="407">
                  <c:v>117</c:v>
                </c:pt>
                <c:pt idx="408">
                  <c:v>95.8</c:v>
                </c:pt>
                <c:pt idx="409">
                  <c:v>159</c:v>
                </c:pt>
                <c:pt idx="410">
                  <c:v>101</c:v>
                </c:pt>
                <c:pt idx="411">
                  <c:v>96.4</c:v>
                </c:pt>
                <c:pt idx="412">
                  <c:v>106.1</c:v>
                </c:pt>
                <c:pt idx="413">
                  <c:v>115</c:v>
                </c:pt>
                <c:pt idx="414">
                  <c:v>126</c:v>
                </c:pt>
                <c:pt idx="415">
                  <c:v>115</c:v>
                </c:pt>
                <c:pt idx="416">
                  <c:v>119</c:v>
                </c:pt>
                <c:pt idx="417">
                  <c:v>115</c:v>
                </c:pt>
                <c:pt idx="418">
                  <c:v>107</c:v>
                </c:pt>
                <c:pt idx="419">
                  <c:v>130</c:v>
                </c:pt>
                <c:pt idx="420">
                  <c:v>118.2</c:v>
                </c:pt>
                <c:pt idx="421">
                  <c:v>132.80000000000001</c:v>
                </c:pt>
                <c:pt idx="422">
                  <c:v>116.4</c:v>
                </c:pt>
                <c:pt idx="423">
                  <c:v>132.5</c:v>
                </c:pt>
                <c:pt idx="424">
                  <c:v>138</c:v>
                </c:pt>
                <c:pt idx="425">
                  <c:v>121</c:v>
                </c:pt>
                <c:pt idx="426">
                  <c:v>116</c:v>
                </c:pt>
                <c:pt idx="427">
                  <c:v>96</c:v>
                </c:pt>
                <c:pt idx="428">
                  <c:v>120</c:v>
                </c:pt>
                <c:pt idx="429">
                  <c:v>106.6</c:v>
                </c:pt>
                <c:pt idx="430">
                  <c:v>111.2</c:v>
                </c:pt>
                <c:pt idx="431">
                  <c:v>134</c:v>
                </c:pt>
                <c:pt idx="432">
                  <c:v>153</c:v>
                </c:pt>
                <c:pt idx="433">
                  <c:v>113.9</c:v>
                </c:pt>
                <c:pt idx="434">
                  <c:v>166</c:v>
                </c:pt>
                <c:pt idx="435">
                  <c:v>148</c:v>
                </c:pt>
                <c:pt idx="436">
                  <c:v>173</c:v>
                </c:pt>
                <c:pt idx="437">
                  <c:v>154</c:v>
                </c:pt>
                <c:pt idx="438">
                  <c:v>157.80000000000001</c:v>
                </c:pt>
                <c:pt idx="439">
                  <c:v>147</c:v>
                </c:pt>
                <c:pt idx="440">
                  <c:v>117.2</c:v>
                </c:pt>
                <c:pt idx="441">
                  <c:v>149.6</c:v>
                </c:pt>
                <c:pt idx="442">
                  <c:v>196</c:v>
                </c:pt>
                <c:pt idx="443">
                  <c:v>61.6</c:v>
                </c:pt>
                <c:pt idx="444">
                  <c:v>68</c:v>
                </c:pt>
                <c:pt idx="445">
                  <c:v>79</c:v>
                </c:pt>
                <c:pt idx="446">
                  <c:v>82</c:v>
                </c:pt>
                <c:pt idx="447">
                  <c:v>49.9</c:v>
                </c:pt>
                <c:pt idx="448">
                  <c:v>53</c:v>
                </c:pt>
                <c:pt idx="449">
                  <c:v>62.3</c:v>
                </c:pt>
                <c:pt idx="450">
                  <c:v>47</c:v>
                </c:pt>
                <c:pt idx="451">
                  <c:v>69</c:v>
                </c:pt>
                <c:pt idx="452">
                  <c:v>58</c:v>
                </c:pt>
                <c:pt idx="453">
                  <c:v>57.4</c:v>
                </c:pt>
                <c:pt idx="454">
                  <c:v>74</c:v>
                </c:pt>
                <c:pt idx="455">
                  <c:v>48.7</c:v>
                </c:pt>
                <c:pt idx="456">
                  <c:v>62</c:v>
                </c:pt>
                <c:pt idx="457">
                  <c:v>50.5</c:v>
                </c:pt>
                <c:pt idx="458">
                  <c:v>58.5</c:v>
                </c:pt>
                <c:pt idx="459">
                  <c:v>64.099999999999994</c:v>
                </c:pt>
                <c:pt idx="460">
                  <c:v>151.5</c:v>
                </c:pt>
                <c:pt idx="461">
                  <c:v>143.5</c:v>
                </c:pt>
                <c:pt idx="463">
                  <c:v>196</c:v>
                </c:pt>
                <c:pt idx="464">
                  <c:v>180.1</c:v>
                </c:pt>
                <c:pt idx="465">
                  <c:v>98.7</c:v>
                </c:pt>
                <c:pt idx="466">
                  <c:v>101</c:v>
                </c:pt>
                <c:pt idx="467">
                  <c:v>153.30000000000001</c:v>
                </c:pt>
                <c:pt idx="468">
                  <c:v>140.1</c:v>
                </c:pt>
                <c:pt idx="469">
                  <c:v>193</c:v>
                </c:pt>
                <c:pt idx="470">
                  <c:v>125.5</c:v>
                </c:pt>
                <c:pt idx="471">
                  <c:v>168.9</c:v>
                </c:pt>
                <c:pt idx="472">
                  <c:v>161</c:v>
                </c:pt>
                <c:pt idx="473">
                  <c:v>178</c:v>
                </c:pt>
                <c:pt idx="474">
                  <c:v>181</c:v>
                </c:pt>
                <c:pt idx="475">
                  <c:v>167.8</c:v>
                </c:pt>
                <c:pt idx="476">
                  <c:v>163.19999999999999</c:v>
                </c:pt>
                <c:pt idx="477">
                  <c:v>61.5</c:v>
                </c:pt>
                <c:pt idx="478">
                  <c:v>69.099999999999994</c:v>
                </c:pt>
                <c:pt idx="479">
                  <c:v>62.2</c:v>
                </c:pt>
                <c:pt idx="480">
                  <c:v>73.099999999999994</c:v>
                </c:pt>
                <c:pt idx="481">
                  <c:v>64</c:v>
                </c:pt>
                <c:pt idx="482">
                  <c:v>60</c:v>
                </c:pt>
                <c:pt idx="483">
                  <c:v>62.9</c:v>
                </c:pt>
                <c:pt idx="484">
                  <c:v>49.5</c:v>
                </c:pt>
                <c:pt idx="485">
                  <c:v>63.2</c:v>
                </c:pt>
                <c:pt idx="486">
                  <c:v>62.3</c:v>
                </c:pt>
                <c:pt idx="487">
                  <c:v>77</c:v>
                </c:pt>
                <c:pt idx="488">
                  <c:v>56.4</c:v>
                </c:pt>
                <c:pt idx="489">
                  <c:v>67.5</c:v>
                </c:pt>
                <c:pt idx="490">
                  <c:v>62</c:v>
                </c:pt>
                <c:pt idx="491">
                  <c:v>65.8</c:v>
                </c:pt>
                <c:pt idx="492">
                  <c:v>61.9</c:v>
                </c:pt>
                <c:pt idx="493">
                  <c:v>75.7</c:v>
                </c:pt>
                <c:pt idx="494">
                  <c:v>66.7</c:v>
                </c:pt>
                <c:pt idx="495">
                  <c:v>70.2</c:v>
                </c:pt>
                <c:pt idx="496">
                  <c:v>52.4</c:v>
                </c:pt>
                <c:pt idx="497">
                  <c:v>51.1</c:v>
                </c:pt>
                <c:pt idx="498">
                  <c:v>63.4</c:v>
                </c:pt>
                <c:pt idx="499">
                  <c:v>58.5</c:v>
                </c:pt>
                <c:pt idx="500">
                  <c:v>61.1</c:v>
                </c:pt>
                <c:pt idx="501">
                  <c:v>66.099999999999994</c:v>
                </c:pt>
                <c:pt idx="502">
                  <c:v>66.5</c:v>
                </c:pt>
                <c:pt idx="503">
                  <c:v>76</c:v>
                </c:pt>
                <c:pt idx="504">
                  <c:v>71.099999999999994</c:v>
                </c:pt>
                <c:pt idx="505">
                  <c:v>64.3</c:v>
                </c:pt>
                <c:pt idx="506">
                  <c:v>67.5</c:v>
                </c:pt>
                <c:pt idx="507">
                  <c:v>70</c:v>
                </c:pt>
                <c:pt idx="508">
                  <c:v>70.3</c:v>
                </c:pt>
                <c:pt idx="509">
                  <c:v>69.599999999999994</c:v>
                </c:pt>
                <c:pt idx="510">
                  <c:v>72.2</c:v>
                </c:pt>
                <c:pt idx="511">
                  <c:v>62.4</c:v>
                </c:pt>
                <c:pt idx="512">
                  <c:v>62.6</c:v>
                </c:pt>
                <c:pt idx="513">
                  <c:v>59.7</c:v>
                </c:pt>
                <c:pt idx="514">
                  <c:v>53.8</c:v>
                </c:pt>
                <c:pt idx="515">
                  <c:v>61.8</c:v>
                </c:pt>
                <c:pt idx="516">
                  <c:v>80.099999999999994</c:v>
                </c:pt>
                <c:pt idx="517">
                  <c:v>82</c:v>
                </c:pt>
                <c:pt idx="518">
                  <c:v>84</c:v>
                </c:pt>
                <c:pt idx="519">
                  <c:v>71.3</c:v>
                </c:pt>
                <c:pt idx="520">
                  <c:v>66</c:v>
                </c:pt>
                <c:pt idx="521">
                  <c:v>81</c:v>
                </c:pt>
                <c:pt idx="522">
                  <c:v>85</c:v>
                </c:pt>
                <c:pt idx="523">
                  <c:v>95</c:v>
                </c:pt>
                <c:pt idx="524">
                  <c:v>81.3</c:v>
                </c:pt>
                <c:pt idx="525">
                  <c:v>81</c:v>
                </c:pt>
                <c:pt idx="526">
                  <c:v>78.5</c:v>
                </c:pt>
                <c:pt idx="527">
                  <c:v>93</c:v>
                </c:pt>
                <c:pt idx="528">
                  <c:v>148</c:v>
                </c:pt>
                <c:pt idx="529">
                  <c:v>78.7</c:v>
                </c:pt>
                <c:pt idx="530">
                  <c:v>68.8</c:v>
                </c:pt>
                <c:pt idx="531">
                  <c:v>68.2</c:v>
                </c:pt>
                <c:pt idx="532">
                  <c:v>82.4</c:v>
                </c:pt>
                <c:pt idx="533">
                  <c:v>78</c:v>
                </c:pt>
                <c:pt idx="534">
                  <c:v>76.900000000000006</c:v>
                </c:pt>
                <c:pt idx="535">
                  <c:v>66.599999999999994</c:v>
                </c:pt>
                <c:pt idx="536">
                  <c:v>73.5</c:v>
                </c:pt>
                <c:pt idx="537">
                  <c:v>68</c:v>
                </c:pt>
                <c:pt idx="538">
                  <c:v>64.8</c:v>
                </c:pt>
                <c:pt idx="539">
                  <c:v>77</c:v>
                </c:pt>
                <c:pt idx="540">
                  <c:v>90</c:v>
                </c:pt>
                <c:pt idx="541">
                  <c:v>83</c:v>
                </c:pt>
                <c:pt idx="542">
                  <c:v>89</c:v>
                </c:pt>
                <c:pt idx="543">
                  <c:v>74.099999999999994</c:v>
                </c:pt>
                <c:pt idx="544">
                  <c:v>74</c:v>
                </c:pt>
                <c:pt idx="545">
                  <c:v>85</c:v>
                </c:pt>
                <c:pt idx="546">
                  <c:v>80</c:v>
                </c:pt>
                <c:pt idx="547">
                  <c:v>84</c:v>
                </c:pt>
                <c:pt idx="548">
                  <c:v>86.4</c:v>
                </c:pt>
                <c:pt idx="549">
                  <c:v>65.900000000000006</c:v>
                </c:pt>
                <c:pt idx="550">
                  <c:v>35.5</c:v>
                </c:pt>
                <c:pt idx="551">
                  <c:v>62.7</c:v>
                </c:pt>
                <c:pt idx="552">
                  <c:v>42.8</c:v>
                </c:pt>
                <c:pt idx="553">
                  <c:v>42.4</c:v>
                </c:pt>
                <c:pt idx="554">
                  <c:v>31.2</c:v>
                </c:pt>
                <c:pt idx="555">
                  <c:v>37.700000000000003</c:v>
                </c:pt>
                <c:pt idx="556">
                  <c:v>31.1</c:v>
                </c:pt>
                <c:pt idx="557">
                  <c:v>40</c:v>
                </c:pt>
                <c:pt idx="558">
                  <c:v>47.7</c:v>
                </c:pt>
                <c:pt idx="559">
                  <c:v>41.8</c:v>
                </c:pt>
                <c:pt idx="560">
                  <c:v>41.9</c:v>
                </c:pt>
                <c:pt idx="561">
                  <c:v>60</c:v>
                </c:pt>
                <c:pt idx="562">
                  <c:v>38.4</c:v>
                </c:pt>
                <c:pt idx="563">
                  <c:v>30.9</c:v>
                </c:pt>
                <c:pt idx="564">
                  <c:v>16.2</c:v>
                </c:pt>
                <c:pt idx="565">
                  <c:v>41.2</c:v>
                </c:pt>
                <c:pt idx="566">
                  <c:v>30.5</c:v>
                </c:pt>
                <c:pt idx="567">
                  <c:v>42.8</c:v>
                </c:pt>
                <c:pt idx="568">
                  <c:v>66</c:v>
                </c:pt>
                <c:pt idx="569">
                  <c:v>67.8</c:v>
                </c:pt>
                <c:pt idx="570">
                  <c:v>71.5</c:v>
                </c:pt>
                <c:pt idx="571">
                  <c:v>64.5</c:v>
                </c:pt>
                <c:pt idx="572">
                  <c:v>58.3</c:v>
                </c:pt>
                <c:pt idx="573">
                  <c:v>74.400000000000006</c:v>
                </c:pt>
                <c:pt idx="574">
                  <c:v>63.1</c:v>
                </c:pt>
                <c:pt idx="575">
                  <c:v>68.599999999999994</c:v>
                </c:pt>
                <c:pt idx="576">
                  <c:v>73.5</c:v>
                </c:pt>
                <c:pt idx="577">
                  <c:v>87.3</c:v>
                </c:pt>
                <c:pt idx="578">
                  <c:v>95.8</c:v>
                </c:pt>
                <c:pt idx="579">
                  <c:v>91.3</c:v>
                </c:pt>
                <c:pt idx="580">
                  <c:v>71.7</c:v>
                </c:pt>
                <c:pt idx="581">
                  <c:v>86</c:v>
                </c:pt>
                <c:pt idx="582">
                  <c:v>79.3</c:v>
                </c:pt>
                <c:pt idx="583">
                  <c:v>88.7</c:v>
                </c:pt>
                <c:pt idx="584">
                  <c:v>79.400000000000006</c:v>
                </c:pt>
                <c:pt idx="585">
                  <c:v>127.6</c:v>
                </c:pt>
                <c:pt idx="586">
                  <c:v>60.1</c:v>
                </c:pt>
                <c:pt idx="587">
                  <c:v>137.80000000000001</c:v>
                </c:pt>
                <c:pt idx="588">
                  <c:v>109.8</c:v>
                </c:pt>
                <c:pt idx="589">
                  <c:v>147.69999999999999</c:v>
                </c:pt>
                <c:pt idx="590">
                  <c:v>126.2</c:v>
                </c:pt>
                <c:pt idx="591">
                  <c:v>124.6</c:v>
                </c:pt>
                <c:pt idx="592">
                  <c:v>95.5</c:v>
                </c:pt>
                <c:pt idx="593">
                  <c:v>109.1</c:v>
                </c:pt>
                <c:pt idx="594">
                  <c:v>74.599999999999994</c:v>
                </c:pt>
                <c:pt idx="595">
                  <c:v>139</c:v>
                </c:pt>
                <c:pt idx="596">
                  <c:v>74.3</c:v>
                </c:pt>
                <c:pt idx="597">
                  <c:v>121.5</c:v>
                </c:pt>
                <c:pt idx="598">
                  <c:v>129</c:v>
                </c:pt>
                <c:pt idx="599">
                  <c:v>133.4</c:v>
                </c:pt>
                <c:pt idx="600">
                  <c:v>117.6</c:v>
                </c:pt>
                <c:pt idx="601">
                  <c:v>142</c:v>
                </c:pt>
                <c:pt idx="602">
                  <c:v>108.1</c:v>
                </c:pt>
                <c:pt idx="603">
                  <c:v>125.1</c:v>
                </c:pt>
                <c:pt idx="604">
                  <c:v>127.3</c:v>
                </c:pt>
                <c:pt idx="605">
                  <c:v>88</c:v>
                </c:pt>
                <c:pt idx="606">
                  <c:v>111</c:v>
                </c:pt>
                <c:pt idx="607">
                  <c:v>76.2</c:v>
                </c:pt>
                <c:pt idx="608">
                  <c:v>122.4</c:v>
                </c:pt>
                <c:pt idx="609">
                  <c:v>65</c:v>
                </c:pt>
                <c:pt idx="610">
                  <c:v>43.3</c:v>
                </c:pt>
                <c:pt idx="611">
                  <c:v>51.1</c:v>
                </c:pt>
                <c:pt idx="612">
                  <c:v>77.5</c:v>
                </c:pt>
                <c:pt idx="613">
                  <c:v>62.5</c:v>
                </c:pt>
                <c:pt idx="614">
                  <c:v>61</c:v>
                </c:pt>
                <c:pt idx="615">
                  <c:v>48.6</c:v>
                </c:pt>
                <c:pt idx="616">
                  <c:v>89</c:v>
                </c:pt>
                <c:pt idx="617">
                  <c:v>45</c:v>
                </c:pt>
                <c:pt idx="618">
                  <c:v>58.6</c:v>
                </c:pt>
                <c:pt idx="619">
                  <c:v>60.7</c:v>
                </c:pt>
                <c:pt idx="620">
                  <c:v>71</c:v>
                </c:pt>
                <c:pt idx="621">
                  <c:v>57.8</c:v>
                </c:pt>
                <c:pt idx="622">
                  <c:v>95</c:v>
                </c:pt>
                <c:pt idx="623">
                  <c:v>82.9</c:v>
                </c:pt>
                <c:pt idx="624">
                  <c:v>59.6</c:v>
                </c:pt>
                <c:pt idx="625">
                  <c:v>62</c:v>
                </c:pt>
                <c:pt idx="626">
                  <c:v>65.7</c:v>
                </c:pt>
                <c:pt idx="627">
                  <c:v>56.6</c:v>
                </c:pt>
                <c:pt idx="628">
                  <c:v>70.599999999999994</c:v>
                </c:pt>
                <c:pt idx="629">
                  <c:v>79.099999999999994</c:v>
                </c:pt>
                <c:pt idx="630">
                  <c:v>75.400000000000006</c:v>
                </c:pt>
                <c:pt idx="631">
                  <c:v>90.4</c:v>
                </c:pt>
                <c:pt idx="632">
                  <c:v>77.099999999999994</c:v>
                </c:pt>
                <c:pt idx="633">
                  <c:v>77.599999999999994</c:v>
                </c:pt>
                <c:pt idx="634">
                  <c:v>69.8</c:v>
                </c:pt>
                <c:pt idx="635">
                  <c:v>83.1</c:v>
                </c:pt>
                <c:pt idx="636">
                  <c:v>77.400000000000006</c:v>
                </c:pt>
                <c:pt idx="637">
                  <c:v>81.5</c:v>
                </c:pt>
                <c:pt idx="638">
                  <c:v>85.6</c:v>
                </c:pt>
                <c:pt idx="639">
                  <c:v>93.5</c:v>
                </c:pt>
                <c:pt idx="640">
                  <c:v>84.7</c:v>
                </c:pt>
                <c:pt idx="641">
                  <c:v>81.599999999999994</c:v>
                </c:pt>
                <c:pt idx="642">
                  <c:v>79.400000000000006</c:v>
                </c:pt>
                <c:pt idx="643">
                  <c:v>81.2</c:v>
                </c:pt>
                <c:pt idx="644">
                  <c:v>76.099999999999994</c:v>
                </c:pt>
                <c:pt idx="645">
                  <c:v>80.2</c:v>
                </c:pt>
                <c:pt idx="646">
                  <c:v>94</c:v>
                </c:pt>
                <c:pt idx="647">
                  <c:v>94.8</c:v>
                </c:pt>
                <c:pt idx="648">
                  <c:v>67.599999999999994</c:v>
                </c:pt>
                <c:pt idx="649">
                  <c:v>82.6</c:v>
                </c:pt>
                <c:pt idx="650">
                  <c:v>82.6</c:v>
                </c:pt>
                <c:pt idx="651">
                  <c:v>84</c:v>
                </c:pt>
                <c:pt idx="652">
                  <c:v>82</c:v>
                </c:pt>
                <c:pt idx="653">
                  <c:v>91</c:v>
                </c:pt>
                <c:pt idx="654">
                  <c:v>88.4</c:v>
                </c:pt>
                <c:pt idx="655">
                  <c:v>66.8</c:v>
                </c:pt>
                <c:pt idx="656">
                  <c:v>99</c:v>
                </c:pt>
                <c:pt idx="657">
                  <c:v>73.900000000000006</c:v>
                </c:pt>
                <c:pt idx="658">
                  <c:v>77.5</c:v>
                </c:pt>
                <c:pt idx="659">
                  <c:v>85.5</c:v>
                </c:pt>
                <c:pt idx="660">
                  <c:v>77.3</c:v>
                </c:pt>
                <c:pt idx="661">
                  <c:v>85.4</c:v>
                </c:pt>
                <c:pt idx="662">
                  <c:v>70</c:v>
                </c:pt>
                <c:pt idx="663">
                  <c:v>90.3</c:v>
                </c:pt>
                <c:pt idx="664">
                  <c:v>89.8</c:v>
                </c:pt>
                <c:pt idx="665">
                  <c:v>69</c:v>
                </c:pt>
                <c:pt idx="666">
                  <c:v>64.599999999999994</c:v>
                </c:pt>
                <c:pt idx="667">
                  <c:v>68.400000000000006</c:v>
                </c:pt>
                <c:pt idx="668">
                  <c:v>96.9</c:v>
                </c:pt>
                <c:pt idx="669">
                  <c:v>74.3</c:v>
                </c:pt>
                <c:pt idx="670">
                  <c:v>90.9</c:v>
                </c:pt>
                <c:pt idx="671">
                  <c:v>103.7</c:v>
                </c:pt>
                <c:pt idx="672">
                  <c:v>300</c:v>
                </c:pt>
                <c:pt idx="673">
                  <c:v>90.8</c:v>
                </c:pt>
                <c:pt idx="674">
                  <c:v>135</c:v>
                </c:pt>
                <c:pt idx="675">
                  <c:v>107.3</c:v>
                </c:pt>
                <c:pt idx="676">
                  <c:v>108.4</c:v>
                </c:pt>
                <c:pt idx="677">
                  <c:v>74.599999999999994</c:v>
                </c:pt>
                <c:pt idx="678">
                  <c:v>76</c:v>
                </c:pt>
                <c:pt idx="679">
                  <c:v>76</c:v>
                </c:pt>
                <c:pt idx="680">
                  <c:v>85.6</c:v>
                </c:pt>
                <c:pt idx="681">
                  <c:v>88.5</c:v>
                </c:pt>
                <c:pt idx="682">
                  <c:v>80.3</c:v>
                </c:pt>
                <c:pt idx="683">
                  <c:v>116.9</c:v>
                </c:pt>
                <c:pt idx="684">
                  <c:v>91.6</c:v>
                </c:pt>
                <c:pt idx="685">
                  <c:v>59.1</c:v>
                </c:pt>
                <c:pt idx="686">
                  <c:v>93.7</c:v>
                </c:pt>
                <c:pt idx="687">
                  <c:v>85.7</c:v>
                </c:pt>
                <c:pt idx="688">
                  <c:v>90.2</c:v>
                </c:pt>
                <c:pt idx="689">
                  <c:v>85.3</c:v>
                </c:pt>
                <c:pt idx="690">
                  <c:v>82.3</c:v>
                </c:pt>
                <c:pt idx="691">
                  <c:v>81.7</c:v>
                </c:pt>
                <c:pt idx="692">
                  <c:v>81.3</c:v>
                </c:pt>
                <c:pt idx="693">
                  <c:v>89.9</c:v>
                </c:pt>
                <c:pt idx="694">
                  <c:v>77</c:v>
                </c:pt>
                <c:pt idx="695">
                  <c:v>75.599999999999994</c:v>
                </c:pt>
                <c:pt idx="696">
                  <c:v>88.1</c:v>
                </c:pt>
                <c:pt idx="697">
                  <c:v>85.3</c:v>
                </c:pt>
                <c:pt idx="698">
                  <c:v>97.6</c:v>
                </c:pt>
                <c:pt idx="699">
                  <c:v>86</c:v>
                </c:pt>
                <c:pt idx="700">
                  <c:v>84.7</c:v>
                </c:pt>
                <c:pt idx="701">
                  <c:v>90.6</c:v>
                </c:pt>
                <c:pt idx="702">
                  <c:v>89.3</c:v>
                </c:pt>
                <c:pt idx="703">
                  <c:v>94.2</c:v>
                </c:pt>
                <c:pt idx="704">
                  <c:v>91</c:v>
                </c:pt>
                <c:pt idx="705">
                  <c:v>86</c:v>
                </c:pt>
                <c:pt idx="706">
                  <c:v>74.8</c:v>
                </c:pt>
                <c:pt idx="707">
                  <c:v>88.5</c:v>
                </c:pt>
                <c:pt idx="708">
                  <c:v>86</c:v>
                </c:pt>
                <c:pt idx="709">
                  <c:v>85.7</c:v>
                </c:pt>
                <c:pt idx="710">
                  <c:v>79.400000000000006</c:v>
                </c:pt>
                <c:pt idx="711">
                  <c:v>95.6</c:v>
                </c:pt>
                <c:pt idx="712">
                  <c:v>90.6</c:v>
                </c:pt>
                <c:pt idx="713">
                  <c:v>88.6</c:v>
                </c:pt>
                <c:pt idx="714">
                  <c:v>73</c:v>
                </c:pt>
                <c:pt idx="715">
                  <c:v>79.7</c:v>
                </c:pt>
                <c:pt idx="716">
                  <c:v>77.8</c:v>
                </c:pt>
                <c:pt idx="717">
                  <c:v>94.2</c:v>
                </c:pt>
                <c:pt idx="718">
                  <c:v>70.8</c:v>
                </c:pt>
                <c:pt idx="719">
                  <c:v>77.099999999999994</c:v>
                </c:pt>
                <c:pt idx="720">
                  <c:v>97.1</c:v>
                </c:pt>
                <c:pt idx="721">
                  <c:v>97</c:v>
                </c:pt>
                <c:pt idx="722">
                  <c:v>84</c:v>
                </c:pt>
                <c:pt idx="723">
                  <c:v>67.099999999999994</c:v>
                </c:pt>
                <c:pt idx="724">
                  <c:v>84.1</c:v>
                </c:pt>
                <c:pt idx="725">
                  <c:v>68</c:v>
                </c:pt>
                <c:pt idx="726">
                  <c:v>49.3</c:v>
                </c:pt>
                <c:pt idx="727">
                  <c:v>73</c:v>
                </c:pt>
                <c:pt idx="728">
                  <c:v>88.6</c:v>
                </c:pt>
                <c:pt idx="729">
                  <c:v>74.900000000000006</c:v>
                </c:pt>
                <c:pt idx="730">
                  <c:v>55</c:v>
                </c:pt>
                <c:pt idx="731">
                  <c:v>61.9</c:v>
                </c:pt>
                <c:pt idx="732">
                  <c:v>76.599999999999994</c:v>
                </c:pt>
                <c:pt idx="733">
                  <c:v>56.8</c:v>
                </c:pt>
                <c:pt idx="734">
                  <c:v>102.1</c:v>
                </c:pt>
                <c:pt idx="735">
                  <c:v>104.4</c:v>
                </c:pt>
                <c:pt idx="736">
                  <c:v>86.3</c:v>
                </c:pt>
                <c:pt idx="737">
                  <c:v>83.5</c:v>
                </c:pt>
                <c:pt idx="738">
                  <c:v>114.4</c:v>
                </c:pt>
                <c:pt idx="739">
                  <c:v>135.4</c:v>
                </c:pt>
                <c:pt idx="740">
                  <c:v>112.8</c:v>
                </c:pt>
                <c:pt idx="741">
                  <c:v>128</c:v>
                </c:pt>
                <c:pt idx="742">
                  <c:v>134</c:v>
                </c:pt>
                <c:pt idx="743">
                  <c:v>93.6</c:v>
                </c:pt>
                <c:pt idx="744">
                  <c:v>122.6</c:v>
                </c:pt>
                <c:pt idx="745">
                  <c:v>121.7</c:v>
                </c:pt>
                <c:pt idx="746">
                  <c:v>111.9</c:v>
                </c:pt>
                <c:pt idx="747">
                  <c:v>112.2</c:v>
                </c:pt>
                <c:pt idx="748">
                  <c:v>109.1</c:v>
                </c:pt>
                <c:pt idx="749">
                  <c:v>126</c:v>
                </c:pt>
                <c:pt idx="750">
                  <c:v>106.7</c:v>
                </c:pt>
                <c:pt idx="751">
                  <c:v>129.30000000000001</c:v>
                </c:pt>
                <c:pt idx="752">
                  <c:v>129.30000000000001</c:v>
                </c:pt>
                <c:pt idx="753">
                  <c:v>117.6</c:v>
                </c:pt>
                <c:pt idx="754">
                  <c:v>113.7</c:v>
                </c:pt>
                <c:pt idx="755">
                  <c:v>66</c:v>
                </c:pt>
                <c:pt idx="756">
                  <c:v>56</c:v>
                </c:pt>
                <c:pt idx="757">
                  <c:v>82.7</c:v>
                </c:pt>
                <c:pt idx="758">
                  <c:v>103.3</c:v>
                </c:pt>
                <c:pt idx="759">
                  <c:v>106.6</c:v>
                </c:pt>
                <c:pt idx="760">
                  <c:v>119.1</c:v>
                </c:pt>
                <c:pt idx="761">
                  <c:v>119.3</c:v>
                </c:pt>
                <c:pt idx="762">
                  <c:v>119.8</c:v>
                </c:pt>
                <c:pt idx="763">
                  <c:v>134</c:v>
                </c:pt>
                <c:pt idx="764">
                  <c:v>125.4</c:v>
                </c:pt>
                <c:pt idx="765">
                  <c:v>102.5</c:v>
                </c:pt>
                <c:pt idx="766">
                  <c:v>158.9</c:v>
                </c:pt>
                <c:pt idx="767">
                  <c:v>103.2</c:v>
                </c:pt>
                <c:pt idx="768">
                  <c:v>120.4</c:v>
                </c:pt>
                <c:pt idx="769">
                  <c:v>84.3</c:v>
                </c:pt>
                <c:pt idx="770">
                  <c:v>99</c:v>
                </c:pt>
                <c:pt idx="771">
                  <c:v>59.1</c:v>
                </c:pt>
                <c:pt idx="772">
                  <c:v>56.3</c:v>
                </c:pt>
                <c:pt idx="773">
                  <c:v>55.7</c:v>
                </c:pt>
                <c:pt idx="774">
                  <c:v>58.4</c:v>
                </c:pt>
                <c:pt idx="775">
                  <c:v>59.1</c:v>
                </c:pt>
                <c:pt idx="776">
                  <c:v>55.9</c:v>
                </c:pt>
                <c:pt idx="777">
                  <c:v>45.7</c:v>
                </c:pt>
                <c:pt idx="778">
                  <c:v>46.8</c:v>
                </c:pt>
                <c:pt idx="779">
                  <c:v>57.6</c:v>
                </c:pt>
                <c:pt idx="780">
                  <c:v>47.7</c:v>
                </c:pt>
                <c:pt idx="781">
                  <c:v>59.2</c:v>
                </c:pt>
                <c:pt idx="782">
                  <c:v>57.6</c:v>
                </c:pt>
                <c:pt idx="783">
                  <c:v>57.9</c:v>
                </c:pt>
                <c:pt idx="784">
                  <c:v>57</c:v>
                </c:pt>
                <c:pt idx="785">
                  <c:v>58.2</c:v>
                </c:pt>
                <c:pt idx="786">
                  <c:v>68.900000000000006</c:v>
                </c:pt>
              </c:numCache>
            </c:numRef>
          </c:yVal>
          <c:smooth val="0"/>
          <c:extLst>
            <c:ext xmlns:c16="http://schemas.microsoft.com/office/drawing/2014/chart" uri="{C3380CC4-5D6E-409C-BE32-E72D297353CC}">
              <c16:uniqueId val="{00000001-9D13-E44C-B99E-CDCA0EDE3B8F}"/>
            </c:ext>
          </c:extLst>
        </c:ser>
        <c:dLbls>
          <c:showLegendKey val="0"/>
          <c:showVal val="0"/>
          <c:showCatName val="0"/>
          <c:showSerName val="0"/>
          <c:showPercent val="0"/>
          <c:showBubbleSize val="0"/>
        </c:dLbls>
        <c:axId val="198282112"/>
        <c:axId val="198282672"/>
      </c:scatterChart>
      <c:valAx>
        <c:axId val="19828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Sr 86 (ppm)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2672"/>
        <c:crosses val="autoZero"/>
        <c:crossBetween val="midCat"/>
      </c:valAx>
      <c:valAx>
        <c:axId val="19828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Sr 88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Figure</a:t>
            </a:r>
            <a:r>
              <a:rPr lang="en-GB" b="1" baseline="0"/>
              <a:t> SM 6.2.4. Zr</a:t>
            </a:r>
            <a:r>
              <a:rPr lang="en-GB" b="1"/>
              <a:t> isotope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5812773403324584"/>
                  <c:y val="-8.9300087489063873E-2"/>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rendlineLbl>
          </c:trendline>
          <c:xVal>
            <c:numRef>
              <c:f>'SM Table and Figs 6 '!$D$44:$D$830</c:f>
              <c:numCache>
                <c:formatCode>0.00</c:formatCode>
                <c:ptCount val="787"/>
                <c:pt idx="0">
                  <c:v>98.3</c:v>
                </c:pt>
                <c:pt idx="1">
                  <c:v>88</c:v>
                </c:pt>
                <c:pt idx="2">
                  <c:v>66</c:v>
                </c:pt>
                <c:pt idx="3">
                  <c:v>105.2</c:v>
                </c:pt>
                <c:pt idx="4">
                  <c:v>115.1</c:v>
                </c:pt>
                <c:pt idx="5">
                  <c:v>55</c:v>
                </c:pt>
                <c:pt idx="6">
                  <c:v>76</c:v>
                </c:pt>
                <c:pt idx="7">
                  <c:v>106</c:v>
                </c:pt>
                <c:pt idx="8">
                  <c:v>63</c:v>
                </c:pt>
                <c:pt idx="9">
                  <c:v>60</c:v>
                </c:pt>
                <c:pt idx="10">
                  <c:v>63</c:v>
                </c:pt>
                <c:pt idx="11">
                  <c:v>92.8</c:v>
                </c:pt>
                <c:pt idx="12">
                  <c:v>69.099999999999994</c:v>
                </c:pt>
                <c:pt idx="13">
                  <c:v>68</c:v>
                </c:pt>
                <c:pt idx="14">
                  <c:v>64.7</c:v>
                </c:pt>
                <c:pt idx="15">
                  <c:v>61.7</c:v>
                </c:pt>
                <c:pt idx="16">
                  <c:v>127.2</c:v>
                </c:pt>
                <c:pt idx="17">
                  <c:v>228</c:v>
                </c:pt>
                <c:pt idx="18">
                  <c:v>116.9</c:v>
                </c:pt>
                <c:pt idx="19">
                  <c:v>112</c:v>
                </c:pt>
                <c:pt idx="20">
                  <c:v>111.8</c:v>
                </c:pt>
                <c:pt idx="21">
                  <c:v>110</c:v>
                </c:pt>
                <c:pt idx="22">
                  <c:v>217.5</c:v>
                </c:pt>
                <c:pt idx="23">
                  <c:v>217</c:v>
                </c:pt>
                <c:pt idx="24">
                  <c:v>209.3</c:v>
                </c:pt>
                <c:pt idx="25">
                  <c:v>192</c:v>
                </c:pt>
                <c:pt idx="26">
                  <c:v>91.1</c:v>
                </c:pt>
                <c:pt idx="27">
                  <c:v>102.2</c:v>
                </c:pt>
                <c:pt idx="28">
                  <c:v>221.1</c:v>
                </c:pt>
                <c:pt idx="29">
                  <c:v>228.3</c:v>
                </c:pt>
                <c:pt idx="30">
                  <c:v>195</c:v>
                </c:pt>
                <c:pt idx="31">
                  <c:v>198</c:v>
                </c:pt>
                <c:pt idx="32">
                  <c:v>211</c:v>
                </c:pt>
                <c:pt idx="33">
                  <c:v>218.9</c:v>
                </c:pt>
                <c:pt idx="34">
                  <c:v>104.8</c:v>
                </c:pt>
                <c:pt idx="35">
                  <c:v>219</c:v>
                </c:pt>
                <c:pt idx="36">
                  <c:v>231</c:v>
                </c:pt>
                <c:pt idx="37">
                  <c:v>145.1</c:v>
                </c:pt>
                <c:pt idx="38">
                  <c:v>212.6</c:v>
                </c:pt>
                <c:pt idx="39">
                  <c:v>215.9</c:v>
                </c:pt>
                <c:pt idx="40">
                  <c:v>224.9</c:v>
                </c:pt>
                <c:pt idx="41">
                  <c:v>217.4</c:v>
                </c:pt>
                <c:pt idx="42">
                  <c:v>210</c:v>
                </c:pt>
                <c:pt idx="43">
                  <c:v>224</c:v>
                </c:pt>
                <c:pt idx="44">
                  <c:v>226</c:v>
                </c:pt>
                <c:pt idx="45">
                  <c:v>219</c:v>
                </c:pt>
                <c:pt idx="46">
                  <c:v>191</c:v>
                </c:pt>
                <c:pt idx="47">
                  <c:v>215</c:v>
                </c:pt>
                <c:pt idx="48">
                  <c:v>217.3</c:v>
                </c:pt>
                <c:pt idx="49">
                  <c:v>118.7</c:v>
                </c:pt>
                <c:pt idx="50">
                  <c:v>204</c:v>
                </c:pt>
                <c:pt idx="51">
                  <c:v>219</c:v>
                </c:pt>
                <c:pt idx="52">
                  <c:v>214</c:v>
                </c:pt>
                <c:pt idx="53">
                  <c:v>229</c:v>
                </c:pt>
                <c:pt idx="54">
                  <c:v>220</c:v>
                </c:pt>
                <c:pt idx="55">
                  <c:v>223</c:v>
                </c:pt>
                <c:pt idx="56">
                  <c:v>159</c:v>
                </c:pt>
                <c:pt idx="57">
                  <c:v>217</c:v>
                </c:pt>
                <c:pt idx="58">
                  <c:v>210</c:v>
                </c:pt>
                <c:pt idx="59">
                  <c:v>209.3</c:v>
                </c:pt>
                <c:pt idx="60">
                  <c:v>165</c:v>
                </c:pt>
                <c:pt idx="61">
                  <c:v>209</c:v>
                </c:pt>
                <c:pt idx="62">
                  <c:v>245</c:v>
                </c:pt>
                <c:pt idx="63">
                  <c:v>235</c:v>
                </c:pt>
                <c:pt idx="64">
                  <c:v>234</c:v>
                </c:pt>
                <c:pt idx="65">
                  <c:v>211</c:v>
                </c:pt>
                <c:pt idx="66">
                  <c:v>223</c:v>
                </c:pt>
                <c:pt idx="67">
                  <c:v>227</c:v>
                </c:pt>
                <c:pt idx="68">
                  <c:v>244</c:v>
                </c:pt>
                <c:pt idx="69">
                  <c:v>226</c:v>
                </c:pt>
                <c:pt idx="70">
                  <c:v>248</c:v>
                </c:pt>
                <c:pt idx="71">
                  <c:v>220</c:v>
                </c:pt>
                <c:pt idx="72">
                  <c:v>223</c:v>
                </c:pt>
                <c:pt idx="73">
                  <c:v>79</c:v>
                </c:pt>
                <c:pt idx="74">
                  <c:v>231</c:v>
                </c:pt>
                <c:pt idx="75">
                  <c:v>136</c:v>
                </c:pt>
                <c:pt idx="76">
                  <c:v>105</c:v>
                </c:pt>
                <c:pt idx="77">
                  <c:v>224</c:v>
                </c:pt>
                <c:pt idx="78">
                  <c:v>95</c:v>
                </c:pt>
                <c:pt idx="79">
                  <c:v>85</c:v>
                </c:pt>
                <c:pt idx="80">
                  <c:v>52</c:v>
                </c:pt>
                <c:pt idx="81">
                  <c:v>209</c:v>
                </c:pt>
                <c:pt idx="82">
                  <c:v>209</c:v>
                </c:pt>
                <c:pt idx="83">
                  <c:v>181</c:v>
                </c:pt>
                <c:pt idx="84">
                  <c:v>184</c:v>
                </c:pt>
                <c:pt idx="85">
                  <c:v>246</c:v>
                </c:pt>
                <c:pt idx="86">
                  <c:v>202</c:v>
                </c:pt>
                <c:pt idx="87">
                  <c:v>218</c:v>
                </c:pt>
                <c:pt idx="88">
                  <c:v>287</c:v>
                </c:pt>
                <c:pt idx="89">
                  <c:v>244</c:v>
                </c:pt>
                <c:pt idx="90">
                  <c:v>244</c:v>
                </c:pt>
                <c:pt idx="91">
                  <c:v>184</c:v>
                </c:pt>
                <c:pt idx="92">
                  <c:v>1420</c:v>
                </c:pt>
                <c:pt idx="93">
                  <c:v>1320</c:v>
                </c:pt>
                <c:pt idx="94">
                  <c:v>1790</c:v>
                </c:pt>
                <c:pt idx="95">
                  <c:v>1110</c:v>
                </c:pt>
                <c:pt idx="96">
                  <c:v>1630</c:v>
                </c:pt>
                <c:pt idx="97">
                  <c:v>1350</c:v>
                </c:pt>
                <c:pt idx="98">
                  <c:v>1120</c:v>
                </c:pt>
                <c:pt idx="99">
                  <c:v>890</c:v>
                </c:pt>
                <c:pt idx="100">
                  <c:v>1230</c:v>
                </c:pt>
                <c:pt idx="101">
                  <c:v>1570</c:v>
                </c:pt>
                <c:pt idx="102">
                  <c:v>1010</c:v>
                </c:pt>
                <c:pt idx="103">
                  <c:v>1360</c:v>
                </c:pt>
                <c:pt idx="104">
                  <c:v>1600</c:v>
                </c:pt>
                <c:pt idx="105">
                  <c:v>1370</c:v>
                </c:pt>
                <c:pt idx="106">
                  <c:v>1260</c:v>
                </c:pt>
                <c:pt idx="107">
                  <c:v>1300</c:v>
                </c:pt>
                <c:pt idx="108">
                  <c:v>1410</c:v>
                </c:pt>
                <c:pt idx="109">
                  <c:v>1350</c:v>
                </c:pt>
                <c:pt idx="110">
                  <c:v>1380</c:v>
                </c:pt>
                <c:pt idx="111">
                  <c:v>87.4</c:v>
                </c:pt>
                <c:pt idx="112">
                  <c:v>91</c:v>
                </c:pt>
                <c:pt idx="113">
                  <c:v>86</c:v>
                </c:pt>
                <c:pt idx="114">
                  <c:v>85.1</c:v>
                </c:pt>
                <c:pt idx="115">
                  <c:v>130</c:v>
                </c:pt>
                <c:pt idx="116">
                  <c:v>103</c:v>
                </c:pt>
                <c:pt idx="117">
                  <c:v>79</c:v>
                </c:pt>
                <c:pt idx="118">
                  <c:v>113</c:v>
                </c:pt>
                <c:pt idx="119">
                  <c:v>112</c:v>
                </c:pt>
                <c:pt idx="120">
                  <c:v>89.9</c:v>
                </c:pt>
                <c:pt idx="121">
                  <c:v>156</c:v>
                </c:pt>
                <c:pt idx="122">
                  <c:v>91.9</c:v>
                </c:pt>
                <c:pt idx="123">
                  <c:v>86.9</c:v>
                </c:pt>
                <c:pt idx="124">
                  <c:v>109</c:v>
                </c:pt>
                <c:pt idx="125">
                  <c:v>98</c:v>
                </c:pt>
                <c:pt idx="126">
                  <c:v>97</c:v>
                </c:pt>
                <c:pt idx="127">
                  <c:v>92.8</c:v>
                </c:pt>
                <c:pt idx="128">
                  <c:v>89.5</c:v>
                </c:pt>
                <c:pt idx="129">
                  <c:v>101</c:v>
                </c:pt>
                <c:pt idx="130">
                  <c:v>85</c:v>
                </c:pt>
                <c:pt idx="131">
                  <c:v>101</c:v>
                </c:pt>
                <c:pt idx="132">
                  <c:v>94</c:v>
                </c:pt>
                <c:pt idx="133">
                  <c:v>107</c:v>
                </c:pt>
                <c:pt idx="134">
                  <c:v>95</c:v>
                </c:pt>
                <c:pt idx="135">
                  <c:v>91</c:v>
                </c:pt>
                <c:pt idx="136">
                  <c:v>90</c:v>
                </c:pt>
                <c:pt idx="137">
                  <c:v>90.7</c:v>
                </c:pt>
                <c:pt idx="138">
                  <c:v>91</c:v>
                </c:pt>
                <c:pt idx="139">
                  <c:v>108</c:v>
                </c:pt>
                <c:pt idx="140">
                  <c:v>114</c:v>
                </c:pt>
                <c:pt idx="141">
                  <c:v>90.5</c:v>
                </c:pt>
                <c:pt idx="142">
                  <c:v>110.2</c:v>
                </c:pt>
                <c:pt idx="143">
                  <c:v>110.3</c:v>
                </c:pt>
                <c:pt idx="144">
                  <c:v>76.400000000000006</c:v>
                </c:pt>
                <c:pt idx="145">
                  <c:v>94.6</c:v>
                </c:pt>
                <c:pt idx="146">
                  <c:v>108</c:v>
                </c:pt>
                <c:pt idx="147">
                  <c:v>87.2</c:v>
                </c:pt>
                <c:pt idx="148">
                  <c:v>105</c:v>
                </c:pt>
                <c:pt idx="149">
                  <c:v>91</c:v>
                </c:pt>
                <c:pt idx="150">
                  <c:v>103</c:v>
                </c:pt>
                <c:pt idx="151">
                  <c:v>97</c:v>
                </c:pt>
                <c:pt idx="152">
                  <c:v>95</c:v>
                </c:pt>
                <c:pt idx="153">
                  <c:v>91</c:v>
                </c:pt>
                <c:pt idx="154">
                  <c:v>239</c:v>
                </c:pt>
                <c:pt idx="155">
                  <c:v>232.5</c:v>
                </c:pt>
                <c:pt idx="156">
                  <c:v>202</c:v>
                </c:pt>
                <c:pt idx="157">
                  <c:v>260</c:v>
                </c:pt>
                <c:pt idx="158">
                  <c:v>253</c:v>
                </c:pt>
                <c:pt idx="159">
                  <c:v>207</c:v>
                </c:pt>
                <c:pt idx="160">
                  <c:v>232</c:v>
                </c:pt>
                <c:pt idx="161">
                  <c:v>247</c:v>
                </c:pt>
                <c:pt idx="162">
                  <c:v>215</c:v>
                </c:pt>
                <c:pt idx="163">
                  <c:v>205</c:v>
                </c:pt>
                <c:pt idx="165">
                  <c:v>220</c:v>
                </c:pt>
                <c:pt idx="166">
                  <c:v>212</c:v>
                </c:pt>
                <c:pt idx="167">
                  <c:v>197</c:v>
                </c:pt>
                <c:pt idx="168">
                  <c:v>236</c:v>
                </c:pt>
                <c:pt idx="169">
                  <c:v>192</c:v>
                </c:pt>
                <c:pt idx="170">
                  <c:v>249</c:v>
                </c:pt>
                <c:pt idx="171">
                  <c:v>323</c:v>
                </c:pt>
                <c:pt idx="172">
                  <c:v>225</c:v>
                </c:pt>
                <c:pt idx="173">
                  <c:v>246</c:v>
                </c:pt>
                <c:pt idx="174">
                  <c:v>226</c:v>
                </c:pt>
                <c:pt idx="175">
                  <c:v>213.9</c:v>
                </c:pt>
                <c:pt idx="176">
                  <c:v>220</c:v>
                </c:pt>
                <c:pt idx="177">
                  <c:v>257</c:v>
                </c:pt>
                <c:pt idx="178">
                  <c:v>105</c:v>
                </c:pt>
                <c:pt idx="179">
                  <c:v>200</c:v>
                </c:pt>
                <c:pt idx="180">
                  <c:v>209</c:v>
                </c:pt>
                <c:pt idx="181">
                  <c:v>192</c:v>
                </c:pt>
                <c:pt idx="182">
                  <c:v>216</c:v>
                </c:pt>
                <c:pt idx="183">
                  <c:v>220</c:v>
                </c:pt>
                <c:pt idx="184">
                  <c:v>235</c:v>
                </c:pt>
                <c:pt idx="185">
                  <c:v>231</c:v>
                </c:pt>
                <c:pt idx="186">
                  <c:v>92.4</c:v>
                </c:pt>
                <c:pt idx="187">
                  <c:v>95.1</c:v>
                </c:pt>
                <c:pt idx="188">
                  <c:v>94</c:v>
                </c:pt>
                <c:pt idx="189">
                  <c:v>92.3</c:v>
                </c:pt>
                <c:pt idx="190">
                  <c:v>95.2</c:v>
                </c:pt>
                <c:pt idx="191">
                  <c:v>94.2</c:v>
                </c:pt>
                <c:pt idx="192">
                  <c:v>93.1</c:v>
                </c:pt>
                <c:pt idx="193">
                  <c:v>91.7</c:v>
                </c:pt>
                <c:pt idx="194">
                  <c:v>90.9</c:v>
                </c:pt>
                <c:pt idx="195">
                  <c:v>95</c:v>
                </c:pt>
                <c:pt idx="196">
                  <c:v>87.3</c:v>
                </c:pt>
                <c:pt idx="197">
                  <c:v>80.2</c:v>
                </c:pt>
                <c:pt idx="198">
                  <c:v>94</c:v>
                </c:pt>
                <c:pt idx="199">
                  <c:v>92.3</c:v>
                </c:pt>
                <c:pt idx="200">
                  <c:v>94.5</c:v>
                </c:pt>
                <c:pt idx="201">
                  <c:v>92.1</c:v>
                </c:pt>
                <c:pt idx="202">
                  <c:v>90.9</c:v>
                </c:pt>
                <c:pt idx="203">
                  <c:v>92</c:v>
                </c:pt>
                <c:pt idx="204">
                  <c:v>90.9</c:v>
                </c:pt>
                <c:pt idx="205">
                  <c:v>76.599999999999994</c:v>
                </c:pt>
                <c:pt idx="206">
                  <c:v>82.9</c:v>
                </c:pt>
                <c:pt idx="207">
                  <c:v>70</c:v>
                </c:pt>
                <c:pt idx="208">
                  <c:v>75.099999999999994</c:v>
                </c:pt>
                <c:pt idx="209">
                  <c:v>78.599999999999994</c:v>
                </c:pt>
                <c:pt idx="210">
                  <c:v>77</c:v>
                </c:pt>
                <c:pt idx="211">
                  <c:v>77.099999999999994</c:v>
                </c:pt>
                <c:pt idx="212">
                  <c:v>85.9</c:v>
                </c:pt>
                <c:pt idx="213">
                  <c:v>76.400000000000006</c:v>
                </c:pt>
                <c:pt idx="214">
                  <c:v>74.400000000000006</c:v>
                </c:pt>
                <c:pt idx="215">
                  <c:v>62.4</c:v>
                </c:pt>
                <c:pt idx="216">
                  <c:v>162.80000000000001</c:v>
                </c:pt>
                <c:pt idx="217">
                  <c:v>70.099999999999994</c:v>
                </c:pt>
                <c:pt idx="218">
                  <c:v>67.099999999999994</c:v>
                </c:pt>
                <c:pt idx="219">
                  <c:v>71.8</c:v>
                </c:pt>
                <c:pt idx="220">
                  <c:v>69.400000000000006</c:v>
                </c:pt>
                <c:pt idx="221">
                  <c:v>68.099999999999994</c:v>
                </c:pt>
                <c:pt idx="222">
                  <c:v>58.2</c:v>
                </c:pt>
                <c:pt idx="223">
                  <c:v>132.19999999999999</c:v>
                </c:pt>
                <c:pt idx="224">
                  <c:v>123.4</c:v>
                </c:pt>
                <c:pt idx="225">
                  <c:v>144.5</c:v>
                </c:pt>
                <c:pt idx="226">
                  <c:v>179.4</c:v>
                </c:pt>
                <c:pt idx="227">
                  <c:v>115.9</c:v>
                </c:pt>
                <c:pt idx="228">
                  <c:v>156.6</c:v>
                </c:pt>
                <c:pt idx="229">
                  <c:v>171.5</c:v>
                </c:pt>
                <c:pt idx="230">
                  <c:v>171.5</c:v>
                </c:pt>
                <c:pt idx="231">
                  <c:v>95</c:v>
                </c:pt>
                <c:pt idx="232">
                  <c:v>102.3</c:v>
                </c:pt>
                <c:pt idx="233">
                  <c:v>102.1</c:v>
                </c:pt>
                <c:pt idx="234">
                  <c:v>89</c:v>
                </c:pt>
                <c:pt idx="235">
                  <c:v>104.8</c:v>
                </c:pt>
                <c:pt idx="236">
                  <c:v>168</c:v>
                </c:pt>
                <c:pt idx="237">
                  <c:v>101.6</c:v>
                </c:pt>
                <c:pt idx="238">
                  <c:v>135.6</c:v>
                </c:pt>
                <c:pt idx="239">
                  <c:v>183</c:v>
                </c:pt>
                <c:pt idx="240">
                  <c:v>77.3</c:v>
                </c:pt>
                <c:pt idx="241">
                  <c:v>163.19999999999999</c:v>
                </c:pt>
                <c:pt idx="242">
                  <c:v>167</c:v>
                </c:pt>
                <c:pt idx="243">
                  <c:v>67.900000000000006</c:v>
                </c:pt>
                <c:pt idx="244">
                  <c:v>174.5</c:v>
                </c:pt>
                <c:pt idx="245">
                  <c:v>101.7</c:v>
                </c:pt>
                <c:pt idx="246">
                  <c:v>66.599999999999994</c:v>
                </c:pt>
                <c:pt idx="247">
                  <c:v>167.6</c:v>
                </c:pt>
                <c:pt idx="248">
                  <c:v>63</c:v>
                </c:pt>
                <c:pt idx="249">
                  <c:v>72.400000000000006</c:v>
                </c:pt>
                <c:pt idx="250">
                  <c:v>68.7</c:v>
                </c:pt>
                <c:pt idx="251">
                  <c:v>69.599999999999994</c:v>
                </c:pt>
                <c:pt idx="252">
                  <c:v>97.9</c:v>
                </c:pt>
                <c:pt idx="253">
                  <c:v>69</c:v>
                </c:pt>
                <c:pt idx="254">
                  <c:v>98.1</c:v>
                </c:pt>
                <c:pt idx="255">
                  <c:v>72.599999999999994</c:v>
                </c:pt>
                <c:pt idx="256">
                  <c:v>69.2</c:v>
                </c:pt>
                <c:pt idx="257">
                  <c:v>68.099999999999994</c:v>
                </c:pt>
                <c:pt idx="258">
                  <c:v>92.9</c:v>
                </c:pt>
                <c:pt idx="259">
                  <c:v>86.8</c:v>
                </c:pt>
                <c:pt idx="260">
                  <c:v>38.5</c:v>
                </c:pt>
                <c:pt idx="261">
                  <c:v>68.900000000000006</c:v>
                </c:pt>
                <c:pt idx="262">
                  <c:v>82</c:v>
                </c:pt>
                <c:pt idx="263">
                  <c:v>60.3</c:v>
                </c:pt>
                <c:pt idx="264">
                  <c:v>76</c:v>
                </c:pt>
                <c:pt idx="265">
                  <c:v>105.5</c:v>
                </c:pt>
                <c:pt idx="266">
                  <c:v>96.4</c:v>
                </c:pt>
                <c:pt idx="267">
                  <c:v>124.2</c:v>
                </c:pt>
                <c:pt idx="268">
                  <c:v>103</c:v>
                </c:pt>
                <c:pt idx="269">
                  <c:v>104.1</c:v>
                </c:pt>
                <c:pt idx="270">
                  <c:v>74.5</c:v>
                </c:pt>
                <c:pt idx="271">
                  <c:v>67</c:v>
                </c:pt>
                <c:pt idx="272">
                  <c:v>69.5</c:v>
                </c:pt>
                <c:pt idx="273">
                  <c:v>69.5</c:v>
                </c:pt>
                <c:pt idx="274">
                  <c:v>99.1</c:v>
                </c:pt>
                <c:pt idx="275">
                  <c:v>90</c:v>
                </c:pt>
                <c:pt idx="276">
                  <c:v>91</c:v>
                </c:pt>
                <c:pt idx="277">
                  <c:v>109.2</c:v>
                </c:pt>
                <c:pt idx="278">
                  <c:v>112</c:v>
                </c:pt>
                <c:pt idx="279">
                  <c:v>104</c:v>
                </c:pt>
                <c:pt idx="280">
                  <c:v>92</c:v>
                </c:pt>
                <c:pt idx="281">
                  <c:v>98</c:v>
                </c:pt>
                <c:pt idx="282">
                  <c:v>119</c:v>
                </c:pt>
                <c:pt idx="283">
                  <c:v>100</c:v>
                </c:pt>
                <c:pt idx="284">
                  <c:v>90</c:v>
                </c:pt>
                <c:pt idx="285">
                  <c:v>101</c:v>
                </c:pt>
                <c:pt idx="286">
                  <c:v>69.8</c:v>
                </c:pt>
                <c:pt idx="287">
                  <c:v>111</c:v>
                </c:pt>
                <c:pt idx="288">
                  <c:v>95.6</c:v>
                </c:pt>
                <c:pt idx="289">
                  <c:v>84</c:v>
                </c:pt>
                <c:pt idx="290">
                  <c:v>109</c:v>
                </c:pt>
                <c:pt idx="291">
                  <c:v>99</c:v>
                </c:pt>
                <c:pt idx="292">
                  <c:v>111</c:v>
                </c:pt>
                <c:pt idx="293">
                  <c:v>93.9</c:v>
                </c:pt>
                <c:pt idx="294">
                  <c:v>109</c:v>
                </c:pt>
                <c:pt idx="295">
                  <c:v>112</c:v>
                </c:pt>
                <c:pt idx="296">
                  <c:v>90</c:v>
                </c:pt>
                <c:pt idx="297">
                  <c:v>99</c:v>
                </c:pt>
                <c:pt idx="298">
                  <c:v>109</c:v>
                </c:pt>
                <c:pt idx="299">
                  <c:v>110.7</c:v>
                </c:pt>
                <c:pt idx="300">
                  <c:v>135.9</c:v>
                </c:pt>
                <c:pt idx="301">
                  <c:v>145</c:v>
                </c:pt>
                <c:pt idx="302">
                  <c:v>110</c:v>
                </c:pt>
                <c:pt idx="303">
                  <c:v>124</c:v>
                </c:pt>
                <c:pt idx="304">
                  <c:v>109</c:v>
                </c:pt>
                <c:pt idx="305">
                  <c:v>121</c:v>
                </c:pt>
                <c:pt idx="306">
                  <c:v>124</c:v>
                </c:pt>
                <c:pt idx="307">
                  <c:v>116</c:v>
                </c:pt>
                <c:pt idx="308">
                  <c:v>169</c:v>
                </c:pt>
                <c:pt idx="309">
                  <c:v>131</c:v>
                </c:pt>
                <c:pt idx="310">
                  <c:v>152</c:v>
                </c:pt>
                <c:pt idx="311">
                  <c:v>129</c:v>
                </c:pt>
                <c:pt idx="312">
                  <c:v>106</c:v>
                </c:pt>
                <c:pt idx="313">
                  <c:v>122</c:v>
                </c:pt>
                <c:pt idx="314">
                  <c:v>129</c:v>
                </c:pt>
                <c:pt idx="315">
                  <c:v>132</c:v>
                </c:pt>
                <c:pt idx="316">
                  <c:v>114.2</c:v>
                </c:pt>
                <c:pt idx="317">
                  <c:v>113</c:v>
                </c:pt>
                <c:pt idx="318">
                  <c:v>164.8</c:v>
                </c:pt>
                <c:pt idx="319">
                  <c:v>97</c:v>
                </c:pt>
                <c:pt idx="320">
                  <c:v>121</c:v>
                </c:pt>
                <c:pt idx="321">
                  <c:v>140</c:v>
                </c:pt>
                <c:pt idx="322">
                  <c:v>129</c:v>
                </c:pt>
                <c:pt idx="323">
                  <c:v>133</c:v>
                </c:pt>
                <c:pt idx="324">
                  <c:v>151</c:v>
                </c:pt>
                <c:pt idx="325">
                  <c:v>146</c:v>
                </c:pt>
                <c:pt idx="326">
                  <c:v>253</c:v>
                </c:pt>
                <c:pt idx="327">
                  <c:v>142</c:v>
                </c:pt>
                <c:pt idx="328">
                  <c:v>129</c:v>
                </c:pt>
                <c:pt idx="329">
                  <c:v>134</c:v>
                </c:pt>
                <c:pt idx="330">
                  <c:v>144</c:v>
                </c:pt>
                <c:pt idx="331">
                  <c:v>166</c:v>
                </c:pt>
                <c:pt idx="332">
                  <c:v>175</c:v>
                </c:pt>
                <c:pt idx="333">
                  <c:v>131.4</c:v>
                </c:pt>
                <c:pt idx="334">
                  <c:v>150</c:v>
                </c:pt>
                <c:pt idx="335">
                  <c:v>169</c:v>
                </c:pt>
                <c:pt idx="336">
                  <c:v>109</c:v>
                </c:pt>
                <c:pt idx="337">
                  <c:v>80</c:v>
                </c:pt>
                <c:pt idx="338">
                  <c:v>120</c:v>
                </c:pt>
                <c:pt idx="339">
                  <c:v>103</c:v>
                </c:pt>
                <c:pt idx="340">
                  <c:v>83</c:v>
                </c:pt>
                <c:pt idx="341">
                  <c:v>158</c:v>
                </c:pt>
                <c:pt idx="342">
                  <c:v>130</c:v>
                </c:pt>
                <c:pt idx="343">
                  <c:v>119</c:v>
                </c:pt>
                <c:pt idx="344">
                  <c:v>84</c:v>
                </c:pt>
                <c:pt idx="345">
                  <c:v>135</c:v>
                </c:pt>
                <c:pt idx="346">
                  <c:v>87</c:v>
                </c:pt>
                <c:pt idx="347">
                  <c:v>106</c:v>
                </c:pt>
                <c:pt idx="348">
                  <c:v>100</c:v>
                </c:pt>
                <c:pt idx="349">
                  <c:v>108</c:v>
                </c:pt>
                <c:pt idx="350">
                  <c:v>76</c:v>
                </c:pt>
                <c:pt idx="351">
                  <c:v>88</c:v>
                </c:pt>
                <c:pt idx="352">
                  <c:v>175</c:v>
                </c:pt>
                <c:pt idx="353">
                  <c:v>193</c:v>
                </c:pt>
                <c:pt idx="354">
                  <c:v>124</c:v>
                </c:pt>
                <c:pt idx="355">
                  <c:v>129</c:v>
                </c:pt>
                <c:pt idx="356">
                  <c:v>146</c:v>
                </c:pt>
                <c:pt idx="357">
                  <c:v>144</c:v>
                </c:pt>
                <c:pt idx="358">
                  <c:v>129</c:v>
                </c:pt>
                <c:pt idx="359">
                  <c:v>131</c:v>
                </c:pt>
                <c:pt idx="360">
                  <c:v>176</c:v>
                </c:pt>
                <c:pt idx="361">
                  <c:v>141</c:v>
                </c:pt>
                <c:pt idx="362">
                  <c:v>98</c:v>
                </c:pt>
                <c:pt idx="363">
                  <c:v>180</c:v>
                </c:pt>
                <c:pt idx="364">
                  <c:v>196</c:v>
                </c:pt>
                <c:pt idx="365">
                  <c:v>83</c:v>
                </c:pt>
                <c:pt idx="366">
                  <c:v>137</c:v>
                </c:pt>
                <c:pt idx="367">
                  <c:v>147</c:v>
                </c:pt>
                <c:pt idx="368">
                  <c:v>159</c:v>
                </c:pt>
                <c:pt idx="369">
                  <c:v>142</c:v>
                </c:pt>
                <c:pt idx="370">
                  <c:v>152</c:v>
                </c:pt>
                <c:pt idx="371">
                  <c:v>199</c:v>
                </c:pt>
                <c:pt idx="372">
                  <c:v>141</c:v>
                </c:pt>
                <c:pt idx="373">
                  <c:v>166</c:v>
                </c:pt>
                <c:pt idx="374">
                  <c:v>125</c:v>
                </c:pt>
                <c:pt idx="375">
                  <c:v>139</c:v>
                </c:pt>
                <c:pt idx="376">
                  <c:v>148</c:v>
                </c:pt>
                <c:pt idx="377">
                  <c:v>155.6</c:v>
                </c:pt>
                <c:pt idx="378">
                  <c:v>134</c:v>
                </c:pt>
                <c:pt idx="379">
                  <c:v>170</c:v>
                </c:pt>
                <c:pt idx="380">
                  <c:v>139</c:v>
                </c:pt>
                <c:pt idx="381">
                  <c:v>175</c:v>
                </c:pt>
                <c:pt idx="382">
                  <c:v>172</c:v>
                </c:pt>
                <c:pt idx="383">
                  <c:v>152</c:v>
                </c:pt>
                <c:pt idx="384">
                  <c:v>134</c:v>
                </c:pt>
                <c:pt idx="385">
                  <c:v>152</c:v>
                </c:pt>
                <c:pt idx="386">
                  <c:v>153</c:v>
                </c:pt>
                <c:pt idx="387">
                  <c:v>142</c:v>
                </c:pt>
                <c:pt idx="388">
                  <c:v>120</c:v>
                </c:pt>
                <c:pt idx="389">
                  <c:v>153</c:v>
                </c:pt>
                <c:pt idx="390">
                  <c:v>154</c:v>
                </c:pt>
                <c:pt idx="391">
                  <c:v>147</c:v>
                </c:pt>
                <c:pt idx="392">
                  <c:v>139</c:v>
                </c:pt>
                <c:pt idx="393">
                  <c:v>150</c:v>
                </c:pt>
                <c:pt idx="394">
                  <c:v>53</c:v>
                </c:pt>
                <c:pt idx="395">
                  <c:v>157</c:v>
                </c:pt>
                <c:pt idx="396">
                  <c:v>166</c:v>
                </c:pt>
                <c:pt idx="397">
                  <c:v>150</c:v>
                </c:pt>
                <c:pt idx="398">
                  <c:v>199</c:v>
                </c:pt>
                <c:pt idx="399">
                  <c:v>194</c:v>
                </c:pt>
                <c:pt idx="400">
                  <c:v>159</c:v>
                </c:pt>
                <c:pt idx="401">
                  <c:v>206</c:v>
                </c:pt>
                <c:pt idx="402">
                  <c:v>161</c:v>
                </c:pt>
                <c:pt idx="403">
                  <c:v>155</c:v>
                </c:pt>
                <c:pt idx="404">
                  <c:v>163</c:v>
                </c:pt>
                <c:pt idx="405">
                  <c:v>162</c:v>
                </c:pt>
                <c:pt idx="406">
                  <c:v>140</c:v>
                </c:pt>
                <c:pt idx="407">
                  <c:v>194</c:v>
                </c:pt>
                <c:pt idx="408">
                  <c:v>141</c:v>
                </c:pt>
                <c:pt idx="409">
                  <c:v>241</c:v>
                </c:pt>
                <c:pt idx="410">
                  <c:v>159</c:v>
                </c:pt>
                <c:pt idx="411">
                  <c:v>156</c:v>
                </c:pt>
                <c:pt idx="412">
                  <c:v>165</c:v>
                </c:pt>
                <c:pt idx="413">
                  <c:v>169</c:v>
                </c:pt>
                <c:pt idx="414">
                  <c:v>207</c:v>
                </c:pt>
                <c:pt idx="415">
                  <c:v>167</c:v>
                </c:pt>
                <c:pt idx="416">
                  <c:v>168</c:v>
                </c:pt>
                <c:pt idx="417">
                  <c:v>171</c:v>
                </c:pt>
                <c:pt idx="418">
                  <c:v>161</c:v>
                </c:pt>
                <c:pt idx="419">
                  <c:v>181</c:v>
                </c:pt>
                <c:pt idx="420">
                  <c:v>173</c:v>
                </c:pt>
                <c:pt idx="421">
                  <c:v>185</c:v>
                </c:pt>
                <c:pt idx="422">
                  <c:v>166</c:v>
                </c:pt>
                <c:pt idx="423">
                  <c:v>191</c:v>
                </c:pt>
                <c:pt idx="424">
                  <c:v>210</c:v>
                </c:pt>
                <c:pt idx="425">
                  <c:v>177</c:v>
                </c:pt>
                <c:pt idx="426">
                  <c:v>166</c:v>
                </c:pt>
                <c:pt idx="427">
                  <c:v>147</c:v>
                </c:pt>
                <c:pt idx="428">
                  <c:v>161</c:v>
                </c:pt>
                <c:pt idx="429">
                  <c:v>153</c:v>
                </c:pt>
                <c:pt idx="430">
                  <c:v>166</c:v>
                </c:pt>
                <c:pt idx="431">
                  <c:v>226</c:v>
                </c:pt>
                <c:pt idx="432">
                  <c:v>250</c:v>
                </c:pt>
                <c:pt idx="433">
                  <c:v>215</c:v>
                </c:pt>
                <c:pt idx="434">
                  <c:v>267</c:v>
                </c:pt>
                <c:pt idx="435">
                  <c:v>245</c:v>
                </c:pt>
                <c:pt idx="436">
                  <c:v>185</c:v>
                </c:pt>
                <c:pt idx="437">
                  <c:v>259</c:v>
                </c:pt>
                <c:pt idx="438">
                  <c:v>251</c:v>
                </c:pt>
                <c:pt idx="439">
                  <c:v>264</c:v>
                </c:pt>
                <c:pt idx="440">
                  <c:v>189</c:v>
                </c:pt>
                <c:pt idx="441">
                  <c:v>259</c:v>
                </c:pt>
                <c:pt idx="442">
                  <c:v>298</c:v>
                </c:pt>
                <c:pt idx="443">
                  <c:v>116</c:v>
                </c:pt>
                <c:pt idx="444">
                  <c:v>121</c:v>
                </c:pt>
                <c:pt idx="445">
                  <c:v>130</c:v>
                </c:pt>
                <c:pt idx="446">
                  <c:v>136</c:v>
                </c:pt>
                <c:pt idx="447">
                  <c:v>96</c:v>
                </c:pt>
                <c:pt idx="448">
                  <c:v>76.8</c:v>
                </c:pt>
                <c:pt idx="449">
                  <c:v>88</c:v>
                </c:pt>
                <c:pt idx="450">
                  <c:v>104</c:v>
                </c:pt>
                <c:pt idx="451">
                  <c:v>103</c:v>
                </c:pt>
                <c:pt idx="452">
                  <c:v>80</c:v>
                </c:pt>
                <c:pt idx="453">
                  <c:v>98</c:v>
                </c:pt>
                <c:pt idx="454">
                  <c:v>123</c:v>
                </c:pt>
                <c:pt idx="455">
                  <c:v>81</c:v>
                </c:pt>
                <c:pt idx="456">
                  <c:v>107</c:v>
                </c:pt>
                <c:pt idx="457">
                  <c:v>95</c:v>
                </c:pt>
                <c:pt idx="458">
                  <c:v>80</c:v>
                </c:pt>
                <c:pt idx="459">
                  <c:v>95.5</c:v>
                </c:pt>
                <c:pt idx="460">
                  <c:v>191</c:v>
                </c:pt>
                <c:pt idx="461">
                  <c:v>169.8</c:v>
                </c:pt>
                <c:pt idx="463">
                  <c:v>210.7</c:v>
                </c:pt>
                <c:pt idx="464">
                  <c:v>159</c:v>
                </c:pt>
                <c:pt idx="465">
                  <c:v>152.19999999999999</c:v>
                </c:pt>
                <c:pt idx="466">
                  <c:v>151</c:v>
                </c:pt>
                <c:pt idx="467">
                  <c:v>191.6</c:v>
                </c:pt>
                <c:pt idx="468">
                  <c:v>184.5</c:v>
                </c:pt>
                <c:pt idx="469">
                  <c:v>211</c:v>
                </c:pt>
                <c:pt idx="470">
                  <c:v>206</c:v>
                </c:pt>
                <c:pt idx="471">
                  <c:v>207</c:v>
                </c:pt>
                <c:pt idx="472">
                  <c:v>172</c:v>
                </c:pt>
                <c:pt idx="473">
                  <c:v>181</c:v>
                </c:pt>
                <c:pt idx="474">
                  <c:v>205.5</c:v>
                </c:pt>
                <c:pt idx="475">
                  <c:v>203.2</c:v>
                </c:pt>
                <c:pt idx="476">
                  <c:v>211</c:v>
                </c:pt>
                <c:pt idx="477">
                  <c:v>94.3</c:v>
                </c:pt>
                <c:pt idx="478">
                  <c:v>98.5</c:v>
                </c:pt>
                <c:pt idx="479">
                  <c:v>89.2</c:v>
                </c:pt>
                <c:pt idx="480">
                  <c:v>115</c:v>
                </c:pt>
                <c:pt idx="481">
                  <c:v>87</c:v>
                </c:pt>
                <c:pt idx="482">
                  <c:v>89</c:v>
                </c:pt>
                <c:pt idx="483">
                  <c:v>94.3</c:v>
                </c:pt>
                <c:pt idx="484">
                  <c:v>85.2</c:v>
                </c:pt>
                <c:pt idx="485">
                  <c:v>88.6</c:v>
                </c:pt>
                <c:pt idx="486">
                  <c:v>93</c:v>
                </c:pt>
                <c:pt idx="487">
                  <c:v>111</c:v>
                </c:pt>
                <c:pt idx="488">
                  <c:v>88</c:v>
                </c:pt>
                <c:pt idx="489">
                  <c:v>97</c:v>
                </c:pt>
                <c:pt idx="490">
                  <c:v>96</c:v>
                </c:pt>
                <c:pt idx="491">
                  <c:v>97</c:v>
                </c:pt>
                <c:pt idx="492">
                  <c:v>88</c:v>
                </c:pt>
                <c:pt idx="493">
                  <c:v>107</c:v>
                </c:pt>
                <c:pt idx="494">
                  <c:v>101</c:v>
                </c:pt>
                <c:pt idx="495">
                  <c:v>101</c:v>
                </c:pt>
                <c:pt idx="496">
                  <c:v>72.599999999999994</c:v>
                </c:pt>
                <c:pt idx="497">
                  <c:v>76</c:v>
                </c:pt>
                <c:pt idx="498">
                  <c:v>88</c:v>
                </c:pt>
                <c:pt idx="499">
                  <c:v>76.900000000000006</c:v>
                </c:pt>
                <c:pt idx="500">
                  <c:v>90</c:v>
                </c:pt>
                <c:pt idx="501">
                  <c:v>88.2</c:v>
                </c:pt>
                <c:pt idx="502">
                  <c:v>91</c:v>
                </c:pt>
                <c:pt idx="503">
                  <c:v>76</c:v>
                </c:pt>
                <c:pt idx="504">
                  <c:v>101</c:v>
                </c:pt>
                <c:pt idx="505">
                  <c:v>92</c:v>
                </c:pt>
                <c:pt idx="506">
                  <c:v>90</c:v>
                </c:pt>
                <c:pt idx="507">
                  <c:v>102</c:v>
                </c:pt>
                <c:pt idx="508">
                  <c:v>94</c:v>
                </c:pt>
                <c:pt idx="509">
                  <c:v>90.1</c:v>
                </c:pt>
                <c:pt idx="510">
                  <c:v>102.2</c:v>
                </c:pt>
                <c:pt idx="511">
                  <c:v>82</c:v>
                </c:pt>
                <c:pt idx="512">
                  <c:v>83</c:v>
                </c:pt>
                <c:pt idx="513">
                  <c:v>85.5</c:v>
                </c:pt>
                <c:pt idx="514">
                  <c:v>99</c:v>
                </c:pt>
                <c:pt idx="515">
                  <c:v>104</c:v>
                </c:pt>
                <c:pt idx="516">
                  <c:v>141</c:v>
                </c:pt>
                <c:pt idx="517">
                  <c:v>133</c:v>
                </c:pt>
                <c:pt idx="518">
                  <c:v>152</c:v>
                </c:pt>
                <c:pt idx="519">
                  <c:v>121</c:v>
                </c:pt>
                <c:pt idx="520">
                  <c:v>120</c:v>
                </c:pt>
                <c:pt idx="521">
                  <c:v>145</c:v>
                </c:pt>
                <c:pt idx="522">
                  <c:v>152</c:v>
                </c:pt>
                <c:pt idx="523">
                  <c:v>152</c:v>
                </c:pt>
                <c:pt idx="524">
                  <c:v>136</c:v>
                </c:pt>
                <c:pt idx="525">
                  <c:v>145</c:v>
                </c:pt>
                <c:pt idx="526">
                  <c:v>126</c:v>
                </c:pt>
                <c:pt idx="527">
                  <c:v>164</c:v>
                </c:pt>
                <c:pt idx="528">
                  <c:v>241</c:v>
                </c:pt>
                <c:pt idx="529">
                  <c:v>135</c:v>
                </c:pt>
                <c:pt idx="530">
                  <c:v>149</c:v>
                </c:pt>
                <c:pt idx="531">
                  <c:v>103</c:v>
                </c:pt>
                <c:pt idx="532">
                  <c:v>109.1</c:v>
                </c:pt>
                <c:pt idx="533">
                  <c:v>114</c:v>
                </c:pt>
                <c:pt idx="534">
                  <c:v>100</c:v>
                </c:pt>
                <c:pt idx="535">
                  <c:v>121</c:v>
                </c:pt>
                <c:pt idx="536">
                  <c:v>113</c:v>
                </c:pt>
                <c:pt idx="537">
                  <c:v>95.6</c:v>
                </c:pt>
                <c:pt idx="538">
                  <c:v>100</c:v>
                </c:pt>
                <c:pt idx="539">
                  <c:v>98</c:v>
                </c:pt>
                <c:pt idx="540">
                  <c:v>97</c:v>
                </c:pt>
                <c:pt idx="541">
                  <c:v>116</c:v>
                </c:pt>
                <c:pt idx="542">
                  <c:v>125</c:v>
                </c:pt>
                <c:pt idx="543">
                  <c:v>90.5</c:v>
                </c:pt>
                <c:pt idx="544">
                  <c:v>109</c:v>
                </c:pt>
                <c:pt idx="545">
                  <c:v>121</c:v>
                </c:pt>
                <c:pt idx="546">
                  <c:v>117</c:v>
                </c:pt>
                <c:pt idx="547">
                  <c:v>116</c:v>
                </c:pt>
                <c:pt idx="548">
                  <c:v>86.7</c:v>
                </c:pt>
                <c:pt idx="549">
                  <c:v>201</c:v>
                </c:pt>
                <c:pt idx="550">
                  <c:v>126</c:v>
                </c:pt>
                <c:pt idx="551">
                  <c:v>182</c:v>
                </c:pt>
                <c:pt idx="552">
                  <c:v>140</c:v>
                </c:pt>
                <c:pt idx="553">
                  <c:v>92</c:v>
                </c:pt>
                <c:pt idx="554">
                  <c:v>100</c:v>
                </c:pt>
                <c:pt idx="555">
                  <c:v>123</c:v>
                </c:pt>
                <c:pt idx="556">
                  <c:v>111</c:v>
                </c:pt>
                <c:pt idx="557">
                  <c:v>134</c:v>
                </c:pt>
                <c:pt idx="558">
                  <c:v>189</c:v>
                </c:pt>
                <c:pt idx="559">
                  <c:v>129</c:v>
                </c:pt>
                <c:pt idx="560">
                  <c:v>145</c:v>
                </c:pt>
                <c:pt idx="561">
                  <c:v>164</c:v>
                </c:pt>
                <c:pt idx="562">
                  <c:v>125</c:v>
                </c:pt>
                <c:pt idx="563">
                  <c:v>109</c:v>
                </c:pt>
                <c:pt idx="564">
                  <c:v>130</c:v>
                </c:pt>
                <c:pt idx="565">
                  <c:v>134</c:v>
                </c:pt>
                <c:pt idx="566">
                  <c:v>99</c:v>
                </c:pt>
                <c:pt idx="567">
                  <c:v>137</c:v>
                </c:pt>
                <c:pt idx="568">
                  <c:v>150</c:v>
                </c:pt>
                <c:pt idx="569">
                  <c:v>154</c:v>
                </c:pt>
                <c:pt idx="570">
                  <c:v>164.4</c:v>
                </c:pt>
                <c:pt idx="571">
                  <c:v>153.1</c:v>
                </c:pt>
                <c:pt idx="572">
                  <c:v>152</c:v>
                </c:pt>
                <c:pt idx="573">
                  <c:v>143</c:v>
                </c:pt>
                <c:pt idx="574">
                  <c:v>142</c:v>
                </c:pt>
                <c:pt idx="575">
                  <c:v>156</c:v>
                </c:pt>
                <c:pt idx="576">
                  <c:v>165</c:v>
                </c:pt>
                <c:pt idx="577">
                  <c:v>162</c:v>
                </c:pt>
                <c:pt idx="578">
                  <c:v>156</c:v>
                </c:pt>
                <c:pt idx="579">
                  <c:v>170.8</c:v>
                </c:pt>
                <c:pt idx="580">
                  <c:v>145.9</c:v>
                </c:pt>
                <c:pt idx="581">
                  <c:v>156</c:v>
                </c:pt>
                <c:pt idx="582">
                  <c:v>142</c:v>
                </c:pt>
                <c:pt idx="583">
                  <c:v>149.1</c:v>
                </c:pt>
                <c:pt idx="584">
                  <c:v>157</c:v>
                </c:pt>
                <c:pt idx="585">
                  <c:v>225</c:v>
                </c:pt>
                <c:pt idx="586">
                  <c:v>86.5</c:v>
                </c:pt>
                <c:pt idx="587">
                  <c:v>198</c:v>
                </c:pt>
                <c:pt idx="588">
                  <c:v>177</c:v>
                </c:pt>
                <c:pt idx="589">
                  <c:v>218.5</c:v>
                </c:pt>
                <c:pt idx="590">
                  <c:v>205</c:v>
                </c:pt>
                <c:pt idx="591">
                  <c:v>214</c:v>
                </c:pt>
                <c:pt idx="592">
                  <c:v>170</c:v>
                </c:pt>
                <c:pt idx="593">
                  <c:v>200</c:v>
                </c:pt>
                <c:pt idx="594">
                  <c:v>106.3</c:v>
                </c:pt>
                <c:pt idx="595">
                  <c:v>211</c:v>
                </c:pt>
                <c:pt idx="596">
                  <c:v>131</c:v>
                </c:pt>
                <c:pt idx="597">
                  <c:v>218</c:v>
                </c:pt>
                <c:pt idx="598">
                  <c:v>196</c:v>
                </c:pt>
                <c:pt idx="599">
                  <c:v>197</c:v>
                </c:pt>
                <c:pt idx="600">
                  <c:v>173</c:v>
                </c:pt>
                <c:pt idx="601">
                  <c:v>210</c:v>
                </c:pt>
                <c:pt idx="602">
                  <c:v>178</c:v>
                </c:pt>
                <c:pt idx="603">
                  <c:v>206</c:v>
                </c:pt>
                <c:pt idx="604">
                  <c:v>210</c:v>
                </c:pt>
                <c:pt idx="605">
                  <c:v>295.89999999999998</c:v>
                </c:pt>
                <c:pt idx="606">
                  <c:v>143</c:v>
                </c:pt>
                <c:pt idx="607">
                  <c:v>101.6</c:v>
                </c:pt>
                <c:pt idx="608">
                  <c:v>172</c:v>
                </c:pt>
                <c:pt idx="609">
                  <c:v>92</c:v>
                </c:pt>
                <c:pt idx="610">
                  <c:v>188</c:v>
                </c:pt>
                <c:pt idx="611">
                  <c:v>192</c:v>
                </c:pt>
                <c:pt idx="612">
                  <c:v>285</c:v>
                </c:pt>
                <c:pt idx="613">
                  <c:v>148</c:v>
                </c:pt>
                <c:pt idx="614">
                  <c:v>149</c:v>
                </c:pt>
                <c:pt idx="615">
                  <c:v>157</c:v>
                </c:pt>
                <c:pt idx="616">
                  <c:v>164</c:v>
                </c:pt>
                <c:pt idx="617">
                  <c:v>103</c:v>
                </c:pt>
                <c:pt idx="618">
                  <c:v>166</c:v>
                </c:pt>
                <c:pt idx="619">
                  <c:v>156</c:v>
                </c:pt>
                <c:pt idx="620">
                  <c:v>162</c:v>
                </c:pt>
                <c:pt idx="621">
                  <c:v>162</c:v>
                </c:pt>
                <c:pt idx="622">
                  <c:v>111</c:v>
                </c:pt>
                <c:pt idx="623">
                  <c:v>208.2</c:v>
                </c:pt>
                <c:pt idx="624">
                  <c:v>173</c:v>
                </c:pt>
                <c:pt idx="625">
                  <c:v>111</c:v>
                </c:pt>
                <c:pt idx="626">
                  <c:v>162</c:v>
                </c:pt>
                <c:pt idx="627">
                  <c:v>144</c:v>
                </c:pt>
                <c:pt idx="628">
                  <c:v>192</c:v>
                </c:pt>
                <c:pt idx="629">
                  <c:v>207</c:v>
                </c:pt>
                <c:pt idx="630">
                  <c:v>190.9</c:v>
                </c:pt>
                <c:pt idx="631">
                  <c:v>221</c:v>
                </c:pt>
                <c:pt idx="632">
                  <c:v>229.2</c:v>
                </c:pt>
                <c:pt idx="633">
                  <c:v>200</c:v>
                </c:pt>
                <c:pt idx="634">
                  <c:v>176</c:v>
                </c:pt>
                <c:pt idx="635">
                  <c:v>204</c:v>
                </c:pt>
                <c:pt idx="636">
                  <c:v>202</c:v>
                </c:pt>
                <c:pt idx="637">
                  <c:v>212</c:v>
                </c:pt>
                <c:pt idx="638">
                  <c:v>218</c:v>
                </c:pt>
                <c:pt idx="639">
                  <c:v>227</c:v>
                </c:pt>
                <c:pt idx="640">
                  <c:v>218</c:v>
                </c:pt>
                <c:pt idx="641">
                  <c:v>215</c:v>
                </c:pt>
                <c:pt idx="642">
                  <c:v>211</c:v>
                </c:pt>
                <c:pt idx="643">
                  <c:v>212.8</c:v>
                </c:pt>
                <c:pt idx="644">
                  <c:v>195.3</c:v>
                </c:pt>
                <c:pt idx="645">
                  <c:v>211</c:v>
                </c:pt>
                <c:pt idx="646">
                  <c:v>212</c:v>
                </c:pt>
                <c:pt idx="647">
                  <c:v>223</c:v>
                </c:pt>
                <c:pt idx="648">
                  <c:v>118.7</c:v>
                </c:pt>
                <c:pt idx="649">
                  <c:v>123.7</c:v>
                </c:pt>
                <c:pt idx="650">
                  <c:v>140</c:v>
                </c:pt>
                <c:pt idx="651">
                  <c:v>123</c:v>
                </c:pt>
                <c:pt idx="652">
                  <c:v>141</c:v>
                </c:pt>
                <c:pt idx="653">
                  <c:v>140</c:v>
                </c:pt>
                <c:pt idx="654">
                  <c:v>150</c:v>
                </c:pt>
                <c:pt idx="655">
                  <c:v>107</c:v>
                </c:pt>
                <c:pt idx="656">
                  <c:v>147</c:v>
                </c:pt>
                <c:pt idx="657">
                  <c:v>133</c:v>
                </c:pt>
                <c:pt idx="658">
                  <c:v>133.1</c:v>
                </c:pt>
                <c:pt idx="659">
                  <c:v>148</c:v>
                </c:pt>
                <c:pt idx="660">
                  <c:v>127</c:v>
                </c:pt>
                <c:pt idx="661">
                  <c:v>141.30000000000001</c:v>
                </c:pt>
                <c:pt idx="662">
                  <c:v>118</c:v>
                </c:pt>
                <c:pt idx="663">
                  <c:v>153</c:v>
                </c:pt>
                <c:pt idx="664">
                  <c:v>138.5</c:v>
                </c:pt>
                <c:pt idx="665">
                  <c:v>103</c:v>
                </c:pt>
                <c:pt idx="666">
                  <c:v>90</c:v>
                </c:pt>
                <c:pt idx="667">
                  <c:v>124.1</c:v>
                </c:pt>
                <c:pt idx="668">
                  <c:v>223</c:v>
                </c:pt>
                <c:pt idx="669">
                  <c:v>203</c:v>
                </c:pt>
                <c:pt idx="670">
                  <c:v>222</c:v>
                </c:pt>
                <c:pt idx="671">
                  <c:v>246</c:v>
                </c:pt>
                <c:pt idx="672">
                  <c:v>140</c:v>
                </c:pt>
                <c:pt idx="673">
                  <c:v>242</c:v>
                </c:pt>
                <c:pt idx="674">
                  <c:v>324</c:v>
                </c:pt>
                <c:pt idx="675">
                  <c:v>261</c:v>
                </c:pt>
                <c:pt idx="676">
                  <c:v>253</c:v>
                </c:pt>
                <c:pt idx="677">
                  <c:v>199</c:v>
                </c:pt>
                <c:pt idx="678">
                  <c:v>197</c:v>
                </c:pt>
                <c:pt idx="679">
                  <c:v>207</c:v>
                </c:pt>
                <c:pt idx="680">
                  <c:v>203.2</c:v>
                </c:pt>
                <c:pt idx="681">
                  <c:v>214</c:v>
                </c:pt>
                <c:pt idx="682">
                  <c:v>203</c:v>
                </c:pt>
                <c:pt idx="683">
                  <c:v>271</c:v>
                </c:pt>
                <c:pt idx="684">
                  <c:v>224.6</c:v>
                </c:pt>
                <c:pt idx="685">
                  <c:v>263</c:v>
                </c:pt>
                <c:pt idx="686">
                  <c:v>319</c:v>
                </c:pt>
                <c:pt idx="687">
                  <c:v>329</c:v>
                </c:pt>
                <c:pt idx="688">
                  <c:v>301</c:v>
                </c:pt>
                <c:pt idx="689">
                  <c:v>295</c:v>
                </c:pt>
                <c:pt idx="690">
                  <c:v>319</c:v>
                </c:pt>
                <c:pt idx="691">
                  <c:v>285</c:v>
                </c:pt>
                <c:pt idx="692">
                  <c:v>315</c:v>
                </c:pt>
                <c:pt idx="693">
                  <c:v>299</c:v>
                </c:pt>
                <c:pt idx="694">
                  <c:v>266</c:v>
                </c:pt>
                <c:pt idx="695">
                  <c:v>98.1</c:v>
                </c:pt>
                <c:pt idx="696">
                  <c:v>99.9</c:v>
                </c:pt>
                <c:pt idx="697">
                  <c:v>101.4</c:v>
                </c:pt>
                <c:pt idx="698">
                  <c:v>104</c:v>
                </c:pt>
                <c:pt idx="699">
                  <c:v>92.8</c:v>
                </c:pt>
                <c:pt idx="700">
                  <c:v>106.3</c:v>
                </c:pt>
                <c:pt idx="701">
                  <c:v>100</c:v>
                </c:pt>
                <c:pt idx="702">
                  <c:v>97.8</c:v>
                </c:pt>
                <c:pt idx="703">
                  <c:v>104.6</c:v>
                </c:pt>
                <c:pt idx="704">
                  <c:v>102</c:v>
                </c:pt>
                <c:pt idx="705">
                  <c:v>95</c:v>
                </c:pt>
                <c:pt idx="706">
                  <c:v>104</c:v>
                </c:pt>
                <c:pt idx="707">
                  <c:v>116.4</c:v>
                </c:pt>
                <c:pt idx="708">
                  <c:v>96.4</c:v>
                </c:pt>
                <c:pt idx="709">
                  <c:v>99.9</c:v>
                </c:pt>
                <c:pt idx="710">
                  <c:v>101.4</c:v>
                </c:pt>
                <c:pt idx="711">
                  <c:v>107</c:v>
                </c:pt>
                <c:pt idx="712">
                  <c:v>99.8</c:v>
                </c:pt>
                <c:pt idx="713">
                  <c:v>107.3</c:v>
                </c:pt>
                <c:pt idx="714">
                  <c:v>99</c:v>
                </c:pt>
                <c:pt idx="715">
                  <c:v>109</c:v>
                </c:pt>
                <c:pt idx="716">
                  <c:v>242</c:v>
                </c:pt>
                <c:pt idx="717">
                  <c:v>248</c:v>
                </c:pt>
                <c:pt idx="718">
                  <c:v>265</c:v>
                </c:pt>
                <c:pt idx="719">
                  <c:v>236</c:v>
                </c:pt>
                <c:pt idx="720">
                  <c:v>262</c:v>
                </c:pt>
                <c:pt idx="721">
                  <c:v>219</c:v>
                </c:pt>
                <c:pt idx="722">
                  <c:v>219</c:v>
                </c:pt>
                <c:pt idx="723">
                  <c:v>207</c:v>
                </c:pt>
                <c:pt idx="724">
                  <c:v>230</c:v>
                </c:pt>
                <c:pt idx="725">
                  <c:v>200</c:v>
                </c:pt>
                <c:pt idx="726">
                  <c:v>84</c:v>
                </c:pt>
                <c:pt idx="727">
                  <c:v>213</c:v>
                </c:pt>
                <c:pt idx="728">
                  <c:v>195</c:v>
                </c:pt>
                <c:pt idx="729">
                  <c:v>291</c:v>
                </c:pt>
                <c:pt idx="730">
                  <c:v>174</c:v>
                </c:pt>
                <c:pt idx="731">
                  <c:v>248</c:v>
                </c:pt>
                <c:pt idx="732">
                  <c:v>232</c:v>
                </c:pt>
                <c:pt idx="733">
                  <c:v>112.1</c:v>
                </c:pt>
                <c:pt idx="734">
                  <c:v>214</c:v>
                </c:pt>
                <c:pt idx="735">
                  <c:v>210</c:v>
                </c:pt>
                <c:pt idx="736">
                  <c:v>147.80000000000001</c:v>
                </c:pt>
                <c:pt idx="737">
                  <c:v>274</c:v>
                </c:pt>
                <c:pt idx="738">
                  <c:v>196</c:v>
                </c:pt>
                <c:pt idx="739">
                  <c:v>230</c:v>
                </c:pt>
                <c:pt idx="740">
                  <c:v>207</c:v>
                </c:pt>
                <c:pt idx="741">
                  <c:v>211</c:v>
                </c:pt>
                <c:pt idx="742">
                  <c:v>226</c:v>
                </c:pt>
                <c:pt idx="743">
                  <c:v>85.6</c:v>
                </c:pt>
                <c:pt idx="744">
                  <c:v>202.8</c:v>
                </c:pt>
                <c:pt idx="745">
                  <c:v>187</c:v>
                </c:pt>
                <c:pt idx="746">
                  <c:v>186</c:v>
                </c:pt>
                <c:pt idx="747">
                  <c:v>229</c:v>
                </c:pt>
                <c:pt idx="748">
                  <c:v>225</c:v>
                </c:pt>
                <c:pt idx="749">
                  <c:v>210</c:v>
                </c:pt>
                <c:pt idx="750">
                  <c:v>219</c:v>
                </c:pt>
                <c:pt idx="751">
                  <c:v>216</c:v>
                </c:pt>
                <c:pt idx="752">
                  <c:v>251</c:v>
                </c:pt>
                <c:pt idx="753">
                  <c:v>313.10000000000002</c:v>
                </c:pt>
                <c:pt idx="754">
                  <c:v>307</c:v>
                </c:pt>
                <c:pt idx="755">
                  <c:v>211</c:v>
                </c:pt>
                <c:pt idx="756">
                  <c:v>182</c:v>
                </c:pt>
                <c:pt idx="757">
                  <c:v>291</c:v>
                </c:pt>
                <c:pt idx="758">
                  <c:v>305</c:v>
                </c:pt>
                <c:pt idx="759">
                  <c:v>295</c:v>
                </c:pt>
                <c:pt idx="760">
                  <c:v>257</c:v>
                </c:pt>
                <c:pt idx="761">
                  <c:v>313</c:v>
                </c:pt>
                <c:pt idx="762">
                  <c:v>336</c:v>
                </c:pt>
                <c:pt idx="763">
                  <c:v>285</c:v>
                </c:pt>
                <c:pt idx="764">
                  <c:v>260</c:v>
                </c:pt>
                <c:pt idx="765">
                  <c:v>349</c:v>
                </c:pt>
                <c:pt idx="766">
                  <c:v>438</c:v>
                </c:pt>
                <c:pt idx="767">
                  <c:v>332</c:v>
                </c:pt>
                <c:pt idx="768">
                  <c:v>346</c:v>
                </c:pt>
                <c:pt idx="769">
                  <c:v>281</c:v>
                </c:pt>
                <c:pt idx="770">
                  <c:v>290</c:v>
                </c:pt>
                <c:pt idx="771">
                  <c:v>126.1</c:v>
                </c:pt>
                <c:pt idx="772">
                  <c:v>120.8</c:v>
                </c:pt>
                <c:pt idx="773">
                  <c:v>120.8</c:v>
                </c:pt>
                <c:pt idx="774">
                  <c:v>125.3</c:v>
                </c:pt>
                <c:pt idx="775">
                  <c:v>118.1</c:v>
                </c:pt>
                <c:pt idx="776">
                  <c:v>118.6</c:v>
                </c:pt>
                <c:pt idx="777">
                  <c:v>89</c:v>
                </c:pt>
                <c:pt idx="778">
                  <c:v>90.2</c:v>
                </c:pt>
                <c:pt idx="779">
                  <c:v>119.8</c:v>
                </c:pt>
                <c:pt idx="780">
                  <c:v>89.5</c:v>
                </c:pt>
                <c:pt idx="781">
                  <c:v>118</c:v>
                </c:pt>
                <c:pt idx="782">
                  <c:v>119.2</c:v>
                </c:pt>
                <c:pt idx="783">
                  <c:v>116.8</c:v>
                </c:pt>
                <c:pt idx="784">
                  <c:v>116</c:v>
                </c:pt>
                <c:pt idx="785">
                  <c:v>117.3</c:v>
                </c:pt>
                <c:pt idx="786">
                  <c:v>121.7</c:v>
                </c:pt>
              </c:numCache>
            </c:numRef>
          </c:xVal>
          <c:yVal>
            <c:numRef>
              <c:f>'SM Table and Figs 6 '!$E$44:$E$830</c:f>
              <c:numCache>
                <c:formatCode>0.00</c:formatCode>
                <c:ptCount val="787"/>
                <c:pt idx="0">
                  <c:v>95.1</c:v>
                </c:pt>
                <c:pt idx="1">
                  <c:v>85.5</c:v>
                </c:pt>
                <c:pt idx="2">
                  <c:v>66.099999999999994</c:v>
                </c:pt>
                <c:pt idx="3">
                  <c:v>102.2</c:v>
                </c:pt>
                <c:pt idx="4">
                  <c:v>114.1</c:v>
                </c:pt>
                <c:pt idx="5">
                  <c:v>61</c:v>
                </c:pt>
                <c:pt idx="6">
                  <c:v>76.599999999999994</c:v>
                </c:pt>
                <c:pt idx="7">
                  <c:v>100</c:v>
                </c:pt>
                <c:pt idx="8">
                  <c:v>53</c:v>
                </c:pt>
                <c:pt idx="9">
                  <c:v>55.045000000000002</c:v>
                </c:pt>
                <c:pt idx="10">
                  <c:v>69</c:v>
                </c:pt>
                <c:pt idx="11">
                  <c:v>91.6</c:v>
                </c:pt>
                <c:pt idx="12">
                  <c:v>75.099999999999994</c:v>
                </c:pt>
                <c:pt idx="13">
                  <c:v>82</c:v>
                </c:pt>
                <c:pt idx="14">
                  <c:v>63.8</c:v>
                </c:pt>
                <c:pt idx="15">
                  <c:v>68.7</c:v>
                </c:pt>
                <c:pt idx="16">
                  <c:v>133.9</c:v>
                </c:pt>
                <c:pt idx="17">
                  <c:v>223</c:v>
                </c:pt>
                <c:pt idx="18">
                  <c:v>126.7</c:v>
                </c:pt>
                <c:pt idx="19">
                  <c:v>108.4</c:v>
                </c:pt>
                <c:pt idx="20">
                  <c:v>111.7</c:v>
                </c:pt>
                <c:pt idx="21">
                  <c:v>108</c:v>
                </c:pt>
                <c:pt idx="22">
                  <c:v>221.1</c:v>
                </c:pt>
                <c:pt idx="23">
                  <c:v>227</c:v>
                </c:pt>
                <c:pt idx="24">
                  <c:v>214.7</c:v>
                </c:pt>
                <c:pt idx="25">
                  <c:v>200</c:v>
                </c:pt>
                <c:pt idx="26">
                  <c:v>92.4</c:v>
                </c:pt>
                <c:pt idx="27">
                  <c:v>107.4</c:v>
                </c:pt>
                <c:pt idx="28">
                  <c:v>232</c:v>
                </c:pt>
                <c:pt idx="29">
                  <c:v>231</c:v>
                </c:pt>
                <c:pt idx="30">
                  <c:v>202</c:v>
                </c:pt>
                <c:pt idx="31">
                  <c:v>204</c:v>
                </c:pt>
                <c:pt idx="32">
                  <c:v>222</c:v>
                </c:pt>
                <c:pt idx="33">
                  <c:v>233</c:v>
                </c:pt>
                <c:pt idx="34">
                  <c:v>118</c:v>
                </c:pt>
                <c:pt idx="35">
                  <c:v>222</c:v>
                </c:pt>
                <c:pt idx="36">
                  <c:v>231</c:v>
                </c:pt>
                <c:pt idx="37">
                  <c:v>161</c:v>
                </c:pt>
                <c:pt idx="38">
                  <c:v>225.4</c:v>
                </c:pt>
                <c:pt idx="39">
                  <c:v>248</c:v>
                </c:pt>
                <c:pt idx="40">
                  <c:v>254</c:v>
                </c:pt>
                <c:pt idx="41">
                  <c:v>204.5</c:v>
                </c:pt>
                <c:pt idx="42">
                  <c:v>204.1</c:v>
                </c:pt>
                <c:pt idx="43">
                  <c:v>268</c:v>
                </c:pt>
                <c:pt idx="44">
                  <c:v>225</c:v>
                </c:pt>
                <c:pt idx="45">
                  <c:v>255</c:v>
                </c:pt>
                <c:pt idx="46">
                  <c:v>223</c:v>
                </c:pt>
                <c:pt idx="47">
                  <c:v>225</c:v>
                </c:pt>
                <c:pt idx="48">
                  <c:v>236</c:v>
                </c:pt>
                <c:pt idx="49">
                  <c:v>124.6</c:v>
                </c:pt>
                <c:pt idx="50">
                  <c:v>200</c:v>
                </c:pt>
                <c:pt idx="51">
                  <c:v>228</c:v>
                </c:pt>
                <c:pt idx="52">
                  <c:v>214.3</c:v>
                </c:pt>
                <c:pt idx="53">
                  <c:v>237</c:v>
                </c:pt>
                <c:pt idx="54">
                  <c:v>217</c:v>
                </c:pt>
                <c:pt idx="55">
                  <c:v>218</c:v>
                </c:pt>
                <c:pt idx="56">
                  <c:v>148</c:v>
                </c:pt>
                <c:pt idx="57">
                  <c:v>208</c:v>
                </c:pt>
                <c:pt idx="58">
                  <c:v>216</c:v>
                </c:pt>
                <c:pt idx="59">
                  <c:v>211</c:v>
                </c:pt>
                <c:pt idx="60">
                  <c:v>165</c:v>
                </c:pt>
                <c:pt idx="61">
                  <c:v>215</c:v>
                </c:pt>
                <c:pt idx="62">
                  <c:v>246</c:v>
                </c:pt>
                <c:pt idx="63">
                  <c:v>243</c:v>
                </c:pt>
                <c:pt idx="64">
                  <c:v>236</c:v>
                </c:pt>
                <c:pt idx="65">
                  <c:v>204</c:v>
                </c:pt>
                <c:pt idx="66">
                  <c:v>228</c:v>
                </c:pt>
                <c:pt idx="67">
                  <c:v>234</c:v>
                </c:pt>
                <c:pt idx="68">
                  <c:v>241</c:v>
                </c:pt>
                <c:pt idx="69">
                  <c:v>228</c:v>
                </c:pt>
                <c:pt idx="70">
                  <c:v>252</c:v>
                </c:pt>
                <c:pt idx="71">
                  <c:v>208</c:v>
                </c:pt>
                <c:pt idx="72">
                  <c:v>220</c:v>
                </c:pt>
                <c:pt idx="73">
                  <c:v>80</c:v>
                </c:pt>
                <c:pt idx="74">
                  <c:v>238</c:v>
                </c:pt>
                <c:pt idx="75">
                  <c:v>137</c:v>
                </c:pt>
                <c:pt idx="76">
                  <c:v>103</c:v>
                </c:pt>
                <c:pt idx="77">
                  <c:v>234</c:v>
                </c:pt>
                <c:pt idx="78">
                  <c:v>93</c:v>
                </c:pt>
                <c:pt idx="79">
                  <c:v>81</c:v>
                </c:pt>
                <c:pt idx="80">
                  <c:v>51</c:v>
                </c:pt>
                <c:pt idx="81">
                  <c:v>224</c:v>
                </c:pt>
                <c:pt idx="82">
                  <c:v>203</c:v>
                </c:pt>
                <c:pt idx="83">
                  <c:v>189</c:v>
                </c:pt>
                <c:pt idx="84">
                  <c:v>195</c:v>
                </c:pt>
                <c:pt idx="85">
                  <c:v>249</c:v>
                </c:pt>
                <c:pt idx="86">
                  <c:v>196</c:v>
                </c:pt>
                <c:pt idx="87">
                  <c:v>213</c:v>
                </c:pt>
                <c:pt idx="88">
                  <c:v>291</c:v>
                </c:pt>
                <c:pt idx="89">
                  <c:v>239</c:v>
                </c:pt>
                <c:pt idx="90">
                  <c:v>250</c:v>
                </c:pt>
                <c:pt idx="91">
                  <c:v>177</c:v>
                </c:pt>
                <c:pt idx="92">
                  <c:v>1420</c:v>
                </c:pt>
                <c:pt idx="93">
                  <c:v>1510</c:v>
                </c:pt>
                <c:pt idx="94">
                  <c:v>1800</c:v>
                </c:pt>
                <c:pt idx="95">
                  <c:v>1100</c:v>
                </c:pt>
                <c:pt idx="96">
                  <c:v>1600</c:v>
                </c:pt>
                <c:pt idx="97">
                  <c:v>1360</c:v>
                </c:pt>
                <c:pt idx="98">
                  <c:v>1110</c:v>
                </c:pt>
                <c:pt idx="99">
                  <c:v>880</c:v>
                </c:pt>
                <c:pt idx="100">
                  <c:v>1200</c:v>
                </c:pt>
                <c:pt idx="101">
                  <c:v>1580</c:v>
                </c:pt>
                <c:pt idx="102">
                  <c:v>1030</c:v>
                </c:pt>
                <c:pt idx="103">
                  <c:v>1380</c:v>
                </c:pt>
                <c:pt idx="104">
                  <c:v>1640</c:v>
                </c:pt>
                <c:pt idx="105">
                  <c:v>1380</c:v>
                </c:pt>
                <c:pt idx="106">
                  <c:v>1270</c:v>
                </c:pt>
                <c:pt idx="107">
                  <c:v>1300</c:v>
                </c:pt>
                <c:pt idx="108">
                  <c:v>1440</c:v>
                </c:pt>
                <c:pt idx="109">
                  <c:v>1350</c:v>
                </c:pt>
                <c:pt idx="110">
                  <c:v>1270</c:v>
                </c:pt>
                <c:pt idx="111">
                  <c:v>86.6</c:v>
                </c:pt>
                <c:pt idx="112">
                  <c:v>92</c:v>
                </c:pt>
                <c:pt idx="113">
                  <c:v>86</c:v>
                </c:pt>
                <c:pt idx="114">
                  <c:v>81.099999999999994</c:v>
                </c:pt>
                <c:pt idx="115">
                  <c:v>140</c:v>
                </c:pt>
                <c:pt idx="116">
                  <c:v>113</c:v>
                </c:pt>
                <c:pt idx="117">
                  <c:v>77</c:v>
                </c:pt>
                <c:pt idx="118">
                  <c:v>113</c:v>
                </c:pt>
                <c:pt idx="119">
                  <c:v>115</c:v>
                </c:pt>
                <c:pt idx="120">
                  <c:v>97</c:v>
                </c:pt>
                <c:pt idx="121">
                  <c:v>156</c:v>
                </c:pt>
                <c:pt idx="122">
                  <c:v>90.5</c:v>
                </c:pt>
                <c:pt idx="123">
                  <c:v>92.1</c:v>
                </c:pt>
                <c:pt idx="124">
                  <c:v>105</c:v>
                </c:pt>
                <c:pt idx="125">
                  <c:v>106</c:v>
                </c:pt>
                <c:pt idx="126">
                  <c:v>97</c:v>
                </c:pt>
                <c:pt idx="127">
                  <c:v>88</c:v>
                </c:pt>
                <c:pt idx="128">
                  <c:v>93.3</c:v>
                </c:pt>
                <c:pt idx="129">
                  <c:v>101</c:v>
                </c:pt>
                <c:pt idx="130">
                  <c:v>86</c:v>
                </c:pt>
                <c:pt idx="131">
                  <c:v>105</c:v>
                </c:pt>
                <c:pt idx="132">
                  <c:v>92</c:v>
                </c:pt>
                <c:pt idx="133">
                  <c:v>109</c:v>
                </c:pt>
                <c:pt idx="134">
                  <c:v>98</c:v>
                </c:pt>
                <c:pt idx="135">
                  <c:v>93</c:v>
                </c:pt>
                <c:pt idx="136">
                  <c:v>93</c:v>
                </c:pt>
                <c:pt idx="137">
                  <c:v>95</c:v>
                </c:pt>
                <c:pt idx="138">
                  <c:v>93</c:v>
                </c:pt>
                <c:pt idx="139">
                  <c:v>108.1</c:v>
                </c:pt>
                <c:pt idx="140">
                  <c:v>121</c:v>
                </c:pt>
                <c:pt idx="141">
                  <c:v>95.3</c:v>
                </c:pt>
                <c:pt idx="142">
                  <c:v>106</c:v>
                </c:pt>
                <c:pt idx="143">
                  <c:v>117</c:v>
                </c:pt>
                <c:pt idx="144">
                  <c:v>78</c:v>
                </c:pt>
                <c:pt idx="145">
                  <c:v>96.1</c:v>
                </c:pt>
                <c:pt idx="146">
                  <c:v>113</c:v>
                </c:pt>
                <c:pt idx="147">
                  <c:v>84.8</c:v>
                </c:pt>
                <c:pt idx="148">
                  <c:v>98</c:v>
                </c:pt>
                <c:pt idx="149">
                  <c:v>95</c:v>
                </c:pt>
                <c:pt idx="150">
                  <c:v>104.1</c:v>
                </c:pt>
                <c:pt idx="151">
                  <c:v>101</c:v>
                </c:pt>
                <c:pt idx="152">
                  <c:v>93</c:v>
                </c:pt>
                <c:pt idx="153">
                  <c:v>89</c:v>
                </c:pt>
                <c:pt idx="154">
                  <c:v>257</c:v>
                </c:pt>
                <c:pt idx="155">
                  <c:v>235</c:v>
                </c:pt>
                <c:pt idx="156">
                  <c:v>188</c:v>
                </c:pt>
                <c:pt idx="157">
                  <c:v>268</c:v>
                </c:pt>
                <c:pt idx="158">
                  <c:v>251</c:v>
                </c:pt>
                <c:pt idx="159">
                  <c:v>218</c:v>
                </c:pt>
                <c:pt idx="160">
                  <c:v>231</c:v>
                </c:pt>
                <c:pt idx="161">
                  <c:v>240</c:v>
                </c:pt>
                <c:pt idx="162">
                  <c:v>210</c:v>
                </c:pt>
                <c:pt idx="163">
                  <c:v>212</c:v>
                </c:pt>
                <c:pt idx="165">
                  <c:v>226</c:v>
                </c:pt>
                <c:pt idx="166">
                  <c:v>202</c:v>
                </c:pt>
                <c:pt idx="167">
                  <c:v>204</c:v>
                </c:pt>
                <c:pt idx="168">
                  <c:v>247</c:v>
                </c:pt>
                <c:pt idx="169">
                  <c:v>190</c:v>
                </c:pt>
                <c:pt idx="170">
                  <c:v>244</c:v>
                </c:pt>
                <c:pt idx="171">
                  <c:v>322</c:v>
                </c:pt>
                <c:pt idx="172">
                  <c:v>226</c:v>
                </c:pt>
                <c:pt idx="173">
                  <c:v>249</c:v>
                </c:pt>
                <c:pt idx="174">
                  <c:v>225</c:v>
                </c:pt>
                <c:pt idx="175">
                  <c:v>210</c:v>
                </c:pt>
                <c:pt idx="176">
                  <c:v>211</c:v>
                </c:pt>
                <c:pt idx="177">
                  <c:v>250</c:v>
                </c:pt>
                <c:pt idx="178">
                  <c:v>96</c:v>
                </c:pt>
                <c:pt idx="179">
                  <c:v>182</c:v>
                </c:pt>
                <c:pt idx="180">
                  <c:v>184</c:v>
                </c:pt>
                <c:pt idx="181">
                  <c:v>171</c:v>
                </c:pt>
                <c:pt idx="182">
                  <c:v>177</c:v>
                </c:pt>
                <c:pt idx="183">
                  <c:v>195</c:v>
                </c:pt>
                <c:pt idx="184">
                  <c:v>200</c:v>
                </c:pt>
                <c:pt idx="185">
                  <c:v>201</c:v>
                </c:pt>
                <c:pt idx="186">
                  <c:v>86.7</c:v>
                </c:pt>
                <c:pt idx="187">
                  <c:v>87</c:v>
                </c:pt>
                <c:pt idx="188">
                  <c:v>92.6</c:v>
                </c:pt>
                <c:pt idx="189">
                  <c:v>88.9</c:v>
                </c:pt>
                <c:pt idx="190">
                  <c:v>95.5</c:v>
                </c:pt>
                <c:pt idx="191">
                  <c:v>92.4</c:v>
                </c:pt>
                <c:pt idx="192">
                  <c:v>97.2</c:v>
                </c:pt>
                <c:pt idx="193">
                  <c:v>89.5</c:v>
                </c:pt>
                <c:pt idx="194">
                  <c:v>91.7</c:v>
                </c:pt>
                <c:pt idx="195">
                  <c:v>104.8</c:v>
                </c:pt>
                <c:pt idx="196">
                  <c:v>88.7</c:v>
                </c:pt>
                <c:pt idx="197">
                  <c:v>76.400000000000006</c:v>
                </c:pt>
                <c:pt idx="198">
                  <c:v>89.2</c:v>
                </c:pt>
                <c:pt idx="199">
                  <c:v>85</c:v>
                </c:pt>
                <c:pt idx="200">
                  <c:v>86</c:v>
                </c:pt>
                <c:pt idx="201">
                  <c:v>87.4</c:v>
                </c:pt>
                <c:pt idx="202">
                  <c:v>83</c:v>
                </c:pt>
                <c:pt idx="203">
                  <c:v>87.2</c:v>
                </c:pt>
                <c:pt idx="204">
                  <c:v>88.5</c:v>
                </c:pt>
                <c:pt idx="205">
                  <c:v>81.400000000000006</c:v>
                </c:pt>
                <c:pt idx="206">
                  <c:v>93.6</c:v>
                </c:pt>
                <c:pt idx="207">
                  <c:v>77.599999999999994</c:v>
                </c:pt>
                <c:pt idx="208">
                  <c:v>74.8</c:v>
                </c:pt>
                <c:pt idx="209">
                  <c:v>86.9</c:v>
                </c:pt>
                <c:pt idx="210">
                  <c:v>73.900000000000006</c:v>
                </c:pt>
                <c:pt idx="211">
                  <c:v>83.8</c:v>
                </c:pt>
                <c:pt idx="212">
                  <c:v>93.5</c:v>
                </c:pt>
                <c:pt idx="213">
                  <c:v>84.3</c:v>
                </c:pt>
                <c:pt idx="214">
                  <c:v>80.5</c:v>
                </c:pt>
                <c:pt idx="215">
                  <c:v>67.3</c:v>
                </c:pt>
                <c:pt idx="216">
                  <c:v>179.8</c:v>
                </c:pt>
                <c:pt idx="217">
                  <c:v>72.5</c:v>
                </c:pt>
                <c:pt idx="218">
                  <c:v>77.400000000000006</c:v>
                </c:pt>
                <c:pt idx="219">
                  <c:v>70.7</c:v>
                </c:pt>
                <c:pt idx="220">
                  <c:v>72.5</c:v>
                </c:pt>
                <c:pt idx="221">
                  <c:v>68.2</c:v>
                </c:pt>
                <c:pt idx="222">
                  <c:v>62</c:v>
                </c:pt>
                <c:pt idx="223">
                  <c:v>140.1</c:v>
                </c:pt>
                <c:pt idx="224">
                  <c:v>125.3</c:v>
                </c:pt>
                <c:pt idx="225">
                  <c:v>159.5</c:v>
                </c:pt>
                <c:pt idx="226">
                  <c:v>192.6</c:v>
                </c:pt>
                <c:pt idx="227">
                  <c:v>120</c:v>
                </c:pt>
                <c:pt idx="228">
                  <c:v>170.1</c:v>
                </c:pt>
                <c:pt idx="229">
                  <c:v>188.1</c:v>
                </c:pt>
                <c:pt idx="230">
                  <c:v>184.7</c:v>
                </c:pt>
                <c:pt idx="231">
                  <c:v>110.1</c:v>
                </c:pt>
                <c:pt idx="232">
                  <c:v>100.8</c:v>
                </c:pt>
                <c:pt idx="233">
                  <c:v>102.9</c:v>
                </c:pt>
                <c:pt idx="234">
                  <c:v>83.4</c:v>
                </c:pt>
                <c:pt idx="235">
                  <c:v>100.1</c:v>
                </c:pt>
                <c:pt idx="236">
                  <c:v>174</c:v>
                </c:pt>
                <c:pt idx="237">
                  <c:v>96.5</c:v>
                </c:pt>
                <c:pt idx="238">
                  <c:v>127</c:v>
                </c:pt>
                <c:pt idx="239">
                  <c:v>192</c:v>
                </c:pt>
                <c:pt idx="240">
                  <c:v>72.599999999999994</c:v>
                </c:pt>
                <c:pt idx="241">
                  <c:v>170.3</c:v>
                </c:pt>
                <c:pt idx="242">
                  <c:v>171.3</c:v>
                </c:pt>
                <c:pt idx="243">
                  <c:v>69.400000000000006</c:v>
                </c:pt>
                <c:pt idx="244">
                  <c:v>182</c:v>
                </c:pt>
                <c:pt idx="245">
                  <c:v>110.7</c:v>
                </c:pt>
                <c:pt idx="246">
                  <c:v>65.7</c:v>
                </c:pt>
                <c:pt idx="247">
                  <c:v>172</c:v>
                </c:pt>
                <c:pt idx="248">
                  <c:v>57</c:v>
                </c:pt>
                <c:pt idx="249">
                  <c:v>62.7</c:v>
                </c:pt>
                <c:pt idx="250">
                  <c:v>68.2</c:v>
                </c:pt>
                <c:pt idx="251">
                  <c:v>69</c:v>
                </c:pt>
                <c:pt idx="252">
                  <c:v>97.6</c:v>
                </c:pt>
                <c:pt idx="253">
                  <c:v>70.5</c:v>
                </c:pt>
                <c:pt idx="254">
                  <c:v>99</c:v>
                </c:pt>
                <c:pt idx="255">
                  <c:v>76.599999999999994</c:v>
                </c:pt>
                <c:pt idx="256">
                  <c:v>73.099999999999994</c:v>
                </c:pt>
                <c:pt idx="257">
                  <c:v>65.3</c:v>
                </c:pt>
                <c:pt idx="258">
                  <c:v>96.4</c:v>
                </c:pt>
                <c:pt idx="259">
                  <c:v>95.3</c:v>
                </c:pt>
                <c:pt idx="260">
                  <c:v>34</c:v>
                </c:pt>
                <c:pt idx="261">
                  <c:v>75.599999999999994</c:v>
                </c:pt>
                <c:pt idx="262">
                  <c:v>96</c:v>
                </c:pt>
                <c:pt idx="263">
                  <c:v>66.2</c:v>
                </c:pt>
                <c:pt idx="264">
                  <c:v>76.7</c:v>
                </c:pt>
                <c:pt idx="265">
                  <c:v>114.9</c:v>
                </c:pt>
                <c:pt idx="266">
                  <c:v>104.2</c:v>
                </c:pt>
                <c:pt idx="267">
                  <c:v>128</c:v>
                </c:pt>
                <c:pt idx="268">
                  <c:v>95</c:v>
                </c:pt>
                <c:pt idx="269">
                  <c:v>97.6</c:v>
                </c:pt>
                <c:pt idx="270">
                  <c:v>87.8</c:v>
                </c:pt>
                <c:pt idx="271">
                  <c:v>69.900000000000006</c:v>
                </c:pt>
                <c:pt idx="272">
                  <c:v>66.099999999999994</c:v>
                </c:pt>
                <c:pt idx="273">
                  <c:v>72.7</c:v>
                </c:pt>
                <c:pt idx="274">
                  <c:v>112</c:v>
                </c:pt>
                <c:pt idx="275">
                  <c:v>108</c:v>
                </c:pt>
                <c:pt idx="276">
                  <c:v>109</c:v>
                </c:pt>
                <c:pt idx="277">
                  <c:v>134</c:v>
                </c:pt>
                <c:pt idx="278">
                  <c:v>135</c:v>
                </c:pt>
                <c:pt idx="279">
                  <c:v>148</c:v>
                </c:pt>
                <c:pt idx="280">
                  <c:v>118</c:v>
                </c:pt>
                <c:pt idx="281">
                  <c:v>130</c:v>
                </c:pt>
                <c:pt idx="282">
                  <c:v>153</c:v>
                </c:pt>
                <c:pt idx="283">
                  <c:v>131</c:v>
                </c:pt>
                <c:pt idx="284">
                  <c:v>87</c:v>
                </c:pt>
                <c:pt idx="285">
                  <c:v>93</c:v>
                </c:pt>
                <c:pt idx="286">
                  <c:v>76</c:v>
                </c:pt>
                <c:pt idx="287">
                  <c:v>98</c:v>
                </c:pt>
                <c:pt idx="288">
                  <c:v>100</c:v>
                </c:pt>
                <c:pt idx="289">
                  <c:v>83</c:v>
                </c:pt>
                <c:pt idx="290">
                  <c:v>117</c:v>
                </c:pt>
                <c:pt idx="291">
                  <c:v>108</c:v>
                </c:pt>
                <c:pt idx="292">
                  <c:v>125</c:v>
                </c:pt>
                <c:pt idx="293">
                  <c:v>114.2</c:v>
                </c:pt>
                <c:pt idx="294">
                  <c:v>123</c:v>
                </c:pt>
                <c:pt idx="295">
                  <c:v>134</c:v>
                </c:pt>
                <c:pt idx="296">
                  <c:v>79</c:v>
                </c:pt>
                <c:pt idx="297">
                  <c:v>87</c:v>
                </c:pt>
                <c:pt idx="298">
                  <c:v>92</c:v>
                </c:pt>
                <c:pt idx="299">
                  <c:v>83.9</c:v>
                </c:pt>
                <c:pt idx="300">
                  <c:v>103</c:v>
                </c:pt>
                <c:pt idx="301">
                  <c:v>108</c:v>
                </c:pt>
                <c:pt idx="302">
                  <c:v>82</c:v>
                </c:pt>
                <c:pt idx="303">
                  <c:v>92.6</c:v>
                </c:pt>
                <c:pt idx="304">
                  <c:v>79</c:v>
                </c:pt>
                <c:pt idx="305">
                  <c:v>91</c:v>
                </c:pt>
                <c:pt idx="306">
                  <c:v>144</c:v>
                </c:pt>
                <c:pt idx="307">
                  <c:v>146</c:v>
                </c:pt>
                <c:pt idx="308">
                  <c:v>236</c:v>
                </c:pt>
                <c:pt idx="309">
                  <c:v>186</c:v>
                </c:pt>
                <c:pt idx="310">
                  <c:v>219</c:v>
                </c:pt>
                <c:pt idx="311">
                  <c:v>171</c:v>
                </c:pt>
                <c:pt idx="312">
                  <c:v>146</c:v>
                </c:pt>
                <c:pt idx="313">
                  <c:v>164</c:v>
                </c:pt>
                <c:pt idx="314">
                  <c:v>165</c:v>
                </c:pt>
                <c:pt idx="315">
                  <c:v>168</c:v>
                </c:pt>
                <c:pt idx="316">
                  <c:v>102.5</c:v>
                </c:pt>
                <c:pt idx="317">
                  <c:v>106</c:v>
                </c:pt>
                <c:pt idx="318">
                  <c:v>134.69999999999999</c:v>
                </c:pt>
                <c:pt idx="319">
                  <c:v>82</c:v>
                </c:pt>
                <c:pt idx="320">
                  <c:v>98</c:v>
                </c:pt>
                <c:pt idx="321">
                  <c:v>117</c:v>
                </c:pt>
                <c:pt idx="322">
                  <c:v>96</c:v>
                </c:pt>
                <c:pt idx="323">
                  <c:v>95</c:v>
                </c:pt>
                <c:pt idx="324">
                  <c:v>119</c:v>
                </c:pt>
                <c:pt idx="325">
                  <c:v>115</c:v>
                </c:pt>
                <c:pt idx="326">
                  <c:v>293</c:v>
                </c:pt>
                <c:pt idx="327">
                  <c:v>162</c:v>
                </c:pt>
                <c:pt idx="328">
                  <c:v>161</c:v>
                </c:pt>
                <c:pt idx="329">
                  <c:v>157</c:v>
                </c:pt>
                <c:pt idx="330">
                  <c:v>167</c:v>
                </c:pt>
                <c:pt idx="331">
                  <c:v>178</c:v>
                </c:pt>
                <c:pt idx="332">
                  <c:v>175</c:v>
                </c:pt>
                <c:pt idx="333">
                  <c:v>116</c:v>
                </c:pt>
                <c:pt idx="334">
                  <c:v>177</c:v>
                </c:pt>
                <c:pt idx="335">
                  <c:v>219</c:v>
                </c:pt>
                <c:pt idx="336">
                  <c:v>106</c:v>
                </c:pt>
                <c:pt idx="337">
                  <c:v>79</c:v>
                </c:pt>
                <c:pt idx="338">
                  <c:v>121</c:v>
                </c:pt>
                <c:pt idx="339">
                  <c:v>100</c:v>
                </c:pt>
                <c:pt idx="340">
                  <c:v>83</c:v>
                </c:pt>
                <c:pt idx="341">
                  <c:v>156</c:v>
                </c:pt>
                <c:pt idx="342">
                  <c:v>140</c:v>
                </c:pt>
                <c:pt idx="343">
                  <c:v>113.7</c:v>
                </c:pt>
                <c:pt idx="344">
                  <c:v>89</c:v>
                </c:pt>
                <c:pt idx="345">
                  <c:v>136</c:v>
                </c:pt>
                <c:pt idx="346">
                  <c:v>92</c:v>
                </c:pt>
                <c:pt idx="347">
                  <c:v>108</c:v>
                </c:pt>
                <c:pt idx="348">
                  <c:v>96</c:v>
                </c:pt>
                <c:pt idx="349">
                  <c:v>111</c:v>
                </c:pt>
                <c:pt idx="350">
                  <c:v>70</c:v>
                </c:pt>
                <c:pt idx="351">
                  <c:v>99</c:v>
                </c:pt>
                <c:pt idx="352">
                  <c:v>183</c:v>
                </c:pt>
                <c:pt idx="353">
                  <c:v>201</c:v>
                </c:pt>
                <c:pt idx="354">
                  <c:v>128</c:v>
                </c:pt>
                <c:pt idx="355">
                  <c:v>123</c:v>
                </c:pt>
                <c:pt idx="356">
                  <c:v>158</c:v>
                </c:pt>
                <c:pt idx="357">
                  <c:v>149</c:v>
                </c:pt>
                <c:pt idx="358">
                  <c:v>128</c:v>
                </c:pt>
                <c:pt idx="359">
                  <c:v>138</c:v>
                </c:pt>
                <c:pt idx="360">
                  <c:v>177</c:v>
                </c:pt>
                <c:pt idx="361">
                  <c:v>149</c:v>
                </c:pt>
                <c:pt idx="362">
                  <c:v>95</c:v>
                </c:pt>
                <c:pt idx="363">
                  <c:v>177</c:v>
                </c:pt>
                <c:pt idx="364">
                  <c:v>199</c:v>
                </c:pt>
                <c:pt idx="365">
                  <c:v>82</c:v>
                </c:pt>
                <c:pt idx="366">
                  <c:v>135</c:v>
                </c:pt>
                <c:pt idx="367">
                  <c:v>157</c:v>
                </c:pt>
                <c:pt idx="368">
                  <c:v>150</c:v>
                </c:pt>
                <c:pt idx="369">
                  <c:v>157</c:v>
                </c:pt>
                <c:pt idx="370">
                  <c:v>144</c:v>
                </c:pt>
                <c:pt idx="371">
                  <c:v>187</c:v>
                </c:pt>
                <c:pt idx="372">
                  <c:v>142</c:v>
                </c:pt>
                <c:pt idx="373">
                  <c:v>166</c:v>
                </c:pt>
                <c:pt idx="374">
                  <c:v>123</c:v>
                </c:pt>
                <c:pt idx="375">
                  <c:v>146</c:v>
                </c:pt>
                <c:pt idx="376">
                  <c:v>133</c:v>
                </c:pt>
                <c:pt idx="377">
                  <c:v>160</c:v>
                </c:pt>
                <c:pt idx="378">
                  <c:v>132</c:v>
                </c:pt>
                <c:pt idx="379">
                  <c:v>167.7</c:v>
                </c:pt>
                <c:pt idx="380">
                  <c:v>143</c:v>
                </c:pt>
                <c:pt idx="381">
                  <c:v>177</c:v>
                </c:pt>
                <c:pt idx="382">
                  <c:v>158</c:v>
                </c:pt>
                <c:pt idx="383">
                  <c:v>138</c:v>
                </c:pt>
                <c:pt idx="384">
                  <c:v>136</c:v>
                </c:pt>
                <c:pt idx="385">
                  <c:v>145</c:v>
                </c:pt>
                <c:pt idx="386">
                  <c:v>159</c:v>
                </c:pt>
                <c:pt idx="387">
                  <c:v>141</c:v>
                </c:pt>
                <c:pt idx="388">
                  <c:v>123</c:v>
                </c:pt>
                <c:pt idx="389">
                  <c:v>144</c:v>
                </c:pt>
                <c:pt idx="390">
                  <c:v>156</c:v>
                </c:pt>
                <c:pt idx="391">
                  <c:v>150</c:v>
                </c:pt>
                <c:pt idx="392">
                  <c:v>132</c:v>
                </c:pt>
                <c:pt idx="393">
                  <c:v>146</c:v>
                </c:pt>
                <c:pt idx="394">
                  <c:v>51</c:v>
                </c:pt>
                <c:pt idx="395">
                  <c:v>151</c:v>
                </c:pt>
                <c:pt idx="396">
                  <c:v>162</c:v>
                </c:pt>
                <c:pt idx="397">
                  <c:v>148</c:v>
                </c:pt>
                <c:pt idx="398">
                  <c:v>186</c:v>
                </c:pt>
                <c:pt idx="399">
                  <c:v>195</c:v>
                </c:pt>
                <c:pt idx="400">
                  <c:v>161</c:v>
                </c:pt>
                <c:pt idx="401">
                  <c:v>207</c:v>
                </c:pt>
                <c:pt idx="402">
                  <c:v>153</c:v>
                </c:pt>
                <c:pt idx="403">
                  <c:v>163</c:v>
                </c:pt>
                <c:pt idx="404">
                  <c:v>179</c:v>
                </c:pt>
                <c:pt idx="405">
                  <c:v>162</c:v>
                </c:pt>
                <c:pt idx="406">
                  <c:v>141</c:v>
                </c:pt>
                <c:pt idx="407">
                  <c:v>179</c:v>
                </c:pt>
                <c:pt idx="408">
                  <c:v>144</c:v>
                </c:pt>
                <c:pt idx="409">
                  <c:v>259</c:v>
                </c:pt>
                <c:pt idx="410">
                  <c:v>159</c:v>
                </c:pt>
                <c:pt idx="411">
                  <c:v>150</c:v>
                </c:pt>
                <c:pt idx="412">
                  <c:v>170</c:v>
                </c:pt>
                <c:pt idx="413">
                  <c:v>161</c:v>
                </c:pt>
                <c:pt idx="414">
                  <c:v>204</c:v>
                </c:pt>
                <c:pt idx="415">
                  <c:v>166</c:v>
                </c:pt>
                <c:pt idx="416">
                  <c:v>172</c:v>
                </c:pt>
                <c:pt idx="417">
                  <c:v>179</c:v>
                </c:pt>
                <c:pt idx="418">
                  <c:v>166</c:v>
                </c:pt>
                <c:pt idx="419">
                  <c:v>178</c:v>
                </c:pt>
                <c:pt idx="420">
                  <c:v>170</c:v>
                </c:pt>
                <c:pt idx="421">
                  <c:v>185</c:v>
                </c:pt>
                <c:pt idx="422">
                  <c:v>151.30000000000001</c:v>
                </c:pt>
                <c:pt idx="423">
                  <c:v>184</c:v>
                </c:pt>
                <c:pt idx="424">
                  <c:v>204</c:v>
                </c:pt>
                <c:pt idx="425">
                  <c:v>178</c:v>
                </c:pt>
                <c:pt idx="426">
                  <c:v>166</c:v>
                </c:pt>
                <c:pt idx="427">
                  <c:v>150</c:v>
                </c:pt>
                <c:pt idx="428">
                  <c:v>165</c:v>
                </c:pt>
                <c:pt idx="429">
                  <c:v>153</c:v>
                </c:pt>
                <c:pt idx="430">
                  <c:v>154</c:v>
                </c:pt>
                <c:pt idx="431">
                  <c:v>212</c:v>
                </c:pt>
                <c:pt idx="432">
                  <c:v>228</c:v>
                </c:pt>
                <c:pt idx="433">
                  <c:v>221</c:v>
                </c:pt>
                <c:pt idx="434">
                  <c:v>258</c:v>
                </c:pt>
                <c:pt idx="435">
                  <c:v>259</c:v>
                </c:pt>
                <c:pt idx="436">
                  <c:v>189</c:v>
                </c:pt>
                <c:pt idx="437">
                  <c:v>250</c:v>
                </c:pt>
                <c:pt idx="438">
                  <c:v>253</c:v>
                </c:pt>
                <c:pt idx="439">
                  <c:v>270</c:v>
                </c:pt>
                <c:pt idx="440">
                  <c:v>182</c:v>
                </c:pt>
                <c:pt idx="441">
                  <c:v>263</c:v>
                </c:pt>
                <c:pt idx="442">
                  <c:v>304</c:v>
                </c:pt>
                <c:pt idx="443">
                  <c:v>121</c:v>
                </c:pt>
                <c:pt idx="444">
                  <c:v>122</c:v>
                </c:pt>
                <c:pt idx="445">
                  <c:v>124</c:v>
                </c:pt>
                <c:pt idx="446">
                  <c:v>132</c:v>
                </c:pt>
                <c:pt idx="447">
                  <c:v>95</c:v>
                </c:pt>
                <c:pt idx="448">
                  <c:v>76.5</c:v>
                </c:pt>
                <c:pt idx="449">
                  <c:v>82</c:v>
                </c:pt>
                <c:pt idx="450">
                  <c:v>103</c:v>
                </c:pt>
                <c:pt idx="451">
                  <c:v>105</c:v>
                </c:pt>
                <c:pt idx="452">
                  <c:v>88</c:v>
                </c:pt>
                <c:pt idx="453">
                  <c:v>102</c:v>
                </c:pt>
                <c:pt idx="454">
                  <c:v>119</c:v>
                </c:pt>
                <c:pt idx="455">
                  <c:v>86</c:v>
                </c:pt>
                <c:pt idx="456">
                  <c:v>102</c:v>
                </c:pt>
                <c:pt idx="457">
                  <c:v>91</c:v>
                </c:pt>
                <c:pt idx="458">
                  <c:v>79</c:v>
                </c:pt>
                <c:pt idx="459">
                  <c:v>99</c:v>
                </c:pt>
                <c:pt idx="460">
                  <c:v>197</c:v>
                </c:pt>
                <c:pt idx="461">
                  <c:v>176</c:v>
                </c:pt>
                <c:pt idx="463">
                  <c:v>217.5</c:v>
                </c:pt>
                <c:pt idx="464">
                  <c:v>164.6</c:v>
                </c:pt>
                <c:pt idx="465">
                  <c:v>156</c:v>
                </c:pt>
                <c:pt idx="466">
                  <c:v>153</c:v>
                </c:pt>
                <c:pt idx="467">
                  <c:v>197</c:v>
                </c:pt>
                <c:pt idx="468">
                  <c:v>187</c:v>
                </c:pt>
                <c:pt idx="469">
                  <c:v>221</c:v>
                </c:pt>
                <c:pt idx="470">
                  <c:v>214</c:v>
                </c:pt>
                <c:pt idx="471">
                  <c:v>214.6</c:v>
                </c:pt>
                <c:pt idx="472">
                  <c:v>181</c:v>
                </c:pt>
                <c:pt idx="473">
                  <c:v>184</c:v>
                </c:pt>
                <c:pt idx="474">
                  <c:v>213</c:v>
                </c:pt>
                <c:pt idx="475">
                  <c:v>208.5</c:v>
                </c:pt>
                <c:pt idx="476">
                  <c:v>214</c:v>
                </c:pt>
                <c:pt idx="477">
                  <c:v>92.6</c:v>
                </c:pt>
                <c:pt idx="478">
                  <c:v>111</c:v>
                </c:pt>
                <c:pt idx="479">
                  <c:v>90.4</c:v>
                </c:pt>
                <c:pt idx="480">
                  <c:v>120</c:v>
                </c:pt>
                <c:pt idx="481">
                  <c:v>89</c:v>
                </c:pt>
                <c:pt idx="482">
                  <c:v>95</c:v>
                </c:pt>
                <c:pt idx="483">
                  <c:v>93.3</c:v>
                </c:pt>
                <c:pt idx="484">
                  <c:v>88</c:v>
                </c:pt>
                <c:pt idx="485">
                  <c:v>93.1</c:v>
                </c:pt>
                <c:pt idx="486">
                  <c:v>94</c:v>
                </c:pt>
                <c:pt idx="487">
                  <c:v>110</c:v>
                </c:pt>
                <c:pt idx="488">
                  <c:v>83</c:v>
                </c:pt>
                <c:pt idx="489">
                  <c:v>95</c:v>
                </c:pt>
                <c:pt idx="490">
                  <c:v>95</c:v>
                </c:pt>
                <c:pt idx="491">
                  <c:v>103</c:v>
                </c:pt>
                <c:pt idx="492">
                  <c:v>91</c:v>
                </c:pt>
                <c:pt idx="493">
                  <c:v>108</c:v>
                </c:pt>
                <c:pt idx="494">
                  <c:v>102</c:v>
                </c:pt>
                <c:pt idx="495">
                  <c:v>105</c:v>
                </c:pt>
                <c:pt idx="496">
                  <c:v>78</c:v>
                </c:pt>
                <c:pt idx="497">
                  <c:v>70</c:v>
                </c:pt>
                <c:pt idx="498">
                  <c:v>90</c:v>
                </c:pt>
                <c:pt idx="499">
                  <c:v>78.099999999999994</c:v>
                </c:pt>
                <c:pt idx="500">
                  <c:v>89</c:v>
                </c:pt>
                <c:pt idx="501">
                  <c:v>92</c:v>
                </c:pt>
                <c:pt idx="502">
                  <c:v>85</c:v>
                </c:pt>
                <c:pt idx="503">
                  <c:v>77</c:v>
                </c:pt>
                <c:pt idx="504">
                  <c:v>109</c:v>
                </c:pt>
                <c:pt idx="505">
                  <c:v>96</c:v>
                </c:pt>
                <c:pt idx="506">
                  <c:v>89.5</c:v>
                </c:pt>
                <c:pt idx="507">
                  <c:v>102</c:v>
                </c:pt>
                <c:pt idx="508">
                  <c:v>102</c:v>
                </c:pt>
                <c:pt idx="509">
                  <c:v>95</c:v>
                </c:pt>
                <c:pt idx="510">
                  <c:v>104.5</c:v>
                </c:pt>
                <c:pt idx="511">
                  <c:v>80</c:v>
                </c:pt>
                <c:pt idx="512">
                  <c:v>100</c:v>
                </c:pt>
                <c:pt idx="513">
                  <c:v>86</c:v>
                </c:pt>
                <c:pt idx="514">
                  <c:v>97</c:v>
                </c:pt>
                <c:pt idx="515">
                  <c:v>109</c:v>
                </c:pt>
                <c:pt idx="516">
                  <c:v>133</c:v>
                </c:pt>
                <c:pt idx="517">
                  <c:v>137</c:v>
                </c:pt>
                <c:pt idx="518">
                  <c:v>147</c:v>
                </c:pt>
                <c:pt idx="519">
                  <c:v>122</c:v>
                </c:pt>
                <c:pt idx="520">
                  <c:v>111</c:v>
                </c:pt>
                <c:pt idx="521">
                  <c:v>149</c:v>
                </c:pt>
                <c:pt idx="522">
                  <c:v>145</c:v>
                </c:pt>
                <c:pt idx="523">
                  <c:v>153</c:v>
                </c:pt>
                <c:pt idx="524">
                  <c:v>131.5</c:v>
                </c:pt>
                <c:pt idx="525">
                  <c:v>141</c:v>
                </c:pt>
                <c:pt idx="526">
                  <c:v>135</c:v>
                </c:pt>
                <c:pt idx="527">
                  <c:v>160</c:v>
                </c:pt>
                <c:pt idx="528">
                  <c:v>245</c:v>
                </c:pt>
                <c:pt idx="529">
                  <c:v>128</c:v>
                </c:pt>
                <c:pt idx="530">
                  <c:v>142</c:v>
                </c:pt>
                <c:pt idx="531">
                  <c:v>101</c:v>
                </c:pt>
                <c:pt idx="532">
                  <c:v>105.4</c:v>
                </c:pt>
                <c:pt idx="533">
                  <c:v>108</c:v>
                </c:pt>
                <c:pt idx="534">
                  <c:v>104</c:v>
                </c:pt>
                <c:pt idx="535">
                  <c:v>118</c:v>
                </c:pt>
                <c:pt idx="536">
                  <c:v>119</c:v>
                </c:pt>
                <c:pt idx="537">
                  <c:v>88</c:v>
                </c:pt>
                <c:pt idx="538">
                  <c:v>93</c:v>
                </c:pt>
                <c:pt idx="539">
                  <c:v>95.3</c:v>
                </c:pt>
                <c:pt idx="540">
                  <c:v>95</c:v>
                </c:pt>
                <c:pt idx="541">
                  <c:v>114</c:v>
                </c:pt>
                <c:pt idx="542">
                  <c:v>123</c:v>
                </c:pt>
                <c:pt idx="543">
                  <c:v>89.1</c:v>
                </c:pt>
                <c:pt idx="544">
                  <c:v>114</c:v>
                </c:pt>
                <c:pt idx="545">
                  <c:v>122</c:v>
                </c:pt>
                <c:pt idx="546">
                  <c:v>120</c:v>
                </c:pt>
                <c:pt idx="547">
                  <c:v>116</c:v>
                </c:pt>
                <c:pt idx="548">
                  <c:v>89.3</c:v>
                </c:pt>
                <c:pt idx="549">
                  <c:v>202</c:v>
                </c:pt>
                <c:pt idx="550">
                  <c:v>124</c:v>
                </c:pt>
                <c:pt idx="551">
                  <c:v>187</c:v>
                </c:pt>
                <c:pt idx="552">
                  <c:v>140</c:v>
                </c:pt>
                <c:pt idx="553">
                  <c:v>89</c:v>
                </c:pt>
                <c:pt idx="554">
                  <c:v>102</c:v>
                </c:pt>
                <c:pt idx="555">
                  <c:v>128</c:v>
                </c:pt>
                <c:pt idx="556">
                  <c:v>114</c:v>
                </c:pt>
                <c:pt idx="557">
                  <c:v>136</c:v>
                </c:pt>
                <c:pt idx="558">
                  <c:v>204</c:v>
                </c:pt>
                <c:pt idx="559">
                  <c:v>132</c:v>
                </c:pt>
                <c:pt idx="560">
                  <c:v>149</c:v>
                </c:pt>
                <c:pt idx="561">
                  <c:v>170</c:v>
                </c:pt>
                <c:pt idx="562">
                  <c:v>123</c:v>
                </c:pt>
                <c:pt idx="563">
                  <c:v>107</c:v>
                </c:pt>
                <c:pt idx="564">
                  <c:v>135</c:v>
                </c:pt>
                <c:pt idx="565">
                  <c:v>137</c:v>
                </c:pt>
                <c:pt idx="566">
                  <c:v>103</c:v>
                </c:pt>
                <c:pt idx="567">
                  <c:v>138</c:v>
                </c:pt>
                <c:pt idx="568">
                  <c:v>136</c:v>
                </c:pt>
                <c:pt idx="569">
                  <c:v>133</c:v>
                </c:pt>
                <c:pt idx="570">
                  <c:v>138.1</c:v>
                </c:pt>
                <c:pt idx="571">
                  <c:v>115.9</c:v>
                </c:pt>
                <c:pt idx="572">
                  <c:v>109.5</c:v>
                </c:pt>
                <c:pt idx="573">
                  <c:v>102</c:v>
                </c:pt>
                <c:pt idx="574">
                  <c:v>90.6</c:v>
                </c:pt>
                <c:pt idx="575">
                  <c:v>120.7</c:v>
                </c:pt>
                <c:pt idx="576">
                  <c:v>118</c:v>
                </c:pt>
                <c:pt idx="577">
                  <c:v>213</c:v>
                </c:pt>
                <c:pt idx="578">
                  <c:v>271</c:v>
                </c:pt>
                <c:pt idx="579">
                  <c:v>249</c:v>
                </c:pt>
                <c:pt idx="580">
                  <c:v>226</c:v>
                </c:pt>
                <c:pt idx="581">
                  <c:v>219</c:v>
                </c:pt>
                <c:pt idx="582">
                  <c:v>169</c:v>
                </c:pt>
                <c:pt idx="583">
                  <c:v>193</c:v>
                </c:pt>
                <c:pt idx="584">
                  <c:v>176</c:v>
                </c:pt>
                <c:pt idx="585">
                  <c:v>214</c:v>
                </c:pt>
                <c:pt idx="586">
                  <c:v>82</c:v>
                </c:pt>
                <c:pt idx="587">
                  <c:v>218</c:v>
                </c:pt>
                <c:pt idx="588">
                  <c:v>188</c:v>
                </c:pt>
                <c:pt idx="589">
                  <c:v>202</c:v>
                </c:pt>
                <c:pt idx="590">
                  <c:v>219</c:v>
                </c:pt>
                <c:pt idx="591">
                  <c:v>213</c:v>
                </c:pt>
                <c:pt idx="592">
                  <c:v>155</c:v>
                </c:pt>
                <c:pt idx="593">
                  <c:v>202</c:v>
                </c:pt>
                <c:pt idx="594">
                  <c:v>104.4</c:v>
                </c:pt>
                <c:pt idx="595">
                  <c:v>221</c:v>
                </c:pt>
                <c:pt idx="596">
                  <c:v>130</c:v>
                </c:pt>
                <c:pt idx="597">
                  <c:v>219</c:v>
                </c:pt>
                <c:pt idx="598">
                  <c:v>181</c:v>
                </c:pt>
                <c:pt idx="599">
                  <c:v>207</c:v>
                </c:pt>
                <c:pt idx="600">
                  <c:v>182</c:v>
                </c:pt>
                <c:pt idx="601">
                  <c:v>230</c:v>
                </c:pt>
                <c:pt idx="602">
                  <c:v>160.80000000000001</c:v>
                </c:pt>
                <c:pt idx="603">
                  <c:v>188</c:v>
                </c:pt>
                <c:pt idx="604">
                  <c:v>181</c:v>
                </c:pt>
                <c:pt idx="605">
                  <c:v>281.2</c:v>
                </c:pt>
                <c:pt idx="606">
                  <c:v>157</c:v>
                </c:pt>
                <c:pt idx="607">
                  <c:v>95.9</c:v>
                </c:pt>
                <c:pt idx="608">
                  <c:v>170</c:v>
                </c:pt>
                <c:pt idx="609">
                  <c:v>89</c:v>
                </c:pt>
                <c:pt idx="610">
                  <c:v>196</c:v>
                </c:pt>
                <c:pt idx="611">
                  <c:v>183</c:v>
                </c:pt>
                <c:pt idx="612">
                  <c:v>293</c:v>
                </c:pt>
                <c:pt idx="613">
                  <c:v>138</c:v>
                </c:pt>
                <c:pt idx="614">
                  <c:v>151</c:v>
                </c:pt>
                <c:pt idx="615">
                  <c:v>162</c:v>
                </c:pt>
                <c:pt idx="616">
                  <c:v>166</c:v>
                </c:pt>
                <c:pt idx="617">
                  <c:v>100</c:v>
                </c:pt>
                <c:pt idx="618">
                  <c:v>160</c:v>
                </c:pt>
                <c:pt idx="619">
                  <c:v>165</c:v>
                </c:pt>
                <c:pt idx="620">
                  <c:v>155</c:v>
                </c:pt>
                <c:pt idx="621">
                  <c:v>168</c:v>
                </c:pt>
                <c:pt idx="622">
                  <c:v>106</c:v>
                </c:pt>
                <c:pt idx="623">
                  <c:v>215</c:v>
                </c:pt>
                <c:pt idx="624">
                  <c:v>185</c:v>
                </c:pt>
                <c:pt idx="625">
                  <c:v>105</c:v>
                </c:pt>
                <c:pt idx="626">
                  <c:v>158</c:v>
                </c:pt>
                <c:pt idx="627">
                  <c:v>135</c:v>
                </c:pt>
                <c:pt idx="628">
                  <c:v>201</c:v>
                </c:pt>
                <c:pt idx="629">
                  <c:v>218</c:v>
                </c:pt>
                <c:pt idx="630">
                  <c:v>193</c:v>
                </c:pt>
                <c:pt idx="631">
                  <c:v>229</c:v>
                </c:pt>
                <c:pt idx="632">
                  <c:v>240</c:v>
                </c:pt>
                <c:pt idx="633">
                  <c:v>181</c:v>
                </c:pt>
                <c:pt idx="634">
                  <c:v>174</c:v>
                </c:pt>
                <c:pt idx="635">
                  <c:v>196</c:v>
                </c:pt>
                <c:pt idx="636">
                  <c:v>198</c:v>
                </c:pt>
                <c:pt idx="637">
                  <c:v>216.6</c:v>
                </c:pt>
                <c:pt idx="638">
                  <c:v>223</c:v>
                </c:pt>
                <c:pt idx="639">
                  <c:v>231.7</c:v>
                </c:pt>
                <c:pt idx="640">
                  <c:v>219</c:v>
                </c:pt>
                <c:pt idx="641">
                  <c:v>204</c:v>
                </c:pt>
                <c:pt idx="642">
                  <c:v>222</c:v>
                </c:pt>
                <c:pt idx="643">
                  <c:v>194.3</c:v>
                </c:pt>
                <c:pt idx="644">
                  <c:v>209</c:v>
                </c:pt>
                <c:pt idx="645">
                  <c:v>198</c:v>
                </c:pt>
                <c:pt idx="646">
                  <c:v>223</c:v>
                </c:pt>
                <c:pt idx="647">
                  <c:v>229</c:v>
                </c:pt>
                <c:pt idx="648">
                  <c:v>126.2</c:v>
                </c:pt>
                <c:pt idx="649">
                  <c:v>128.5</c:v>
                </c:pt>
                <c:pt idx="650">
                  <c:v>140</c:v>
                </c:pt>
                <c:pt idx="651">
                  <c:v>135</c:v>
                </c:pt>
                <c:pt idx="652">
                  <c:v>141</c:v>
                </c:pt>
                <c:pt idx="653">
                  <c:v>139</c:v>
                </c:pt>
                <c:pt idx="654">
                  <c:v>145</c:v>
                </c:pt>
                <c:pt idx="655">
                  <c:v>98.9</c:v>
                </c:pt>
                <c:pt idx="656">
                  <c:v>156</c:v>
                </c:pt>
                <c:pt idx="657">
                  <c:v>132</c:v>
                </c:pt>
                <c:pt idx="658">
                  <c:v>126.1</c:v>
                </c:pt>
                <c:pt idx="659">
                  <c:v>145</c:v>
                </c:pt>
                <c:pt idx="660">
                  <c:v>132</c:v>
                </c:pt>
                <c:pt idx="661">
                  <c:v>145.19999999999999</c:v>
                </c:pt>
                <c:pt idx="662">
                  <c:v>112</c:v>
                </c:pt>
                <c:pt idx="663">
                  <c:v>144</c:v>
                </c:pt>
                <c:pt idx="664">
                  <c:v>144</c:v>
                </c:pt>
                <c:pt idx="665">
                  <c:v>113</c:v>
                </c:pt>
                <c:pt idx="666">
                  <c:v>99</c:v>
                </c:pt>
                <c:pt idx="667">
                  <c:v>126.4</c:v>
                </c:pt>
                <c:pt idx="668">
                  <c:v>224</c:v>
                </c:pt>
                <c:pt idx="669">
                  <c:v>208</c:v>
                </c:pt>
                <c:pt idx="670">
                  <c:v>238</c:v>
                </c:pt>
                <c:pt idx="671">
                  <c:v>255</c:v>
                </c:pt>
                <c:pt idx="672">
                  <c:v>141</c:v>
                </c:pt>
                <c:pt idx="673">
                  <c:v>238</c:v>
                </c:pt>
                <c:pt idx="674">
                  <c:v>305</c:v>
                </c:pt>
                <c:pt idx="675">
                  <c:v>235</c:v>
                </c:pt>
                <c:pt idx="676">
                  <c:v>251</c:v>
                </c:pt>
                <c:pt idx="677">
                  <c:v>185</c:v>
                </c:pt>
                <c:pt idx="678">
                  <c:v>176</c:v>
                </c:pt>
                <c:pt idx="679">
                  <c:v>183</c:v>
                </c:pt>
                <c:pt idx="680">
                  <c:v>189</c:v>
                </c:pt>
                <c:pt idx="681">
                  <c:v>191</c:v>
                </c:pt>
                <c:pt idx="682">
                  <c:v>194</c:v>
                </c:pt>
                <c:pt idx="683">
                  <c:v>258</c:v>
                </c:pt>
                <c:pt idx="684">
                  <c:v>203.7</c:v>
                </c:pt>
                <c:pt idx="685">
                  <c:v>256</c:v>
                </c:pt>
                <c:pt idx="686">
                  <c:v>325</c:v>
                </c:pt>
                <c:pt idx="687">
                  <c:v>329</c:v>
                </c:pt>
                <c:pt idx="688">
                  <c:v>339</c:v>
                </c:pt>
                <c:pt idx="689">
                  <c:v>283</c:v>
                </c:pt>
                <c:pt idx="690">
                  <c:v>317</c:v>
                </c:pt>
                <c:pt idx="691">
                  <c:v>325</c:v>
                </c:pt>
                <c:pt idx="692">
                  <c:v>320</c:v>
                </c:pt>
                <c:pt idx="693">
                  <c:v>335</c:v>
                </c:pt>
                <c:pt idx="694">
                  <c:v>272</c:v>
                </c:pt>
                <c:pt idx="695">
                  <c:v>87.2</c:v>
                </c:pt>
                <c:pt idx="696">
                  <c:v>95.5</c:v>
                </c:pt>
                <c:pt idx="697">
                  <c:v>95.8</c:v>
                </c:pt>
                <c:pt idx="698">
                  <c:v>104.8</c:v>
                </c:pt>
                <c:pt idx="699">
                  <c:v>100</c:v>
                </c:pt>
                <c:pt idx="700">
                  <c:v>102.4</c:v>
                </c:pt>
                <c:pt idx="701">
                  <c:v>111.3</c:v>
                </c:pt>
                <c:pt idx="702">
                  <c:v>108.6</c:v>
                </c:pt>
                <c:pt idx="703">
                  <c:v>99</c:v>
                </c:pt>
                <c:pt idx="704">
                  <c:v>101</c:v>
                </c:pt>
                <c:pt idx="705">
                  <c:v>92</c:v>
                </c:pt>
                <c:pt idx="706">
                  <c:v>94</c:v>
                </c:pt>
                <c:pt idx="707">
                  <c:v>117.6</c:v>
                </c:pt>
                <c:pt idx="708">
                  <c:v>109.1</c:v>
                </c:pt>
                <c:pt idx="709">
                  <c:v>106</c:v>
                </c:pt>
                <c:pt idx="710">
                  <c:v>99</c:v>
                </c:pt>
                <c:pt idx="711">
                  <c:v>101.7</c:v>
                </c:pt>
                <c:pt idx="712">
                  <c:v>104.6</c:v>
                </c:pt>
                <c:pt idx="713">
                  <c:v>102</c:v>
                </c:pt>
                <c:pt idx="714">
                  <c:v>91.8</c:v>
                </c:pt>
                <c:pt idx="715">
                  <c:v>102</c:v>
                </c:pt>
                <c:pt idx="716">
                  <c:v>237</c:v>
                </c:pt>
                <c:pt idx="717">
                  <c:v>235</c:v>
                </c:pt>
                <c:pt idx="718">
                  <c:v>253</c:v>
                </c:pt>
                <c:pt idx="719">
                  <c:v>239</c:v>
                </c:pt>
                <c:pt idx="720">
                  <c:v>255</c:v>
                </c:pt>
                <c:pt idx="721">
                  <c:v>236</c:v>
                </c:pt>
                <c:pt idx="722">
                  <c:v>208</c:v>
                </c:pt>
                <c:pt idx="723">
                  <c:v>197</c:v>
                </c:pt>
                <c:pt idx="724">
                  <c:v>224</c:v>
                </c:pt>
                <c:pt idx="725">
                  <c:v>230</c:v>
                </c:pt>
                <c:pt idx="726">
                  <c:v>86</c:v>
                </c:pt>
                <c:pt idx="727">
                  <c:v>201</c:v>
                </c:pt>
                <c:pt idx="728">
                  <c:v>205</c:v>
                </c:pt>
                <c:pt idx="729">
                  <c:v>282</c:v>
                </c:pt>
                <c:pt idx="730">
                  <c:v>161</c:v>
                </c:pt>
                <c:pt idx="731">
                  <c:v>232</c:v>
                </c:pt>
                <c:pt idx="732">
                  <c:v>219</c:v>
                </c:pt>
                <c:pt idx="733">
                  <c:v>107.7</c:v>
                </c:pt>
                <c:pt idx="734">
                  <c:v>201.7</c:v>
                </c:pt>
                <c:pt idx="735">
                  <c:v>195</c:v>
                </c:pt>
                <c:pt idx="736">
                  <c:v>175</c:v>
                </c:pt>
                <c:pt idx="737">
                  <c:v>259.5</c:v>
                </c:pt>
                <c:pt idx="738">
                  <c:v>214</c:v>
                </c:pt>
                <c:pt idx="739">
                  <c:v>213</c:v>
                </c:pt>
                <c:pt idx="740">
                  <c:v>199.1</c:v>
                </c:pt>
                <c:pt idx="741">
                  <c:v>200</c:v>
                </c:pt>
                <c:pt idx="742">
                  <c:v>212</c:v>
                </c:pt>
                <c:pt idx="743">
                  <c:v>90.1</c:v>
                </c:pt>
                <c:pt idx="744">
                  <c:v>247</c:v>
                </c:pt>
                <c:pt idx="745">
                  <c:v>181</c:v>
                </c:pt>
                <c:pt idx="746">
                  <c:v>221</c:v>
                </c:pt>
                <c:pt idx="747">
                  <c:v>224</c:v>
                </c:pt>
                <c:pt idx="748">
                  <c:v>221</c:v>
                </c:pt>
                <c:pt idx="749">
                  <c:v>199</c:v>
                </c:pt>
                <c:pt idx="750">
                  <c:v>213</c:v>
                </c:pt>
                <c:pt idx="751">
                  <c:v>222</c:v>
                </c:pt>
                <c:pt idx="752">
                  <c:v>260</c:v>
                </c:pt>
                <c:pt idx="753">
                  <c:v>364.3</c:v>
                </c:pt>
                <c:pt idx="754">
                  <c:v>299</c:v>
                </c:pt>
                <c:pt idx="755">
                  <c:v>216</c:v>
                </c:pt>
                <c:pt idx="756">
                  <c:v>175</c:v>
                </c:pt>
                <c:pt idx="757">
                  <c:v>283</c:v>
                </c:pt>
                <c:pt idx="758">
                  <c:v>299</c:v>
                </c:pt>
                <c:pt idx="759">
                  <c:v>302</c:v>
                </c:pt>
                <c:pt idx="760">
                  <c:v>251</c:v>
                </c:pt>
                <c:pt idx="761">
                  <c:v>334</c:v>
                </c:pt>
                <c:pt idx="762">
                  <c:v>399</c:v>
                </c:pt>
                <c:pt idx="763">
                  <c:v>287</c:v>
                </c:pt>
                <c:pt idx="764">
                  <c:v>250</c:v>
                </c:pt>
                <c:pt idx="765">
                  <c:v>348</c:v>
                </c:pt>
                <c:pt idx="766">
                  <c:v>442</c:v>
                </c:pt>
                <c:pt idx="767">
                  <c:v>337</c:v>
                </c:pt>
                <c:pt idx="768">
                  <c:v>351</c:v>
                </c:pt>
                <c:pt idx="769">
                  <c:v>282</c:v>
                </c:pt>
                <c:pt idx="770">
                  <c:v>280</c:v>
                </c:pt>
                <c:pt idx="771">
                  <c:v>121.1</c:v>
                </c:pt>
                <c:pt idx="772">
                  <c:v>109.9</c:v>
                </c:pt>
                <c:pt idx="773">
                  <c:v>118.8</c:v>
                </c:pt>
                <c:pt idx="774">
                  <c:v>115.9</c:v>
                </c:pt>
                <c:pt idx="775">
                  <c:v>125.2</c:v>
                </c:pt>
                <c:pt idx="776">
                  <c:v>118.1</c:v>
                </c:pt>
                <c:pt idx="777">
                  <c:v>84.1</c:v>
                </c:pt>
                <c:pt idx="778">
                  <c:v>91.8</c:v>
                </c:pt>
                <c:pt idx="779">
                  <c:v>112.9</c:v>
                </c:pt>
                <c:pt idx="780">
                  <c:v>90.2</c:v>
                </c:pt>
                <c:pt idx="781">
                  <c:v>120.1</c:v>
                </c:pt>
                <c:pt idx="782">
                  <c:v>119.4</c:v>
                </c:pt>
                <c:pt idx="783">
                  <c:v>128.19999999999999</c:v>
                </c:pt>
                <c:pt idx="784">
                  <c:v>122.1</c:v>
                </c:pt>
                <c:pt idx="785">
                  <c:v>131.5</c:v>
                </c:pt>
                <c:pt idx="786">
                  <c:v>130.6</c:v>
                </c:pt>
              </c:numCache>
            </c:numRef>
          </c:yVal>
          <c:smooth val="0"/>
          <c:extLst>
            <c:ext xmlns:c16="http://schemas.microsoft.com/office/drawing/2014/chart" uri="{C3380CC4-5D6E-409C-BE32-E72D297353CC}">
              <c16:uniqueId val="{00000001-1207-3746-9C30-2EEF395514CC}"/>
            </c:ext>
          </c:extLst>
        </c:ser>
        <c:dLbls>
          <c:showLegendKey val="0"/>
          <c:showVal val="0"/>
          <c:showCatName val="0"/>
          <c:showSerName val="0"/>
          <c:showPercent val="0"/>
          <c:showBubbleSize val="0"/>
        </c:dLbls>
        <c:axId val="198284912"/>
        <c:axId val="198285472"/>
      </c:scatterChart>
      <c:valAx>
        <c:axId val="198284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Zr 90 (ppm)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5472"/>
        <c:crosses val="autoZero"/>
        <c:crossBetween val="midCat"/>
      </c:valAx>
      <c:valAx>
        <c:axId val="1982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Zr 91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4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Figure</a:t>
            </a:r>
            <a:r>
              <a:rPr lang="en-GB" b="1" baseline="0"/>
              <a:t> SM 6.2.5. Oxide contamination check</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'SM Table and Figs 6 '!$G$44:$G$830</c:f>
              <c:numCache>
                <c:formatCode>0.00</c:formatCode>
                <c:ptCount val="787"/>
                <c:pt idx="0">
                  <c:v>766</c:v>
                </c:pt>
                <c:pt idx="1">
                  <c:v>1128</c:v>
                </c:pt>
                <c:pt idx="2">
                  <c:v>1069</c:v>
                </c:pt>
                <c:pt idx="3">
                  <c:v>1580</c:v>
                </c:pt>
                <c:pt idx="4">
                  <c:v>705</c:v>
                </c:pt>
                <c:pt idx="5">
                  <c:v>900</c:v>
                </c:pt>
                <c:pt idx="6">
                  <c:v>969</c:v>
                </c:pt>
                <c:pt idx="7">
                  <c:v>656</c:v>
                </c:pt>
                <c:pt idx="8">
                  <c:v>850</c:v>
                </c:pt>
                <c:pt idx="9">
                  <c:v>907.84</c:v>
                </c:pt>
                <c:pt idx="10">
                  <c:v>940</c:v>
                </c:pt>
                <c:pt idx="11">
                  <c:v>761</c:v>
                </c:pt>
                <c:pt idx="12">
                  <c:v>1010</c:v>
                </c:pt>
                <c:pt idx="13">
                  <c:v>1000</c:v>
                </c:pt>
                <c:pt idx="14">
                  <c:v>889</c:v>
                </c:pt>
                <c:pt idx="15">
                  <c:v>1060</c:v>
                </c:pt>
                <c:pt idx="16">
                  <c:v>379</c:v>
                </c:pt>
                <c:pt idx="17">
                  <c:v>660</c:v>
                </c:pt>
                <c:pt idx="18">
                  <c:v>355</c:v>
                </c:pt>
                <c:pt idx="19">
                  <c:v>652</c:v>
                </c:pt>
                <c:pt idx="20">
                  <c:v>689</c:v>
                </c:pt>
                <c:pt idx="21">
                  <c:v>610</c:v>
                </c:pt>
                <c:pt idx="22">
                  <c:v>663</c:v>
                </c:pt>
                <c:pt idx="23">
                  <c:v>655</c:v>
                </c:pt>
                <c:pt idx="24">
                  <c:v>628</c:v>
                </c:pt>
                <c:pt idx="25">
                  <c:v>594</c:v>
                </c:pt>
                <c:pt idx="26">
                  <c:v>662</c:v>
                </c:pt>
                <c:pt idx="27">
                  <c:v>664</c:v>
                </c:pt>
                <c:pt idx="28">
                  <c:v>660</c:v>
                </c:pt>
                <c:pt idx="29">
                  <c:v>674</c:v>
                </c:pt>
                <c:pt idx="30">
                  <c:v>742</c:v>
                </c:pt>
                <c:pt idx="31">
                  <c:v>584</c:v>
                </c:pt>
                <c:pt idx="32">
                  <c:v>642</c:v>
                </c:pt>
                <c:pt idx="33">
                  <c:v>642</c:v>
                </c:pt>
                <c:pt idx="34">
                  <c:v>699</c:v>
                </c:pt>
                <c:pt idx="35">
                  <c:v>612</c:v>
                </c:pt>
                <c:pt idx="36">
                  <c:v>648</c:v>
                </c:pt>
                <c:pt idx="37">
                  <c:v>438</c:v>
                </c:pt>
                <c:pt idx="38">
                  <c:v>652</c:v>
                </c:pt>
                <c:pt idx="39">
                  <c:v>761</c:v>
                </c:pt>
                <c:pt idx="40">
                  <c:v>596</c:v>
                </c:pt>
                <c:pt idx="41">
                  <c:v>520</c:v>
                </c:pt>
                <c:pt idx="42">
                  <c:v>541</c:v>
                </c:pt>
                <c:pt idx="43">
                  <c:v>863</c:v>
                </c:pt>
                <c:pt idx="44">
                  <c:v>686</c:v>
                </c:pt>
                <c:pt idx="45">
                  <c:v>880</c:v>
                </c:pt>
                <c:pt idx="46">
                  <c:v>675</c:v>
                </c:pt>
                <c:pt idx="47">
                  <c:v>598</c:v>
                </c:pt>
                <c:pt idx="48">
                  <c:v>655</c:v>
                </c:pt>
                <c:pt idx="49">
                  <c:v>348.4</c:v>
                </c:pt>
                <c:pt idx="50">
                  <c:v>605</c:v>
                </c:pt>
                <c:pt idx="51">
                  <c:v>641</c:v>
                </c:pt>
                <c:pt idx="52">
                  <c:v>579</c:v>
                </c:pt>
                <c:pt idx="53">
                  <c:v>643</c:v>
                </c:pt>
                <c:pt idx="54">
                  <c:v>670</c:v>
                </c:pt>
                <c:pt idx="55">
                  <c:v>649</c:v>
                </c:pt>
                <c:pt idx="56">
                  <c:v>470</c:v>
                </c:pt>
                <c:pt idx="57">
                  <c:v>621</c:v>
                </c:pt>
                <c:pt idx="58">
                  <c:v>637</c:v>
                </c:pt>
                <c:pt idx="59">
                  <c:v>634</c:v>
                </c:pt>
                <c:pt idx="60">
                  <c:v>479</c:v>
                </c:pt>
                <c:pt idx="61">
                  <c:v>627</c:v>
                </c:pt>
                <c:pt idx="62">
                  <c:v>712</c:v>
                </c:pt>
                <c:pt idx="63">
                  <c:v>724</c:v>
                </c:pt>
                <c:pt idx="64">
                  <c:v>743</c:v>
                </c:pt>
                <c:pt idx="65">
                  <c:v>649</c:v>
                </c:pt>
                <c:pt idx="66">
                  <c:v>680</c:v>
                </c:pt>
                <c:pt idx="67">
                  <c:v>750</c:v>
                </c:pt>
                <c:pt idx="68">
                  <c:v>705</c:v>
                </c:pt>
                <c:pt idx="69">
                  <c:v>647</c:v>
                </c:pt>
                <c:pt idx="70">
                  <c:v>674</c:v>
                </c:pt>
                <c:pt idx="71">
                  <c:v>646</c:v>
                </c:pt>
                <c:pt idx="72">
                  <c:v>666</c:v>
                </c:pt>
                <c:pt idx="73">
                  <c:v>830</c:v>
                </c:pt>
                <c:pt idx="74">
                  <c:v>755</c:v>
                </c:pt>
                <c:pt idx="75">
                  <c:v>490</c:v>
                </c:pt>
                <c:pt idx="76">
                  <c:v>1040</c:v>
                </c:pt>
                <c:pt idx="77">
                  <c:v>674</c:v>
                </c:pt>
                <c:pt idx="78">
                  <c:v>930</c:v>
                </c:pt>
                <c:pt idx="79">
                  <c:v>880</c:v>
                </c:pt>
                <c:pt idx="80">
                  <c:v>583</c:v>
                </c:pt>
                <c:pt idx="81">
                  <c:v>683</c:v>
                </c:pt>
                <c:pt idx="82">
                  <c:v>668</c:v>
                </c:pt>
                <c:pt idx="83">
                  <c:v>600</c:v>
                </c:pt>
                <c:pt idx="84">
                  <c:v>600</c:v>
                </c:pt>
                <c:pt idx="85">
                  <c:v>757</c:v>
                </c:pt>
                <c:pt idx="86">
                  <c:v>608</c:v>
                </c:pt>
                <c:pt idx="87">
                  <c:v>685</c:v>
                </c:pt>
                <c:pt idx="88">
                  <c:v>930</c:v>
                </c:pt>
                <c:pt idx="89">
                  <c:v>690</c:v>
                </c:pt>
                <c:pt idx="90">
                  <c:v>784</c:v>
                </c:pt>
                <c:pt idx="91">
                  <c:v>596</c:v>
                </c:pt>
                <c:pt idx="92">
                  <c:v>15.2</c:v>
                </c:pt>
                <c:pt idx="93">
                  <c:v>14.8</c:v>
                </c:pt>
                <c:pt idx="94">
                  <c:v>18.5</c:v>
                </c:pt>
                <c:pt idx="95">
                  <c:v>14.7</c:v>
                </c:pt>
                <c:pt idx="96">
                  <c:v>15.2</c:v>
                </c:pt>
                <c:pt idx="97">
                  <c:v>14.2</c:v>
                </c:pt>
                <c:pt idx="98">
                  <c:v>12.9</c:v>
                </c:pt>
                <c:pt idx="101">
                  <c:v>17</c:v>
                </c:pt>
                <c:pt idx="102">
                  <c:v>12.3</c:v>
                </c:pt>
                <c:pt idx="103">
                  <c:v>15.8</c:v>
                </c:pt>
                <c:pt idx="104">
                  <c:v>17.100000000000001</c:v>
                </c:pt>
                <c:pt idx="105">
                  <c:v>15.6</c:v>
                </c:pt>
                <c:pt idx="106">
                  <c:v>13</c:v>
                </c:pt>
                <c:pt idx="107">
                  <c:v>16</c:v>
                </c:pt>
                <c:pt idx="108">
                  <c:v>24</c:v>
                </c:pt>
                <c:pt idx="109">
                  <c:v>14.5</c:v>
                </c:pt>
                <c:pt idx="110">
                  <c:v>14.6</c:v>
                </c:pt>
                <c:pt idx="111">
                  <c:v>934</c:v>
                </c:pt>
                <c:pt idx="112">
                  <c:v>950</c:v>
                </c:pt>
                <c:pt idx="113">
                  <c:v>790</c:v>
                </c:pt>
                <c:pt idx="114">
                  <c:v>960</c:v>
                </c:pt>
                <c:pt idx="115">
                  <c:v>1500</c:v>
                </c:pt>
                <c:pt idx="116">
                  <c:v>787</c:v>
                </c:pt>
                <c:pt idx="117">
                  <c:v>740</c:v>
                </c:pt>
                <c:pt idx="118">
                  <c:v>1120</c:v>
                </c:pt>
                <c:pt idx="119">
                  <c:v>990</c:v>
                </c:pt>
                <c:pt idx="120">
                  <c:v>819</c:v>
                </c:pt>
                <c:pt idx="121">
                  <c:v>815</c:v>
                </c:pt>
                <c:pt idx="122">
                  <c:v>886</c:v>
                </c:pt>
                <c:pt idx="123">
                  <c:v>856</c:v>
                </c:pt>
                <c:pt idx="124">
                  <c:v>1040</c:v>
                </c:pt>
                <c:pt idx="125">
                  <c:v>1030</c:v>
                </c:pt>
                <c:pt idx="126">
                  <c:v>1039</c:v>
                </c:pt>
                <c:pt idx="127">
                  <c:v>879</c:v>
                </c:pt>
                <c:pt idx="128">
                  <c:v>976</c:v>
                </c:pt>
                <c:pt idx="129">
                  <c:v>940</c:v>
                </c:pt>
                <c:pt idx="130">
                  <c:v>836</c:v>
                </c:pt>
                <c:pt idx="131">
                  <c:v>1030</c:v>
                </c:pt>
                <c:pt idx="132">
                  <c:v>1000</c:v>
                </c:pt>
                <c:pt idx="133">
                  <c:v>1130</c:v>
                </c:pt>
                <c:pt idx="134">
                  <c:v>1020</c:v>
                </c:pt>
                <c:pt idx="135">
                  <c:v>920</c:v>
                </c:pt>
                <c:pt idx="136">
                  <c:v>1000</c:v>
                </c:pt>
                <c:pt idx="137">
                  <c:v>875</c:v>
                </c:pt>
                <c:pt idx="138">
                  <c:v>930</c:v>
                </c:pt>
                <c:pt idx="139">
                  <c:v>812</c:v>
                </c:pt>
                <c:pt idx="140">
                  <c:v>1130</c:v>
                </c:pt>
                <c:pt idx="141">
                  <c:v>887</c:v>
                </c:pt>
                <c:pt idx="142">
                  <c:v>908</c:v>
                </c:pt>
                <c:pt idx="143">
                  <c:v>1105</c:v>
                </c:pt>
                <c:pt idx="144">
                  <c:v>830</c:v>
                </c:pt>
                <c:pt idx="145">
                  <c:v>981</c:v>
                </c:pt>
                <c:pt idx="146">
                  <c:v>1040</c:v>
                </c:pt>
                <c:pt idx="147">
                  <c:v>870</c:v>
                </c:pt>
                <c:pt idx="148">
                  <c:v>990</c:v>
                </c:pt>
                <c:pt idx="149">
                  <c:v>840</c:v>
                </c:pt>
                <c:pt idx="150">
                  <c:v>916</c:v>
                </c:pt>
                <c:pt idx="151">
                  <c:v>970</c:v>
                </c:pt>
                <c:pt idx="152">
                  <c:v>860</c:v>
                </c:pt>
                <c:pt idx="153">
                  <c:v>913</c:v>
                </c:pt>
                <c:pt idx="154">
                  <c:v>657</c:v>
                </c:pt>
                <c:pt idx="155">
                  <c:v>636</c:v>
                </c:pt>
                <c:pt idx="156">
                  <c:v>810</c:v>
                </c:pt>
                <c:pt idx="157">
                  <c:v>698</c:v>
                </c:pt>
                <c:pt idx="158">
                  <c:v>645</c:v>
                </c:pt>
                <c:pt idx="159">
                  <c:v>708</c:v>
                </c:pt>
                <c:pt idx="160">
                  <c:v>588</c:v>
                </c:pt>
                <c:pt idx="161">
                  <c:v>651</c:v>
                </c:pt>
                <c:pt idx="162">
                  <c:v>656</c:v>
                </c:pt>
                <c:pt idx="163">
                  <c:v>615</c:v>
                </c:pt>
                <c:pt idx="164">
                  <c:v>753</c:v>
                </c:pt>
                <c:pt idx="165">
                  <c:v>776</c:v>
                </c:pt>
                <c:pt idx="166">
                  <c:v>530</c:v>
                </c:pt>
                <c:pt idx="167">
                  <c:v>683</c:v>
                </c:pt>
                <c:pt idx="168">
                  <c:v>775</c:v>
                </c:pt>
                <c:pt idx="169">
                  <c:v>632</c:v>
                </c:pt>
                <c:pt idx="170">
                  <c:v>688</c:v>
                </c:pt>
                <c:pt idx="171">
                  <c:v>1191</c:v>
                </c:pt>
                <c:pt idx="172">
                  <c:v>765</c:v>
                </c:pt>
                <c:pt idx="173">
                  <c:v>719</c:v>
                </c:pt>
                <c:pt idx="174">
                  <c:v>686</c:v>
                </c:pt>
                <c:pt idx="175">
                  <c:v>721</c:v>
                </c:pt>
                <c:pt idx="176">
                  <c:v>665</c:v>
                </c:pt>
                <c:pt idx="177">
                  <c:v>801</c:v>
                </c:pt>
                <c:pt idx="178">
                  <c:v>304</c:v>
                </c:pt>
                <c:pt idx="179">
                  <c:v>683</c:v>
                </c:pt>
                <c:pt idx="180">
                  <c:v>677</c:v>
                </c:pt>
                <c:pt idx="181">
                  <c:v>746</c:v>
                </c:pt>
                <c:pt idx="182">
                  <c:v>680</c:v>
                </c:pt>
                <c:pt idx="183">
                  <c:v>754</c:v>
                </c:pt>
                <c:pt idx="184">
                  <c:v>765</c:v>
                </c:pt>
                <c:pt idx="185">
                  <c:v>776</c:v>
                </c:pt>
                <c:pt idx="186">
                  <c:v>843</c:v>
                </c:pt>
                <c:pt idx="187">
                  <c:v>851</c:v>
                </c:pt>
                <c:pt idx="188">
                  <c:v>869</c:v>
                </c:pt>
                <c:pt idx="189">
                  <c:v>856</c:v>
                </c:pt>
                <c:pt idx="190">
                  <c:v>895</c:v>
                </c:pt>
                <c:pt idx="191">
                  <c:v>864</c:v>
                </c:pt>
                <c:pt idx="192">
                  <c:v>849</c:v>
                </c:pt>
                <c:pt idx="193">
                  <c:v>852</c:v>
                </c:pt>
                <c:pt idx="194">
                  <c:v>842</c:v>
                </c:pt>
                <c:pt idx="195">
                  <c:v>889</c:v>
                </c:pt>
                <c:pt idx="196">
                  <c:v>804</c:v>
                </c:pt>
                <c:pt idx="197">
                  <c:v>728</c:v>
                </c:pt>
                <c:pt idx="198">
                  <c:v>838</c:v>
                </c:pt>
                <c:pt idx="199">
                  <c:v>824</c:v>
                </c:pt>
                <c:pt idx="200">
                  <c:v>851</c:v>
                </c:pt>
                <c:pt idx="201">
                  <c:v>837</c:v>
                </c:pt>
                <c:pt idx="202">
                  <c:v>839</c:v>
                </c:pt>
                <c:pt idx="203">
                  <c:v>821</c:v>
                </c:pt>
                <c:pt idx="204">
                  <c:v>843</c:v>
                </c:pt>
                <c:pt idx="205">
                  <c:v>919</c:v>
                </c:pt>
                <c:pt idx="206">
                  <c:v>894</c:v>
                </c:pt>
                <c:pt idx="207">
                  <c:v>863</c:v>
                </c:pt>
                <c:pt idx="208">
                  <c:v>874</c:v>
                </c:pt>
                <c:pt idx="209">
                  <c:v>896</c:v>
                </c:pt>
                <c:pt idx="210">
                  <c:v>871</c:v>
                </c:pt>
                <c:pt idx="211">
                  <c:v>917</c:v>
                </c:pt>
                <c:pt idx="212">
                  <c:v>884</c:v>
                </c:pt>
                <c:pt idx="213">
                  <c:v>916</c:v>
                </c:pt>
                <c:pt idx="214">
                  <c:v>923</c:v>
                </c:pt>
                <c:pt idx="215">
                  <c:v>785</c:v>
                </c:pt>
                <c:pt idx="216">
                  <c:v>836</c:v>
                </c:pt>
                <c:pt idx="217">
                  <c:v>856</c:v>
                </c:pt>
                <c:pt idx="218">
                  <c:v>845</c:v>
                </c:pt>
                <c:pt idx="219">
                  <c:v>872</c:v>
                </c:pt>
                <c:pt idx="220">
                  <c:v>841</c:v>
                </c:pt>
                <c:pt idx="221">
                  <c:v>830</c:v>
                </c:pt>
                <c:pt idx="222">
                  <c:v>776</c:v>
                </c:pt>
                <c:pt idx="223">
                  <c:v>859</c:v>
                </c:pt>
                <c:pt idx="224">
                  <c:v>814</c:v>
                </c:pt>
                <c:pt idx="225">
                  <c:v>824</c:v>
                </c:pt>
                <c:pt idx="226">
                  <c:v>822</c:v>
                </c:pt>
                <c:pt idx="227">
                  <c:v>758</c:v>
                </c:pt>
                <c:pt idx="228">
                  <c:v>818</c:v>
                </c:pt>
                <c:pt idx="229">
                  <c:v>841</c:v>
                </c:pt>
                <c:pt idx="230">
                  <c:v>861</c:v>
                </c:pt>
                <c:pt idx="231">
                  <c:v>791</c:v>
                </c:pt>
                <c:pt idx="232">
                  <c:v>786</c:v>
                </c:pt>
                <c:pt idx="233">
                  <c:v>772</c:v>
                </c:pt>
                <c:pt idx="234">
                  <c:v>807</c:v>
                </c:pt>
                <c:pt idx="235">
                  <c:v>803</c:v>
                </c:pt>
                <c:pt idx="236">
                  <c:v>861</c:v>
                </c:pt>
                <c:pt idx="237">
                  <c:v>731</c:v>
                </c:pt>
                <c:pt idx="238">
                  <c:v>846</c:v>
                </c:pt>
                <c:pt idx="239">
                  <c:v>844</c:v>
                </c:pt>
                <c:pt idx="240">
                  <c:v>901</c:v>
                </c:pt>
                <c:pt idx="241">
                  <c:v>852</c:v>
                </c:pt>
                <c:pt idx="242">
                  <c:v>845</c:v>
                </c:pt>
                <c:pt idx="243">
                  <c:v>812</c:v>
                </c:pt>
                <c:pt idx="244">
                  <c:v>783</c:v>
                </c:pt>
                <c:pt idx="245">
                  <c:v>821.8</c:v>
                </c:pt>
                <c:pt idx="246">
                  <c:v>799</c:v>
                </c:pt>
                <c:pt idx="247">
                  <c:v>772</c:v>
                </c:pt>
                <c:pt idx="248">
                  <c:v>761</c:v>
                </c:pt>
                <c:pt idx="249">
                  <c:v>843</c:v>
                </c:pt>
                <c:pt idx="250">
                  <c:v>800</c:v>
                </c:pt>
                <c:pt idx="251">
                  <c:v>814</c:v>
                </c:pt>
                <c:pt idx="252">
                  <c:v>891</c:v>
                </c:pt>
                <c:pt idx="253">
                  <c:v>815</c:v>
                </c:pt>
                <c:pt idx="254">
                  <c:v>891</c:v>
                </c:pt>
                <c:pt idx="255">
                  <c:v>840</c:v>
                </c:pt>
                <c:pt idx="256">
                  <c:v>816</c:v>
                </c:pt>
                <c:pt idx="257">
                  <c:v>808</c:v>
                </c:pt>
                <c:pt idx="258">
                  <c:v>836</c:v>
                </c:pt>
                <c:pt idx="259">
                  <c:v>845</c:v>
                </c:pt>
                <c:pt idx="260">
                  <c:v>677</c:v>
                </c:pt>
                <c:pt idx="261">
                  <c:v>799</c:v>
                </c:pt>
                <c:pt idx="262">
                  <c:v>784</c:v>
                </c:pt>
                <c:pt idx="263">
                  <c:v>718</c:v>
                </c:pt>
                <c:pt idx="264">
                  <c:v>766</c:v>
                </c:pt>
                <c:pt idx="265">
                  <c:v>783</c:v>
                </c:pt>
                <c:pt idx="266">
                  <c:v>784</c:v>
                </c:pt>
                <c:pt idx="267">
                  <c:v>764</c:v>
                </c:pt>
                <c:pt idx="268">
                  <c:v>748</c:v>
                </c:pt>
                <c:pt idx="269">
                  <c:v>817</c:v>
                </c:pt>
                <c:pt idx="270">
                  <c:v>863</c:v>
                </c:pt>
                <c:pt idx="271">
                  <c:v>806</c:v>
                </c:pt>
                <c:pt idx="272">
                  <c:v>805</c:v>
                </c:pt>
                <c:pt idx="273">
                  <c:v>825</c:v>
                </c:pt>
                <c:pt idx="274">
                  <c:v>1054</c:v>
                </c:pt>
                <c:pt idx="275">
                  <c:v>960</c:v>
                </c:pt>
                <c:pt idx="276">
                  <c:v>1050</c:v>
                </c:pt>
                <c:pt idx="277">
                  <c:v>1090</c:v>
                </c:pt>
                <c:pt idx="278">
                  <c:v>1090</c:v>
                </c:pt>
                <c:pt idx="279">
                  <c:v>1190</c:v>
                </c:pt>
                <c:pt idx="280">
                  <c:v>830</c:v>
                </c:pt>
                <c:pt idx="281">
                  <c:v>1130</c:v>
                </c:pt>
                <c:pt idx="282">
                  <c:v>1140</c:v>
                </c:pt>
                <c:pt idx="283">
                  <c:v>960</c:v>
                </c:pt>
                <c:pt idx="284">
                  <c:v>960</c:v>
                </c:pt>
                <c:pt idx="285">
                  <c:v>1000</c:v>
                </c:pt>
                <c:pt idx="286">
                  <c:v>1000</c:v>
                </c:pt>
                <c:pt idx="287">
                  <c:v>1140</c:v>
                </c:pt>
                <c:pt idx="288">
                  <c:v>939</c:v>
                </c:pt>
                <c:pt idx="289">
                  <c:v>780</c:v>
                </c:pt>
                <c:pt idx="290">
                  <c:v>1100</c:v>
                </c:pt>
                <c:pt idx="291">
                  <c:v>930</c:v>
                </c:pt>
                <c:pt idx="292">
                  <c:v>1130</c:v>
                </c:pt>
                <c:pt idx="293">
                  <c:v>1091</c:v>
                </c:pt>
                <c:pt idx="294">
                  <c:v>1040</c:v>
                </c:pt>
                <c:pt idx="295">
                  <c:v>1180</c:v>
                </c:pt>
                <c:pt idx="296">
                  <c:v>610</c:v>
                </c:pt>
                <c:pt idx="297">
                  <c:v>660</c:v>
                </c:pt>
                <c:pt idx="298">
                  <c:v>776</c:v>
                </c:pt>
                <c:pt idx="299">
                  <c:v>631</c:v>
                </c:pt>
                <c:pt idx="300">
                  <c:v>913</c:v>
                </c:pt>
                <c:pt idx="301">
                  <c:v>910</c:v>
                </c:pt>
                <c:pt idx="302">
                  <c:v>720</c:v>
                </c:pt>
                <c:pt idx="303">
                  <c:v>775</c:v>
                </c:pt>
                <c:pt idx="304">
                  <c:v>740</c:v>
                </c:pt>
                <c:pt idx="305">
                  <c:v>770</c:v>
                </c:pt>
                <c:pt idx="306">
                  <c:v>770</c:v>
                </c:pt>
                <c:pt idx="307">
                  <c:v>790</c:v>
                </c:pt>
                <c:pt idx="308">
                  <c:v>1060</c:v>
                </c:pt>
                <c:pt idx="309">
                  <c:v>830</c:v>
                </c:pt>
                <c:pt idx="310">
                  <c:v>950</c:v>
                </c:pt>
                <c:pt idx="311">
                  <c:v>800</c:v>
                </c:pt>
                <c:pt idx="312">
                  <c:v>650</c:v>
                </c:pt>
                <c:pt idx="313">
                  <c:v>740</c:v>
                </c:pt>
                <c:pt idx="314">
                  <c:v>810</c:v>
                </c:pt>
                <c:pt idx="315">
                  <c:v>800</c:v>
                </c:pt>
                <c:pt idx="316">
                  <c:v>586</c:v>
                </c:pt>
                <c:pt idx="317">
                  <c:v>706</c:v>
                </c:pt>
                <c:pt idx="318">
                  <c:v>598</c:v>
                </c:pt>
                <c:pt idx="319">
                  <c:v>543</c:v>
                </c:pt>
                <c:pt idx="320">
                  <c:v>552</c:v>
                </c:pt>
                <c:pt idx="321">
                  <c:v>600</c:v>
                </c:pt>
                <c:pt idx="322">
                  <c:v>700</c:v>
                </c:pt>
                <c:pt idx="323">
                  <c:v>660</c:v>
                </c:pt>
                <c:pt idx="324">
                  <c:v>766</c:v>
                </c:pt>
                <c:pt idx="325">
                  <c:v>708</c:v>
                </c:pt>
                <c:pt idx="326">
                  <c:v>545</c:v>
                </c:pt>
                <c:pt idx="327">
                  <c:v>760</c:v>
                </c:pt>
                <c:pt idx="328">
                  <c:v>598</c:v>
                </c:pt>
                <c:pt idx="329">
                  <c:v>636</c:v>
                </c:pt>
                <c:pt idx="330">
                  <c:v>726</c:v>
                </c:pt>
                <c:pt idx="331">
                  <c:v>780</c:v>
                </c:pt>
                <c:pt idx="332">
                  <c:v>621</c:v>
                </c:pt>
                <c:pt idx="333">
                  <c:v>608</c:v>
                </c:pt>
                <c:pt idx="334">
                  <c:v>740</c:v>
                </c:pt>
                <c:pt idx="335">
                  <c:v>703</c:v>
                </c:pt>
                <c:pt idx="336">
                  <c:v>930</c:v>
                </c:pt>
                <c:pt idx="337">
                  <c:v>890</c:v>
                </c:pt>
                <c:pt idx="338">
                  <c:v>900</c:v>
                </c:pt>
                <c:pt idx="339">
                  <c:v>1110</c:v>
                </c:pt>
                <c:pt idx="340">
                  <c:v>782</c:v>
                </c:pt>
                <c:pt idx="341">
                  <c:v>871</c:v>
                </c:pt>
                <c:pt idx="342">
                  <c:v>960</c:v>
                </c:pt>
                <c:pt idx="343">
                  <c:v>960</c:v>
                </c:pt>
                <c:pt idx="344">
                  <c:v>900</c:v>
                </c:pt>
                <c:pt idx="345">
                  <c:v>697</c:v>
                </c:pt>
                <c:pt idx="346">
                  <c:v>990</c:v>
                </c:pt>
                <c:pt idx="347">
                  <c:v>906</c:v>
                </c:pt>
                <c:pt idx="348">
                  <c:v>790</c:v>
                </c:pt>
                <c:pt idx="349">
                  <c:v>830</c:v>
                </c:pt>
                <c:pt idx="350">
                  <c:v>840</c:v>
                </c:pt>
                <c:pt idx="351">
                  <c:v>980</c:v>
                </c:pt>
                <c:pt idx="352">
                  <c:v>699</c:v>
                </c:pt>
                <c:pt idx="353">
                  <c:v>693</c:v>
                </c:pt>
                <c:pt idx="354">
                  <c:v>690</c:v>
                </c:pt>
                <c:pt idx="355">
                  <c:v>651</c:v>
                </c:pt>
                <c:pt idx="356">
                  <c:v>840</c:v>
                </c:pt>
                <c:pt idx="357">
                  <c:v>744</c:v>
                </c:pt>
                <c:pt idx="358">
                  <c:v>680</c:v>
                </c:pt>
                <c:pt idx="359">
                  <c:v>745</c:v>
                </c:pt>
                <c:pt idx="360">
                  <c:v>718</c:v>
                </c:pt>
                <c:pt idx="361">
                  <c:v>820</c:v>
                </c:pt>
                <c:pt idx="362">
                  <c:v>614</c:v>
                </c:pt>
                <c:pt idx="363">
                  <c:v>675</c:v>
                </c:pt>
                <c:pt idx="364">
                  <c:v>712</c:v>
                </c:pt>
                <c:pt idx="365">
                  <c:v>443</c:v>
                </c:pt>
                <c:pt idx="366">
                  <c:v>722</c:v>
                </c:pt>
                <c:pt idx="367">
                  <c:v>810</c:v>
                </c:pt>
                <c:pt idx="368">
                  <c:v>740</c:v>
                </c:pt>
                <c:pt idx="369">
                  <c:v>746</c:v>
                </c:pt>
                <c:pt idx="370">
                  <c:v>740</c:v>
                </c:pt>
                <c:pt idx="371">
                  <c:v>890</c:v>
                </c:pt>
                <c:pt idx="372">
                  <c:v>738</c:v>
                </c:pt>
                <c:pt idx="373">
                  <c:v>880</c:v>
                </c:pt>
                <c:pt idx="374">
                  <c:v>607</c:v>
                </c:pt>
                <c:pt idx="375">
                  <c:v>880</c:v>
                </c:pt>
                <c:pt idx="376">
                  <c:v>659</c:v>
                </c:pt>
                <c:pt idx="377">
                  <c:v>787</c:v>
                </c:pt>
                <c:pt idx="378">
                  <c:v>653</c:v>
                </c:pt>
                <c:pt idx="379">
                  <c:v>911</c:v>
                </c:pt>
                <c:pt idx="380">
                  <c:v>682</c:v>
                </c:pt>
                <c:pt idx="381">
                  <c:v>900</c:v>
                </c:pt>
                <c:pt idx="382">
                  <c:v>880</c:v>
                </c:pt>
                <c:pt idx="383">
                  <c:v>730</c:v>
                </c:pt>
                <c:pt idx="384">
                  <c:v>860</c:v>
                </c:pt>
                <c:pt idx="385">
                  <c:v>717</c:v>
                </c:pt>
                <c:pt idx="386">
                  <c:v>749</c:v>
                </c:pt>
                <c:pt idx="387">
                  <c:v>635</c:v>
                </c:pt>
                <c:pt idx="388">
                  <c:v>671</c:v>
                </c:pt>
                <c:pt idx="389">
                  <c:v>880</c:v>
                </c:pt>
                <c:pt idx="390">
                  <c:v>704</c:v>
                </c:pt>
                <c:pt idx="391">
                  <c:v>721</c:v>
                </c:pt>
                <c:pt idx="392">
                  <c:v>730</c:v>
                </c:pt>
                <c:pt idx="393">
                  <c:v>769</c:v>
                </c:pt>
                <c:pt idx="394">
                  <c:v>300</c:v>
                </c:pt>
                <c:pt idx="395">
                  <c:v>861</c:v>
                </c:pt>
                <c:pt idx="396">
                  <c:v>950</c:v>
                </c:pt>
                <c:pt idx="397">
                  <c:v>778</c:v>
                </c:pt>
                <c:pt idx="398">
                  <c:v>940</c:v>
                </c:pt>
                <c:pt idx="399">
                  <c:v>950</c:v>
                </c:pt>
                <c:pt idx="400">
                  <c:v>840</c:v>
                </c:pt>
                <c:pt idx="401">
                  <c:v>1120</c:v>
                </c:pt>
                <c:pt idx="402">
                  <c:v>860</c:v>
                </c:pt>
                <c:pt idx="403">
                  <c:v>859</c:v>
                </c:pt>
                <c:pt idx="404">
                  <c:v>1060</c:v>
                </c:pt>
                <c:pt idx="405">
                  <c:v>930</c:v>
                </c:pt>
                <c:pt idx="406">
                  <c:v>780</c:v>
                </c:pt>
                <c:pt idx="407">
                  <c:v>1020</c:v>
                </c:pt>
                <c:pt idx="408">
                  <c:v>860</c:v>
                </c:pt>
                <c:pt idx="409">
                  <c:v>1390</c:v>
                </c:pt>
                <c:pt idx="410">
                  <c:v>900</c:v>
                </c:pt>
                <c:pt idx="411">
                  <c:v>816</c:v>
                </c:pt>
                <c:pt idx="412">
                  <c:v>842</c:v>
                </c:pt>
                <c:pt idx="413">
                  <c:v>802</c:v>
                </c:pt>
                <c:pt idx="414">
                  <c:v>870</c:v>
                </c:pt>
                <c:pt idx="415">
                  <c:v>815</c:v>
                </c:pt>
                <c:pt idx="416">
                  <c:v>860</c:v>
                </c:pt>
                <c:pt idx="417">
                  <c:v>818</c:v>
                </c:pt>
                <c:pt idx="418">
                  <c:v>720</c:v>
                </c:pt>
                <c:pt idx="419">
                  <c:v>840</c:v>
                </c:pt>
                <c:pt idx="420">
                  <c:v>736</c:v>
                </c:pt>
                <c:pt idx="421">
                  <c:v>802</c:v>
                </c:pt>
                <c:pt idx="422">
                  <c:v>725</c:v>
                </c:pt>
                <c:pt idx="423">
                  <c:v>817</c:v>
                </c:pt>
                <c:pt idx="424">
                  <c:v>766</c:v>
                </c:pt>
                <c:pt idx="425">
                  <c:v>824</c:v>
                </c:pt>
                <c:pt idx="426">
                  <c:v>824</c:v>
                </c:pt>
                <c:pt idx="427">
                  <c:v>731</c:v>
                </c:pt>
                <c:pt idx="428">
                  <c:v>825</c:v>
                </c:pt>
                <c:pt idx="429">
                  <c:v>737</c:v>
                </c:pt>
                <c:pt idx="430">
                  <c:v>822</c:v>
                </c:pt>
                <c:pt idx="431">
                  <c:v>730</c:v>
                </c:pt>
                <c:pt idx="432">
                  <c:v>778</c:v>
                </c:pt>
                <c:pt idx="433">
                  <c:v>780</c:v>
                </c:pt>
                <c:pt idx="434">
                  <c:v>864</c:v>
                </c:pt>
                <c:pt idx="435">
                  <c:v>710</c:v>
                </c:pt>
                <c:pt idx="436">
                  <c:v>696</c:v>
                </c:pt>
                <c:pt idx="437">
                  <c:v>787</c:v>
                </c:pt>
                <c:pt idx="438">
                  <c:v>802</c:v>
                </c:pt>
                <c:pt idx="439">
                  <c:v>834</c:v>
                </c:pt>
                <c:pt idx="440">
                  <c:v>613</c:v>
                </c:pt>
                <c:pt idx="441">
                  <c:v>758</c:v>
                </c:pt>
                <c:pt idx="442">
                  <c:v>782</c:v>
                </c:pt>
                <c:pt idx="443">
                  <c:v>900</c:v>
                </c:pt>
                <c:pt idx="444">
                  <c:v>830</c:v>
                </c:pt>
                <c:pt idx="445">
                  <c:v>940</c:v>
                </c:pt>
                <c:pt idx="446">
                  <c:v>910</c:v>
                </c:pt>
                <c:pt idx="447">
                  <c:v>917</c:v>
                </c:pt>
                <c:pt idx="448">
                  <c:v>872</c:v>
                </c:pt>
                <c:pt idx="449">
                  <c:v>940</c:v>
                </c:pt>
                <c:pt idx="450">
                  <c:v>1110</c:v>
                </c:pt>
                <c:pt idx="451">
                  <c:v>1140</c:v>
                </c:pt>
                <c:pt idx="452">
                  <c:v>810</c:v>
                </c:pt>
                <c:pt idx="453">
                  <c:v>980</c:v>
                </c:pt>
                <c:pt idx="454">
                  <c:v>817</c:v>
                </c:pt>
                <c:pt idx="455">
                  <c:v>860</c:v>
                </c:pt>
                <c:pt idx="456">
                  <c:v>760</c:v>
                </c:pt>
                <c:pt idx="457">
                  <c:v>950</c:v>
                </c:pt>
                <c:pt idx="458">
                  <c:v>900</c:v>
                </c:pt>
                <c:pt idx="459">
                  <c:v>1050</c:v>
                </c:pt>
                <c:pt idx="460">
                  <c:v>780</c:v>
                </c:pt>
                <c:pt idx="461">
                  <c:v>713</c:v>
                </c:pt>
                <c:pt idx="463">
                  <c:v>805</c:v>
                </c:pt>
                <c:pt idx="464">
                  <c:v>665</c:v>
                </c:pt>
                <c:pt idx="465">
                  <c:v>834</c:v>
                </c:pt>
                <c:pt idx="466">
                  <c:v>895</c:v>
                </c:pt>
                <c:pt idx="467">
                  <c:v>801</c:v>
                </c:pt>
                <c:pt idx="468">
                  <c:v>760</c:v>
                </c:pt>
                <c:pt idx="469">
                  <c:v>798</c:v>
                </c:pt>
                <c:pt idx="470">
                  <c:v>844</c:v>
                </c:pt>
                <c:pt idx="471">
                  <c:v>800</c:v>
                </c:pt>
                <c:pt idx="472">
                  <c:v>723</c:v>
                </c:pt>
                <c:pt idx="473">
                  <c:v>659</c:v>
                </c:pt>
                <c:pt idx="474">
                  <c:v>741</c:v>
                </c:pt>
                <c:pt idx="475">
                  <c:v>784</c:v>
                </c:pt>
                <c:pt idx="476">
                  <c:v>867</c:v>
                </c:pt>
                <c:pt idx="477">
                  <c:v>1050</c:v>
                </c:pt>
                <c:pt idx="478">
                  <c:v>1190</c:v>
                </c:pt>
                <c:pt idx="479">
                  <c:v>1077</c:v>
                </c:pt>
                <c:pt idx="480">
                  <c:v>1270</c:v>
                </c:pt>
                <c:pt idx="481">
                  <c:v>990</c:v>
                </c:pt>
                <c:pt idx="482">
                  <c:v>1060</c:v>
                </c:pt>
                <c:pt idx="483">
                  <c:v>1060</c:v>
                </c:pt>
                <c:pt idx="484">
                  <c:v>990</c:v>
                </c:pt>
                <c:pt idx="485">
                  <c:v>1076</c:v>
                </c:pt>
                <c:pt idx="486">
                  <c:v>1070</c:v>
                </c:pt>
                <c:pt idx="487">
                  <c:v>1230</c:v>
                </c:pt>
                <c:pt idx="488">
                  <c:v>1030</c:v>
                </c:pt>
                <c:pt idx="489">
                  <c:v>1130</c:v>
                </c:pt>
                <c:pt idx="490">
                  <c:v>1030</c:v>
                </c:pt>
                <c:pt idx="491">
                  <c:v>1140</c:v>
                </c:pt>
                <c:pt idx="492">
                  <c:v>1010</c:v>
                </c:pt>
                <c:pt idx="493">
                  <c:v>1310</c:v>
                </c:pt>
                <c:pt idx="494">
                  <c:v>1150</c:v>
                </c:pt>
                <c:pt idx="495">
                  <c:v>1120</c:v>
                </c:pt>
                <c:pt idx="496">
                  <c:v>870</c:v>
                </c:pt>
                <c:pt idx="497">
                  <c:v>840</c:v>
                </c:pt>
                <c:pt idx="498">
                  <c:v>990</c:v>
                </c:pt>
                <c:pt idx="499">
                  <c:v>947</c:v>
                </c:pt>
                <c:pt idx="500">
                  <c:v>970</c:v>
                </c:pt>
                <c:pt idx="501">
                  <c:v>1080</c:v>
                </c:pt>
                <c:pt idx="502">
                  <c:v>1030</c:v>
                </c:pt>
                <c:pt idx="503">
                  <c:v>1240</c:v>
                </c:pt>
                <c:pt idx="504">
                  <c:v>1200</c:v>
                </c:pt>
                <c:pt idx="505">
                  <c:v>1070</c:v>
                </c:pt>
                <c:pt idx="506">
                  <c:v>1060</c:v>
                </c:pt>
                <c:pt idx="507">
                  <c:v>1140</c:v>
                </c:pt>
                <c:pt idx="508">
                  <c:v>1120</c:v>
                </c:pt>
                <c:pt idx="509">
                  <c:v>1140</c:v>
                </c:pt>
                <c:pt idx="510">
                  <c:v>1146</c:v>
                </c:pt>
                <c:pt idx="511">
                  <c:v>950</c:v>
                </c:pt>
                <c:pt idx="512">
                  <c:v>1010</c:v>
                </c:pt>
                <c:pt idx="513">
                  <c:v>980</c:v>
                </c:pt>
                <c:pt idx="514">
                  <c:v>920</c:v>
                </c:pt>
                <c:pt idx="515">
                  <c:v>1050</c:v>
                </c:pt>
                <c:pt idx="516">
                  <c:v>684</c:v>
                </c:pt>
                <c:pt idx="517">
                  <c:v>860</c:v>
                </c:pt>
                <c:pt idx="518">
                  <c:v>861</c:v>
                </c:pt>
                <c:pt idx="519">
                  <c:v>773</c:v>
                </c:pt>
                <c:pt idx="520">
                  <c:v>680</c:v>
                </c:pt>
                <c:pt idx="521">
                  <c:v>880</c:v>
                </c:pt>
                <c:pt idx="522">
                  <c:v>960</c:v>
                </c:pt>
                <c:pt idx="523">
                  <c:v>1000</c:v>
                </c:pt>
                <c:pt idx="524">
                  <c:v>857</c:v>
                </c:pt>
                <c:pt idx="525">
                  <c:v>820</c:v>
                </c:pt>
                <c:pt idx="526">
                  <c:v>835</c:v>
                </c:pt>
                <c:pt idx="527">
                  <c:v>699</c:v>
                </c:pt>
                <c:pt idx="528">
                  <c:v>828</c:v>
                </c:pt>
                <c:pt idx="529">
                  <c:v>828</c:v>
                </c:pt>
                <c:pt idx="530">
                  <c:v>864</c:v>
                </c:pt>
                <c:pt idx="531">
                  <c:v>836</c:v>
                </c:pt>
                <c:pt idx="532">
                  <c:v>922</c:v>
                </c:pt>
                <c:pt idx="533">
                  <c:v>890</c:v>
                </c:pt>
                <c:pt idx="534">
                  <c:v>870</c:v>
                </c:pt>
                <c:pt idx="535">
                  <c:v>667</c:v>
                </c:pt>
                <c:pt idx="536">
                  <c:v>733</c:v>
                </c:pt>
                <c:pt idx="537">
                  <c:v>727</c:v>
                </c:pt>
                <c:pt idx="538">
                  <c:v>770</c:v>
                </c:pt>
                <c:pt idx="539">
                  <c:v>741</c:v>
                </c:pt>
                <c:pt idx="540">
                  <c:v>1760</c:v>
                </c:pt>
                <c:pt idx="541">
                  <c:v>923</c:v>
                </c:pt>
                <c:pt idx="542">
                  <c:v>990</c:v>
                </c:pt>
                <c:pt idx="543">
                  <c:v>781</c:v>
                </c:pt>
                <c:pt idx="544">
                  <c:v>830</c:v>
                </c:pt>
                <c:pt idx="545">
                  <c:v>970</c:v>
                </c:pt>
                <c:pt idx="546">
                  <c:v>910</c:v>
                </c:pt>
                <c:pt idx="547">
                  <c:v>910</c:v>
                </c:pt>
                <c:pt idx="548">
                  <c:v>572</c:v>
                </c:pt>
                <c:pt idx="549">
                  <c:v>745</c:v>
                </c:pt>
                <c:pt idx="550">
                  <c:v>880</c:v>
                </c:pt>
                <c:pt idx="551">
                  <c:v>687</c:v>
                </c:pt>
                <c:pt idx="552">
                  <c:v>780</c:v>
                </c:pt>
                <c:pt idx="553">
                  <c:v>810</c:v>
                </c:pt>
                <c:pt idx="554">
                  <c:v>762</c:v>
                </c:pt>
                <c:pt idx="555">
                  <c:v>960</c:v>
                </c:pt>
                <c:pt idx="556">
                  <c:v>740</c:v>
                </c:pt>
                <c:pt idx="557">
                  <c:v>930</c:v>
                </c:pt>
                <c:pt idx="558">
                  <c:v>1430</c:v>
                </c:pt>
                <c:pt idx="559">
                  <c:v>930</c:v>
                </c:pt>
                <c:pt idx="560">
                  <c:v>970</c:v>
                </c:pt>
                <c:pt idx="561">
                  <c:v>1220</c:v>
                </c:pt>
                <c:pt idx="562">
                  <c:v>820</c:v>
                </c:pt>
                <c:pt idx="563">
                  <c:v>761</c:v>
                </c:pt>
                <c:pt idx="564">
                  <c:v>670</c:v>
                </c:pt>
                <c:pt idx="565">
                  <c:v>930</c:v>
                </c:pt>
                <c:pt idx="566">
                  <c:v>750</c:v>
                </c:pt>
                <c:pt idx="567">
                  <c:v>1030</c:v>
                </c:pt>
                <c:pt idx="568">
                  <c:v>627</c:v>
                </c:pt>
                <c:pt idx="569">
                  <c:v>634</c:v>
                </c:pt>
                <c:pt idx="570">
                  <c:v>530</c:v>
                </c:pt>
                <c:pt idx="571">
                  <c:v>685</c:v>
                </c:pt>
                <c:pt idx="572">
                  <c:v>719</c:v>
                </c:pt>
                <c:pt idx="573">
                  <c:v>670</c:v>
                </c:pt>
                <c:pt idx="574">
                  <c:v>641</c:v>
                </c:pt>
                <c:pt idx="575">
                  <c:v>675</c:v>
                </c:pt>
                <c:pt idx="576">
                  <c:v>713</c:v>
                </c:pt>
                <c:pt idx="577">
                  <c:v>678</c:v>
                </c:pt>
                <c:pt idx="578">
                  <c:v>723</c:v>
                </c:pt>
                <c:pt idx="579">
                  <c:v>685</c:v>
                </c:pt>
                <c:pt idx="580">
                  <c:v>613</c:v>
                </c:pt>
                <c:pt idx="581">
                  <c:v>630</c:v>
                </c:pt>
                <c:pt idx="582">
                  <c:v>569</c:v>
                </c:pt>
                <c:pt idx="583">
                  <c:v>697</c:v>
                </c:pt>
                <c:pt idx="584">
                  <c:v>690</c:v>
                </c:pt>
                <c:pt idx="585">
                  <c:v>696</c:v>
                </c:pt>
                <c:pt idx="586">
                  <c:v>660</c:v>
                </c:pt>
                <c:pt idx="587">
                  <c:v>730</c:v>
                </c:pt>
                <c:pt idx="588">
                  <c:v>756</c:v>
                </c:pt>
                <c:pt idx="589">
                  <c:v>684</c:v>
                </c:pt>
                <c:pt idx="590">
                  <c:v>651</c:v>
                </c:pt>
                <c:pt idx="591">
                  <c:v>747</c:v>
                </c:pt>
                <c:pt idx="592">
                  <c:v>717</c:v>
                </c:pt>
                <c:pt idx="593">
                  <c:v>685</c:v>
                </c:pt>
                <c:pt idx="594">
                  <c:v>789</c:v>
                </c:pt>
                <c:pt idx="595">
                  <c:v>847</c:v>
                </c:pt>
                <c:pt idx="596">
                  <c:v>647</c:v>
                </c:pt>
                <c:pt idx="597">
                  <c:v>685</c:v>
                </c:pt>
                <c:pt idx="598">
                  <c:v>701</c:v>
                </c:pt>
                <c:pt idx="599">
                  <c:v>731</c:v>
                </c:pt>
                <c:pt idx="600">
                  <c:v>644</c:v>
                </c:pt>
                <c:pt idx="601">
                  <c:v>815</c:v>
                </c:pt>
                <c:pt idx="602">
                  <c:v>627</c:v>
                </c:pt>
                <c:pt idx="603">
                  <c:v>686</c:v>
                </c:pt>
                <c:pt idx="604">
                  <c:v>728</c:v>
                </c:pt>
                <c:pt idx="605">
                  <c:v>817</c:v>
                </c:pt>
                <c:pt idx="606">
                  <c:v>1200</c:v>
                </c:pt>
                <c:pt idx="607">
                  <c:v>810</c:v>
                </c:pt>
                <c:pt idx="608">
                  <c:v>777</c:v>
                </c:pt>
                <c:pt idx="609">
                  <c:v>730</c:v>
                </c:pt>
                <c:pt idx="610">
                  <c:v>950</c:v>
                </c:pt>
                <c:pt idx="611">
                  <c:v>589</c:v>
                </c:pt>
                <c:pt idx="612">
                  <c:v>896</c:v>
                </c:pt>
                <c:pt idx="613">
                  <c:v>652</c:v>
                </c:pt>
                <c:pt idx="614">
                  <c:v>615</c:v>
                </c:pt>
                <c:pt idx="615">
                  <c:v>831</c:v>
                </c:pt>
                <c:pt idx="616">
                  <c:v>745</c:v>
                </c:pt>
                <c:pt idx="617">
                  <c:v>302</c:v>
                </c:pt>
                <c:pt idx="618">
                  <c:v>654</c:v>
                </c:pt>
                <c:pt idx="619">
                  <c:v>665</c:v>
                </c:pt>
                <c:pt idx="620">
                  <c:v>1140</c:v>
                </c:pt>
                <c:pt idx="621">
                  <c:v>1430</c:v>
                </c:pt>
                <c:pt idx="622">
                  <c:v>1030</c:v>
                </c:pt>
                <c:pt idx="623">
                  <c:v>1908</c:v>
                </c:pt>
                <c:pt idx="624">
                  <c:v>2530</c:v>
                </c:pt>
                <c:pt idx="625">
                  <c:v>1040</c:v>
                </c:pt>
                <c:pt idx="626">
                  <c:v>1290</c:v>
                </c:pt>
                <c:pt idx="627">
                  <c:v>1293</c:v>
                </c:pt>
                <c:pt idx="628">
                  <c:v>580</c:v>
                </c:pt>
                <c:pt idx="629">
                  <c:v>591</c:v>
                </c:pt>
                <c:pt idx="630">
                  <c:v>580</c:v>
                </c:pt>
                <c:pt idx="631">
                  <c:v>714</c:v>
                </c:pt>
                <c:pt idx="632">
                  <c:v>556</c:v>
                </c:pt>
                <c:pt idx="633">
                  <c:v>592</c:v>
                </c:pt>
                <c:pt idx="634">
                  <c:v>539</c:v>
                </c:pt>
                <c:pt idx="635">
                  <c:v>643</c:v>
                </c:pt>
                <c:pt idx="636">
                  <c:v>710</c:v>
                </c:pt>
                <c:pt idx="637">
                  <c:v>711</c:v>
                </c:pt>
                <c:pt idx="638">
                  <c:v>892</c:v>
                </c:pt>
                <c:pt idx="639">
                  <c:v>947</c:v>
                </c:pt>
                <c:pt idx="640">
                  <c:v>912</c:v>
                </c:pt>
                <c:pt idx="641">
                  <c:v>761</c:v>
                </c:pt>
                <c:pt idx="642">
                  <c:v>744</c:v>
                </c:pt>
                <c:pt idx="643">
                  <c:v>698</c:v>
                </c:pt>
                <c:pt idx="644">
                  <c:v>645</c:v>
                </c:pt>
                <c:pt idx="645">
                  <c:v>685</c:v>
                </c:pt>
                <c:pt idx="646">
                  <c:v>759</c:v>
                </c:pt>
                <c:pt idx="647">
                  <c:v>813</c:v>
                </c:pt>
                <c:pt idx="648">
                  <c:v>1120</c:v>
                </c:pt>
                <c:pt idx="649">
                  <c:v>1509</c:v>
                </c:pt>
                <c:pt idx="650">
                  <c:v>1680</c:v>
                </c:pt>
                <c:pt idx="651">
                  <c:v>1560</c:v>
                </c:pt>
                <c:pt idx="652">
                  <c:v>1530</c:v>
                </c:pt>
                <c:pt idx="653">
                  <c:v>1500</c:v>
                </c:pt>
                <c:pt idx="654">
                  <c:v>1520</c:v>
                </c:pt>
                <c:pt idx="655">
                  <c:v>1430</c:v>
                </c:pt>
                <c:pt idx="656">
                  <c:v>1280</c:v>
                </c:pt>
                <c:pt idx="657">
                  <c:v>851</c:v>
                </c:pt>
                <c:pt idx="658">
                  <c:v>760</c:v>
                </c:pt>
                <c:pt idx="659">
                  <c:v>816</c:v>
                </c:pt>
                <c:pt idx="660">
                  <c:v>762</c:v>
                </c:pt>
                <c:pt idx="661">
                  <c:v>848</c:v>
                </c:pt>
                <c:pt idx="662">
                  <c:v>649</c:v>
                </c:pt>
                <c:pt idx="663">
                  <c:v>879</c:v>
                </c:pt>
                <c:pt idx="664">
                  <c:v>790</c:v>
                </c:pt>
                <c:pt idx="665">
                  <c:v>583</c:v>
                </c:pt>
                <c:pt idx="666">
                  <c:v>783</c:v>
                </c:pt>
                <c:pt idx="667">
                  <c:v>743</c:v>
                </c:pt>
                <c:pt idx="668">
                  <c:v>906</c:v>
                </c:pt>
                <c:pt idx="669">
                  <c:v>689</c:v>
                </c:pt>
                <c:pt idx="670">
                  <c:v>845</c:v>
                </c:pt>
                <c:pt idx="671">
                  <c:v>1000</c:v>
                </c:pt>
                <c:pt idx="672">
                  <c:v>602</c:v>
                </c:pt>
                <c:pt idx="673">
                  <c:v>679</c:v>
                </c:pt>
                <c:pt idx="674">
                  <c:v>980</c:v>
                </c:pt>
                <c:pt idx="675">
                  <c:v>751</c:v>
                </c:pt>
                <c:pt idx="676">
                  <c:v>771</c:v>
                </c:pt>
                <c:pt idx="677">
                  <c:v>1063</c:v>
                </c:pt>
                <c:pt idx="678">
                  <c:v>660</c:v>
                </c:pt>
                <c:pt idx="679">
                  <c:v>675</c:v>
                </c:pt>
                <c:pt idx="680">
                  <c:v>727</c:v>
                </c:pt>
                <c:pt idx="681">
                  <c:v>651</c:v>
                </c:pt>
                <c:pt idx="682">
                  <c:v>665</c:v>
                </c:pt>
                <c:pt idx="683">
                  <c:v>802</c:v>
                </c:pt>
                <c:pt idx="684">
                  <c:v>653</c:v>
                </c:pt>
                <c:pt idx="685">
                  <c:v>775</c:v>
                </c:pt>
                <c:pt idx="686">
                  <c:v>786</c:v>
                </c:pt>
                <c:pt idx="687">
                  <c:v>787</c:v>
                </c:pt>
                <c:pt idx="688">
                  <c:v>844</c:v>
                </c:pt>
                <c:pt idx="689">
                  <c:v>818</c:v>
                </c:pt>
                <c:pt idx="690">
                  <c:v>772</c:v>
                </c:pt>
                <c:pt idx="691">
                  <c:v>919</c:v>
                </c:pt>
                <c:pt idx="692">
                  <c:v>750</c:v>
                </c:pt>
                <c:pt idx="693">
                  <c:v>844</c:v>
                </c:pt>
                <c:pt idx="694">
                  <c:v>654</c:v>
                </c:pt>
                <c:pt idx="695">
                  <c:v>760</c:v>
                </c:pt>
                <c:pt idx="696">
                  <c:v>780</c:v>
                </c:pt>
                <c:pt idx="697">
                  <c:v>779</c:v>
                </c:pt>
                <c:pt idx="698">
                  <c:v>923</c:v>
                </c:pt>
                <c:pt idx="699">
                  <c:v>787</c:v>
                </c:pt>
                <c:pt idx="700">
                  <c:v>825</c:v>
                </c:pt>
                <c:pt idx="701">
                  <c:v>875</c:v>
                </c:pt>
                <c:pt idx="702">
                  <c:v>860</c:v>
                </c:pt>
                <c:pt idx="703">
                  <c:v>837</c:v>
                </c:pt>
                <c:pt idx="704">
                  <c:v>920</c:v>
                </c:pt>
                <c:pt idx="705">
                  <c:v>773</c:v>
                </c:pt>
                <c:pt idx="706">
                  <c:v>741</c:v>
                </c:pt>
                <c:pt idx="707">
                  <c:v>887</c:v>
                </c:pt>
                <c:pt idx="708">
                  <c:v>880</c:v>
                </c:pt>
                <c:pt idx="709">
                  <c:v>863</c:v>
                </c:pt>
                <c:pt idx="710">
                  <c:v>736</c:v>
                </c:pt>
                <c:pt idx="711">
                  <c:v>920</c:v>
                </c:pt>
                <c:pt idx="712">
                  <c:v>900</c:v>
                </c:pt>
                <c:pt idx="713">
                  <c:v>831</c:v>
                </c:pt>
                <c:pt idx="714">
                  <c:v>717</c:v>
                </c:pt>
                <c:pt idx="715">
                  <c:v>787</c:v>
                </c:pt>
                <c:pt idx="716">
                  <c:v>903</c:v>
                </c:pt>
                <c:pt idx="717">
                  <c:v>933</c:v>
                </c:pt>
                <c:pt idx="718">
                  <c:v>740</c:v>
                </c:pt>
                <c:pt idx="719">
                  <c:v>961</c:v>
                </c:pt>
                <c:pt idx="720">
                  <c:v>764</c:v>
                </c:pt>
                <c:pt idx="721">
                  <c:v>920</c:v>
                </c:pt>
                <c:pt idx="722">
                  <c:v>707</c:v>
                </c:pt>
                <c:pt idx="723">
                  <c:v>863</c:v>
                </c:pt>
                <c:pt idx="724">
                  <c:v>729</c:v>
                </c:pt>
                <c:pt idx="725">
                  <c:v>957</c:v>
                </c:pt>
                <c:pt idx="726">
                  <c:v>610</c:v>
                </c:pt>
                <c:pt idx="727">
                  <c:v>693</c:v>
                </c:pt>
                <c:pt idx="728">
                  <c:v>901</c:v>
                </c:pt>
                <c:pt idx="729">
                  <c:v>792</c:v>
                </c:pt>
                <c:pt idx="730">
                  <c:v>580</c:v>
                </c:pt>
                <c:pt idx="731">
                  <c:v>632</c:v>
                </c:pt>
                <c:pt idx="732">
                  <c:v>952</c:v>
                </c:pt>
                <c:pt idx="733">
                  <c:v>493</c:v>
                </c:pt>
                <c:pt idx="734">
                  <c:v>673</c:v>
                </c:pt>
                <c:pt idx="735">
                  <c:v>674</c:v>
                </c:pt>
                <c:pt idx="736">
                  <c:v>595</c:v>
                </c:pt>
                <c:pt idx="737">
                  <c:v>827</c:v>
                </c:pt>
                <c:pt idx="738">
                  <c:v>840</c:v>
                </c:pt>
                <c:pt idx="739">
                  <c:v>977</c:v>
                </c:pt>
                <c:pt idx="740">
                  <c:v>764</c:v>
                </c:pt>
                <c:pt idx="741">
                  <c:v>790</c:v>
                </c:pt>
                <c:pt idx="742">
                  <c:v>790</c:v>
                </c:pt>
                <c:pt idx="743">
                  <c:v>884</c:v>
                </c:pt>
                <c:pt idx="744">
                  <c:v>874</c:v>
                </c:pt>
                <c:pt idx="745">
                  <c:v>758</c:v>
                </c:pt>
                <c:pt idx="746">
                  <c:v>783</c:v>
                </c:pt>
                <c:pt idx="747">
                  <c:v>734</c:v>
                </c:pt>
                <c:pt idx="748">
                  <c:v>788</c:v>
                </c:pt>
                <c:pt idx="749">
                  <c:v>737</c:v>
                </c:pt>
                <c:pt idx="750">
                  <c:v>698</c:v>
                </c:pt>
                <c:pt idx="751">
                  <c:v>921</c:v>
                </c:pt>
                <c:pt idx="752">
                  <c:v>894</c:v>
                </c:pt>
                <c:pt idx="753">
                  <c:v>816</c:v>
                </c:pt>
                <c:pt idx="754">
                  <c:v>783</c:v>
                </c:pt>
                <c:pt idx="755">
                  <c:v>871</c:v>
                </c:pt>
                <c:pt idx="756">
                  <c:v>697</c:v>
                </c:pt>
                <c:pt idx="757">
                  <c:v>622</c:v>
                </c:pt>
                <c:pt idx="758">
                  <c:v>662</c:v>
                </c:pt>
                <c:pt idx="759">
                  <c:v>778</c:v>
                </c:pt>
                <c:pt idx="760">
                  <c:v>639</c:v>
                </c:pt>
                <c:pt idx="761">
                  <c:v>835</c:v>
                </c:pt>
                <c:pt idx="762">
                  <c:v>878</c:v>
                </c:pt>
                <c:pt idx="763">
                  <c:v>766</c:v>
                </c:pt>
                <c:pt idx="764">
                  <c:v>881</c:v>
                </c:pt>
                <c:pt idx="765">
                  <c:v>755</c:v>
                </c:pt>
                <c:pt idx="766">
                  <c:v>944</c:v>
                </c:pt>
                <c:pt idx="767">
                  <c:v>734</c:v>
                </c:pt>
                <c:pt idx="768">
                  <c:v>795</c:v>
                </c:pt>
                <c:pt idx="769">
                  <c:v>609</c:v>
                </c:pt>
                <c:pt idx="770">
                  <c:v>570</c:v>
                </c:pt>
                <c:pt idx="771">
                  <c:v>794</c:v>
                </c:pt>
                <c:pt idx="772">
                  <c:v>791</c:v>
                </c:pt>
                <c:pt idx="773">
                  <c:v>789</c:v>
                </c:pt>
                <c:pt idx="774">
                  <c:v>813</c:v>
                </c:pt>
                <c:pt idx="775">
                  <c:v>812</c:v>
                </c:pt>
                <c:pt idx="776">
                  <c:v>789</c:v>
                </c:pt>
                <c:pt idx="777">
                  <c:v>846</c:v>
                </c:pt>
                <c:pt idx="778">
                  <c:v>842</c:v>
                </c:pt>
                <c:pt idx="779">
                  <c:v>783</c:v>
                </c:pt>
                <c:pt idx="780">
                  <c:v>843</c:v>
                </c:pt>
                <c:pt idx="781">
                  <c:v>790</c:v>
                </c:pt>
                <c:pt idx="782">
                  <c:v>798</c:v>
                </c:pt>
                <c:pt idx="783">
                  <c:v>806</c:v>
                </c:pt>
                <c:pt idx="784">
                  <c:v>786</c:v>
                </c:pt>
                <c:pt idx="785">
                  <c:v>798.5</c:v>
                </c:pt>
                <c:pt idx="786">
                  <c:v>817</c:v>
                </c:pt>
              </c:numCache>
            </c:numRef>
          </c:xVal>
          <c:yVal>
            <c:numRef>
              <c:f>'SM Table and Figs 6 '!$I$44:$I$830</c:f>
              <c:numCache>
                <c:formatCode>0.00</c:formatCode>
                <c:ptCount val="787"/>
                <c:pt idx="0">
                  <c:v>0.74</c:v>
                </c:pt>
                <c:pt idx="1">
                  <c:v>0.51</c:v>
                </c:pt>
                <c:pt idx="2">
                  <c:v>0.42</c:v>
                </c:pt>
                <c:pt idx="3">
                  <c:v>0.86</c:v>
                </c:pt>
                <c:pt idx="4">
                  <c:v>0.87</c:v>
                </c:pt>
                <c:pt idx="5">
                  <c:v>0.18</c:v>
                </c:pt>
                <c:pt idx="6">
                  <c:v>0.38</c:v>
                </c:pt>
                <c:pt idx="7">
                  <c:v>0.92</c:v>
                </c:pt>
                <c:pt idx="8">
                  <c:v>0.68</c:v>
                </c:pt>
                <c:pt idx="9">
                  <c:v>0.7</c:v>
                </c:pt>
                <c:pt idx="10">
                  <c:v>0.5</c:v>
                </c:pt>
                <c:pt idx="11">
                  <c:v>0.84</c:v>
                </c:pt>
                <c:pt idx="12">
                  <c:v>0.47</c:v>
                </c:pt>
                <c:pt idx="13">
                  <c:v>0.53</c:v>
                </c:pt>
                <c:pt idx="14">
                  <c:v>0.47</c:v>
                </c:pt>
                <c:pt idx="15">
                  <c:v>0.46</c:v>
                </c:pt>
                <c:pt idx="16">
                  <c:v>0.67200000000000004</c:v>
                </c:pt>
                <c:pt idx="17">
                  <c:v>1.32</c:v>
                </c:pt>
                <c:pt idx="18">
                  <c:v>0.59299999999999997</c:v>
                </c:pt>
                <c:pt idx="19">
                  <c:v>0.68</c:v>
                </c:pt>
                <c:pt idx="20">
                  <c:v>0.66</c:v>
                </c:pt>
                <c:pt idx="21">
                  <c:v>0.77</c:v>
                </c:pt>
                <c:pt idx="22">
                  <c:v>1.38</c:v>
                </c:pt>
                <c:pt idx="23">
                  <c:v>0.86</c:v>
                </c:pt>
                <c:pt idx="24">
                  <c:v>1.08</c:v>
                </c:pt>
                <c:pt idx="25">
                  <c:v>1.1200000000000001</c:v>
                </c:pt>
                <c:pt idx="26">
                  <c:v>0.44500000000000001</c:v>
                </c:pt>
                <c:pt idx="27">
                  <c:v>0.57999999999999996</c:v>
                </c:pt>
                <c:pt idx="28">
                  <c:v>1.23</c:v>
                </c:pt>
                <c:pt idx="29">
                  <c:v>1.21</c:v>
                </c:pt>
                <c:pt idx="30">
                  <c:v>1.01</c:v>
                </c:pt>
                <c:pt idx="31">
                  <c:v>1.04</c:v>
                </c:pt>
                <c:pt idx="32">
                  <c:v>1.24</c:v>
                </c:pt>
                <c:pt idx="33">
                  <c:v>1.28</c:v>
                </c:pt>
                <c:pt idx="34">
                  <c:v>0.68</c:v>
                </c:pt>
                <c:pt idx="35">
                  <c:v>1.26</c:v>
                </c:pt>
                <c:pt idx="36">
                  <c:v>1.2</c:v>
                </c:pt>
                <c:pt idx="37">
                  <c:v>0.82</c:v>
                </c:pt>
                <c:pt idx="38">
                  <c:v>1.1000000000000001</c:v>
                </c:pt>
                <c:pt idx="39">
                  <c:v>1.1499999999999999</c:v>
                </c:pt>
                <c:pt idx="40">
                  <c:v>1.19</c:v>
                </c:pt>
                <c:pt idx="41">
                  <c:v>1.24</c:v>
                </c:pt>
                <c:pt idx="42">
                  <c:v>1.25</c:v>
                </c:pt>
                <c:pt idx="43">
                  <c:v>1.1100000000000001</c:v>
                </c:pt>
                <c:pt idx="44">
                  <c:v>1.3</c:v>
                </c:pt>
                <c:pt idx="45">
                  <c:v>1.28</c:v>
                </c:pt>
                <c:pt idx="46">
                  <c:v>1.1299999999999999</c:v>
                </c:pt>
                <c:pt idx="47">
                  <c:v>1.2</c:v>
                </c:pt>
                <c:pt idx="48">
                  <c:v>1.1100000000000001</c:v>
                </c:pt>
                <c:pt idx="49">
                  <c:v>0.64</c:v>
                </c:pt>
                <c:pt idx="50">
                  <c:v>1.35</c:v>
                </c:pt>
                <c:pt idx="51">
                  <c:v>1.29</c:v>
                </c:pt>
                <c:pt idx="52">
                  <c:v>1.23</c:v>
                </c:pt>
                <c:pt idx="53">
                  <c:v>1.34</c:v>
                </c:pt>
                <c:pt idx="54">
                  <c:v>1.05</c:v>
                </c:pt>
                <c:pt idx="55">
                  <c:v>1.08</c:v>
                </c:pt>
                <c:pt idx="56">
                  <c:v>1.06</c:v>
                </c:pt>
                <c:pt idx="57">
                  <c:v>1.1000000000000001</c:v>
                </c:pt>
                <c:pt idx="58">
                  <c:v>1.18</c:v>
                </c:pt>
                <c:pt idx="59">
                  <c:v>1.19</c:v>
                </c:pt>
                <c:pt idx="60">
                  <c:v>0.92</c:v>
                </c:pt>
                <c:pt idx="61">
                  <c:v>1.1299999999999999</c:v>
                </c:pt>
                <c:pt idx="62">
                  <c:v>1.17</c:v>
                </c:pt>
                <c:pt idx="63">
                  <c:v>1.18</c:v>
                </c:pt>
                <c:pt idx="64">
                  <c:v>0.95</c:v>
                </c:pt>
                <c:pt idx="65">
                  <c:v>1.17</c:v>
                </c:pt>
                <c:pt idx="66">
                  <c:v>1.1200000000000001</c:v>
                </c:pt>
                <c:pt idx="67">
                  <c:v>1.43</c:v>
                </c:pt>
                <c:pt idx="68">
                  <c:v>1.31</c:v>
                </c:pt>
                <c:pt idx="69">
                  <c:v>1.33</c:v>
                </c:pt>
                <c:pt idx="70">
                  <c:v>1.1499999999999999</c:v>
                </c:pt>
                <c:pt idx="71">
                  <c:v>1.04</c:v>
                </c:pt>
                <c:pt idx="72">
                  <c:v>1.1000000000000001</c:v>
                </c:pt>
                <c:pt idx="73">
                  <c:v>0.69</c:v>
                </c:pt>
                <c:pt idx="74">
                  <c:v>1.24</c:v>
                </c:pt>
                <c:pt idx="75">
                  <c:v>0.87</c:v>
                </c:pt>
                <c:pt idx="76">
                  <c:v>0.51</c:v>
                </c:pt>
                <c:pt idx="77">
                  <c:v>1.31</c:v>
                </c:pt>
                <c:pt idx="78">
                  <c:v>0.5</c:v>
                </c:pt>
                <c:pt idx="79">
                  <c:v>0.73</c:v>
                </c:pt>
                <c:pt idx="81">
                  <c:v>0.89</c:v>
                </c:pt>
                <c:pt idx="82">
                  <c:v>0.91</c:v>
                </c:pt>
                <c:pt idx="83">
                  <c:v>0.96</c:v>
                </c:pt>
                <c:pt idx="84">
                  <c:v>0.98</c:v>
                </c:pt>
                <c:pt idx="85">
                  <c:v>1.22</c:v>
                </c:pt>
                <c:pt idx="86">
                  <c:v>0.71</c:v>
                </c:pt>
                <c:pt idx="87">
                  <c:v>1.05</c:v>
                </c:pt>
                <c:pt idx="88">
                  <c:v>1.46</c:v>
                </c:pt>
                <c:pt idx="89">
                  <c:v>1.01</c:v>
                </c:pt>
                <c:pt idx="90">
                  <c:v>1.29</c:v>
                </c:pt>
                <c:pt idx="91">
                  <c:v>1.08</c:v>
                </c:pt>
                <c:pt idx="92">
                  <c:v>2.27</c:v>
                </c:pt>
                <c:pt idx="93">
                  <c:v>2.1800000000000002</c:v>
                </c:pt>
                <c:pt idx="94">
                  <c:v>2.4700000000000002</c:v>
                </c:pt>
                <c:pt idx="95">
                  <c:v>1.84</c:v>
                </c:pt>
                <c:pt idx="96">
                  <c:v>2.46</c:v>
                </c:pt>
                <c:pt idx="97">
                  <c:v>2.23</c:v>
                </c:pt>
                <c:pt idx="98">
                  <c:v>1.79</c:v>
                </c:pt>
                <c:pt idx="99">
                  <c:v>1.57</c:v>
                </c:pt>
                <c:pt idx="100">
                  <c:v>2.0099999999999998</c:v>
                </c:pt>
                <c:pt idx="101">
                  <c:v>2.4500000000000002</c:v>
                </c:pt>
                <c:pt idx="102">
                  <c:v>1.75</c:v>
                </c:pt>
                <c:pt idx="103">
                  <c:v>2.2400000000000002</c:v>
                </c:pt>
                <c:pt idx="104">
                  <c:v>2.4500000000000002</c:v>
                </c:pt>
                <c:pt idx="105">
                  <c:v>2.09</c:v>
                </c:pt>
                <c:pt idx="106">
                  <c:v>1.84</c:v>
                </c:pt>
                <c:pt idx="107">
                  <c:v>1.99</c:v>
                </c:pt>
                <c:pt idx="108">
                  <c:v>2.5099999999999998</c:v>
                </c:pt>
                <c:pt idx="109">
                  <c:v>2.0499999999999998</c:v>
                </c:pt>
                <c:pt idx="110">
                  <c:v>2.0499999999999998</c:v>
                </c:pt>
                <c:pt idx="111">
                  <c:v>0.79</c:v>
                </c:pt>
                <c:pt idx="112">
                  <c:v>0.64</c:v>
                </c:pt>
                <c:pt idx="113">
                  <c:v>0.6</c:v>
                </c:pt>
                <c:pt idx="114">
                  <c:v>0.68</c:v>
                </c:pt>
                <c:pt idx="115">
                  <c:v>1.3</c:v>
                </c:pt>
                <c:pt idx="116">
                  <c:v>0.82</c:v>
                </c:pt>
                <c:pt idx="117">
                  <c:v>0.64</c:v>
                </c:pt>
                <c:pt idx="118">
                  <c:v>0.64</c:v>
                </c:pt>
                <c:pt idx="119">
                  <c:v>0.6</c:v>
                </c:pt>
                <c:pt idx="120">
                  <c:v>0.61</c:v>
                </c:pt>
                <c:pt idx="121">
                  <c:v>1.1399999999999999</c:v>
                </c:pt>
                <c:pt idx="122">
                  <c:v>0.6</c:v>
                </c:pt>
                <c:pt idx="123">
                  <c:v>0.63</c:v>
                </c:pt>
                <c:pt idx="124">
                  <c:v>0.78</c:v>
                </c:pt>
                <c:pt idx="125">
                  <c:v>0.64</c:v>
                </c:pt>
                <c:pt idx="126">
                  <c:v>0.56999999999999995</c:v>
                </c:pt>
                <c:pt idx="127">
                  <c:v>0.83</c:v>
                </c:pt>
                <c:pt idx="128">
                  <c:v>0.64</c:v>
                </c:pt>
                <c:pt idx="129">
                  <c:v>0.71</c:v>
                </c:pt>
                <c:pt idx="130">
                  <c:v>0.6</c:v>
                </c:pt>
                <c:pt idx="131">
                  <c:v>0.8</c:v>
                </c:pt>
                <c:pt idx="132">
                  <c:v>0.71</c:v>
                </c:pt>
                <c:pt idx="133">
                  <c:v>0.8</c:v>
                </c:pt>
                <c:pt idx="134">
                  <c:v>0.84</c:v>
                </c:pt>
                <c:pt idx="135">
                  <c:v>0.89</c:v>
                </c:pt>
                <c:pt idx="136">
                  <c:v>0.69</c:v>
                </c:pt>
                <c:pt idx="137">
                  <c:v>0.73</c:v>
                </c:pt>
                <c:pt idx="138">
                  <c:v>0.54</c:v>
                </c:pt>
                <c:pt idx="139">
                  <c:v>0.79</c:v>
                </c:pt>
                <c:pt idx="140">
                  <c:v>1.1000000000000001</c:v>
                </c:pt>
                <c:pt idx="141">
                  <c:v>0.86</c:v>
                </c:pt>
                <c:pt idx="142">
                  <c:v>0.96</c:v>
                </c:pt>
                <c:pt idx="143">
                  <c:v>0.84</c:v>
                </c:pt>
                <c:pt idx="144">
                  <c:v>0.61</c:v>
                </c:pt>
                <c:pt idx="145">
                  <c:v>1.03</c:v>
                </c:pt>
                <c:pt idx="146">
                  <c:v>0.86</c:v>
                </c:pt>
                <c:pt idx="147">
                  <c:v>0.81</c:v>
                </c:pt>
                <c:pt idx="148">
                  <c:v>0.69</c:v>
                </c:pt>
                <c:pt idx="149">
                  <c:v>0.81</c:v>
                </c:pt>
                <c:pt idx="150">
                  <c:v>0.93</c:v>
                </c:pt>
                <c:pt idx="151">
                  <c:v>0.75</c:v>
                </c:pt>
                <c:pt idx="152">
                  <c:v>0.93</c:v>
                </c:pt>
                <c:pt idx="153">
                  <c:v>0.81</c:v>
                </c:pt>
                <c:pt idx="154">
                  <c:v>1.1100000000000001</c:v>
                </c:pt>
                <c:pt idx="155">
                  <c:v>1.1200000000000001</c:v>
                </c:pt>
                <c:pt idx="156">
                  <c:v>1.05</c:v>
                </c:pt>
                <c:pt idx="157">
                  <c:v>1.1200000000000001</c:v>
                </c:pt>
                <c:pt idx="158">
                  <c:v>1.03</c:v>
                </c:pt>
                <c:pt idx="159">
                  <c:v>0.9</c:v>
                </c:pt>
                <c:pt idx="160">
                  <c:v>0.98</c:v>
                </c:pt>
                <c:pt idx="161">
                  <c:v>1.0900000000000001</c:v>
                </c:pt>
                <c:pt idx="162">
                  <c:v>0.93</c:v>
                </c:pt>
                <c:pt idx="163">
                  <c:v>0.91</c:v>
                </c:pt>
                <c:pt idx="164">
                  <c:v>0.9</c:v>
                </c:pt>
                <c:pt idx="165">
                  <c:v>0.93</c:v>
                </c:pt>
                <c:pt idx="166">
                  <c:v>0.81</c:v>
                </c:pt>
                <c:pt idx="167">
                  <c:v>0.95</c:v>
                </c:pt>
                <c:pt idx="168">
                  <c:v>0.92</c:v>
                </c:pt>
                <c:pt idx="169">
                  <c:v>0.8</c:v>
                </c:pt>
                <c:pt idx="170">
                  <c:v>1.0900000000000001</c:v>
                </c:pt>
                <c:pt idx="171">
                  <c:v>1.53</c:v>
                </c:pt>
                <c:pt idx="172">
                  <c:v>0.93</c:v>
                </c:pt>
                <c:pt idx="173">
                  <c:v>0.92</c:v>
                </c:pt>
                <c:pt idx="174">
                  <c:v>0.9</c:v>
                </c:pt>
                <c:pt idx="175">
                  <c:v>1.03</c:v>
                </c:pt>
                <c:pt idx="176">
                  <c:v>0.95</c:v>
                </c:pt>
                <c:pt idx="177">
                  <c:v>1.06</c:v>
                </c:pt>
                <c:pt idx="178">
                  <c:v>0.64</c:v>
                </c:pt>
                <c:pt idx="179">
                  <c:v>0.89</c:v>
                </c:pt>
                <c:pt idx="180">
                  <c:v>0.97</c:v>
                </c:pt>
                <c:pt idx="181">
                  <c:v>1</c:v>
                </c:pt>
                <c:pt idx="182">
                  <c:v>1.08</c:v>
                </c:pt>
                <c:pt idx="183">
                  <c:v>1.1599999999999999</c:v>
                </c:pt>
                <c:pt idx="184">
                  <c:v>1.04</c:v>
                </c:pt>
                <c:pt idx="185">
                  <c:v>1.18</c:v>
                </c:pt>
                <c:pt idx="186">
                  <c:v>0.44</c:v>
                </c:pt>
                <c:pt idx="187">
                  <c:v>0.36</c:v>
                </c:pt>
                <c:pt idx="188">
                  <c:v>0.95</c:v>
                </c:pt>
                <c:pt idx="189">
                  <c:v>1.05</c:v>
                </c:pt>
                <c:pt idx="190">
                  <c:v>1.1399999999999999</c:v>
                </c:pt>
                <c:pt idx="191">
                  <c:v>0.85</c:v>
                </c:pt>
                <c:pt idx="192">
                  <c:v>0.7</c:v>
                </c:pt>
                <c:pt idx="193">
                  <c:v>0.89</c:v>
                </c:pt>
                <c:pt idx="194">
                  <c:v>0.93</c:v>
                </c:pt>
                <c:pt idx="195">
                  <c:v>0.76</c:v>
                </c:pt>
                <c:pt idx="196">
                  <c:v>0.39</c:v>
                </c:pt>
                <c:pt idx="197">
                  <c:v>0.42</c:v>
                </c:pt>
                <c:pt idx="198">
                  <c:v>0.64</c:v>
                </c:pt>
                <c:pt idx="199">
                  <c:v>0.8</c:v>
                </c:pt>
                <c:pt idx="200">
                  <c:v>0.96</c:v>
                </c:pt>
                <c:pt idx="201">
                  <c:v>0.46</c:v>
                </c:pt>
                <c:pt idx="202">
                  <c:v>0.73</c:v>
                </c:pt>
                <c:pt idx="203">
                  <c:v>0.5</c:v>
                </c:pt>
                <c:pt idx="204">
                  <c:v>0.56999999999999995</c:v>
                </c:pt>
                <c:pt idx="205">
                  <c:v>0.89</c:v>
                </c:pt>
                <c:pt idx="206">
                  <c:v>0.67</c:v>
                </c:pt>
                <c:pt idx="207">
                  <c:v>1.17</c:v>
                </c:pt>
                <c:pt idx="208">
                  <c:v>0.64</c:v>
                </c:pt>
                <c:pt idx="209">
                  <c:v>0.56000000000000005</c:v>
                </c:pt>
                <c:pt idx="210">
                  <c:v>0.73</c:v>
                </c:pt>
                <c:pt idx="211">
                  <c:v>0.83</c:v>
                </c:pt>
                <c:pt idx="212">
                  <c:v>0.82</c:v>
                </c:pt>
                <c:pt idx="213">
                  <c:v>0.66</c:v>
                </c:pt>
                <c:pt idx="214">
                  <c:v>0.54</c:v>
                </c:pt>
                <c:pt idx="215">
                  <c:v>0.42</c:v>
                </c:pt>
                <c:pt idx="216">
                  <c:v>0.77</c:v>
                </c:pt>
                <c:pt idx="217">
                  <c:v>0.41</c:v>
                </c:pt>
                <c:pt idx="218">
                  <c:v>0.7</c:v>
                </c:pt>
                <c:pt idx="219">
                  <c:v>0.92</c:v>
                </c:pt>
                <c:pt idx="220">
                  <c:v>0.19</c:v>
                </c:pt>
                <c:pt idx="221">
                  <c:v>0.25</c:v>
                </c:pt>
                <c:pt idx="222">
                  <c:v>0.4</c:v>
                </c:pt>
                <c:pt idx="223">
                  <c:v>0.55000000000000004</c:v>
                </c:pt>
                <c:pt idx="224">
                  <c:v>0.91</c:v>
                </c:pt>
                <c:pt idx="225">
                  <c:v>0.91</c:v>
                </c:pt>
                <c:pt idx="226">
                  <c:v>0.8</c:v>
                </c:pt>
                <c:pt idx="227">
                  <c:v>0.94</c:v>
                </c:pt>
                <c:pt idx="228">
                  <c:v>0.74</c:v>
                </c:pt>
                <c:pt idx="229">
                  <c:v>0.83</c:v>
                </c:pt>
                <c:pt idx="230">
                  <c:v>0.83</c:v>
                </c:pt>
                <c:pt idx="231">
                  <c:v>0.93</c:v>
                </c:pt>
                <c:pt idx="232">
                  <c:v>0.49</c:v>
                </c:pt>
                <c:pt idx="233">
                  <c:v>0.56999999999999995</c:v>
                </c:pt>
                <c:pt idx="234">
                  <c:v>0.31</c:v>
                </c:pt>
                <c:pt idx="235">
                  <c:v>0.15</c:v>
                </c:pt>
                <c:pt idx="236">
                  <c:v>0.56999999999999995</c:v>
                </c:pt>
                <c:pt idx="237">
                  <c:v>1.02</c:v>
                </c:pt>
                <c:pt idx="238">
                  <c:v>0.93</c:v>
                </c:pt>
                <c:pt idx="239">
                  <c:v>0.95</c:v>
                </c:pt>
                <c:pt idx="240">
                  <c:v>0.66</c:v>
                </c:pt>
                <c:pt idx="241">
                  <c:v>1.21</c:v>
                </c:pt>
                <c:pt idx="242">
                  <c:v>0.72</c:v>
                </c:pt>
                <c:pt idx="243">
                  <c:v>0.23</c:v>
                </c:pt>
                <c:pt idx="244">
                  <c:v>1.23</c:v>
                </c:pt>
                <c:pt idx="245">
                  <c:v>0.39</c:v>
                </c:pt>
                <c:pt idx="246">
                  <c:v>0.37</c:v>
                </c:pt>
                <c:pt idx="247">
                  <c:v>0.33</c:v>
                </c:pt>
                <c:pt idx="248">
                  <c:v>0.06</c:v>
                </c:pt>
                <c:pt idx="249">
                  <c:v>0.3</c:v>
                </c:pt>
                <c:pt idx="250">
                  <c:v>0.05</c:v>
                </c:pt>
                <c:pt idx="251">
                  <c:v>0.14000000000000001</c:v>
                </c:pt>
                <c:pt idx="252">
                  <c:v>0.78</c:v>
                </c:pt>
                <c:pt idx="253">
                  <c:v>0.56000000000000005</c:v>
                </c:pt>
                <c:pt idx="254">
                  <c:v>0.79</c:v>
                </c:pt>
                <c:pt idx="255">
                  <c:v>0.71</c:v>
                </c:pt>
                <c:pt idx="256">
                  <c:v>0.5</c:v>
                </c:pt>
                <c:pt idx="257">
                  <c:v>0.75</c:v>
                </c:pt>
                <c:pt idx="258">
                  <c:v>0.71</c:v>
                </c:pt>
                <c:pt idx="259">
                  <c:v>0.72</c:v>
                </c:pt>
                <c:pt idx="260">
                  <c:v>1.01</c:v>
                </c:pt>
                <c:pt idx="261">
                  <c:v>0.6</c:v>
                </c:pt>
                <c:pt idx="262">
                  <c:v>0.56999999999999995</c:v>
                </c:pt>
                <c:pt idx="263">
                  <c:v>0.52</c:v>
                </c:pt>
                <c:pt idx="264">
                  <c:v>0.8</c:v>
                </c:pt>
                <c:pt idx="265">
                  <c:v>0.65</c:v>
                </c:pt>
                <c:pt idx="266">
                  <c:v>0.39</c:v>
                </c:pt>
                <c:pt idx="267">
                  <c:v>0.66</c:v>
                </c:pt>
                <c:pt idx="269">
                  <c:v>0.71</c:v>
                </c:pt>
                <c:pt idx="270">
                  <c:v>0.43</c:v>
                </c:pt>
                <c:pt idx="271">
                  <c:v>0.39</c:v>
                </c:pt>
                <c:pt idx="272">
                  <c:v>0.2</c:v>
                </c:pt>
                <c:pt idx="273">
                  <c:v>0.54</c:v>
                </c:pt>
                <c:pt idx="274">
                  <c:v>0.67</c:v>
                </c:pt>
                <c:pt idx="275">
                  <c:v>0.53</c:v>
                </c:pt>
                <c:pt idx="276">
                  <c:v>0.5</c:v>
                </c:pt>
                <c:pt idx="277">
                  <c:v>0.48</c:v>
                </c:pt>
                <c:pt idx="278">
                  <c:v>0.37</c:v>
                </c:pt>
                <c:pt idx="279">
                  <c:v>0.54</c:v>
                </c:pt>
                <c:pt idx="280">
                  <c:v>0.59</c:v>
                </c:pt>
                <c:pt idx="281">
                  <c:v>0.8</c:v>
                </c:pt>
                <c:pt idx="282">
                  <c:v>0.65</c:v>
                </c:pt>
                <c:pt idx="283">
                  <c:v>0.66</c:v>
                </c:pt>
                <c:pt idx="284">
                  <c:v>0.51</c:v>
                </c:pt>
                <c:pt idx="285">
                  <c:v>0.48</c:v>
                </c:pt>
                <c:pt idx="286">
                  <c:v>0.46</c:v>
                </c:pt>
                <c:pt idx="287">
                  <c:v>0.46</c:v>
                </c:pt>
                <c:pt idx="288">
                  <c:v>0.59</c:v>
                </c:pt>
                <c:pt idx="289">
                  <c:v>0.46</c:v>
                </c:pt>
                <c:pt idx="290">
                  <c:v>0.71</c:v>
                </c:pt>
                <c:pt idx="291">
                  <c:v>0.44</c:v>
                </c:pt>
                <c:pt idx="292">
                  <c:v>0.34</c:v>
                </c:pt>
                <c:pt idx="293">
                  <c:v>0.56999999999999995</c:v>
                </c:pt>
                <c:pt idx="294">
                  <c:v>0.77</c:v>
                </c:pt>
                <c:pt idx="295">
                  <c:v>0.55000000000000004</c:v>
                </c:pt>
                <c:pt idx="296">
                  <c:v>0.5</c:v>
                </c:pt>
                <c:pt idx="297">
                  <c:v>0.55000000000000004</c:v>
                </c:pt>
                <c:pt idx="298">
                  <c:v>0.7</c:v>
                </c:pt>
                <c:pt idx="299">
                  <c:v>0.56999999999999995</c:v>
                </c:pt>
                <c:pt idx="300">
                  <c:v>0.5</c:v>
                </c:pt>
                <c:pt idx="301">
                  <c:v>0.72</c:v>
                </c:pt>
                <c:pt idx="302">
                  <c:v>0.51400000000000001</c:v>
                </c:pt>
                <c:pt idx="303">
                  <c:v>0.67</c:v>
                </c:pt>
                <c:pt idx="304">
                  <c:v>0.57999999999999996</c:v>
                </c:pt>
                <c:pt idx="305">
                  <c:v>0.51</c:v>
                </c:pt>
                <c:pt idx="306">
                  <c:v>0.82</c:v>
                </c:pt>
                <c:pt idx="307">
                  <c:v>0.47</c:v>
                </c:pt>
                <c:pt idx="308">
                  <c:v>0.76</c:v>
                </c:pt>
                <c:pt idx="309">
                  <c:v>0.64</c:v>
                </c:pt>
                <c:pt idx="310">
                  <c:v>0.74</c:v>
                </c:pt>
                <c:pt idx="311">
                  <c:v>0.49</c:v>
                </c:pt>
                <c:pt idx="312">
                  <c:v>0.56000000000000005</c:v>
                </c:pt>
                <c:pt idx="313">
                  <c:v>0.55000000000000004</c:v>
                </c:pt>
                <c:pt idx="314">
                  <c:v>0.49</c:v>
                </c:pt>
                <c:pt idx="315">
                  <c:v>0.79</c:v>
                </c:pt>
                <c:pt idx="316">
                  <c:v>0.55000000000000004</c:v>
                </c:pt>
                <c:pt idx="317">
                  <c:v>0.46</c:v>
                </c:pt>
                <c:pt idx="318">
                  <c:v>0.49299999999999999</c:v>
                </c:pt>
                <c:pt idx="319">
                  <c:v>0.66</c:v>
                </c:pt>
                <c:pt idx="320">
                  <c:v>0.59</c:v>
                </c:pt>
                <c:pt idx="321">
                  <c:v>0.65</c:v>
                </c:pt>
                <c:pt idx="322">
                  <c:v>0.51</c:v>
                </c:pt>
                <c:pt idx="323">
                  <c:v>0.39</c:v>
                </c:pt>
                <c:pt idx="324">
                  <c:v>0.81</c:v>
                </c:pt>
                <c:pt idx="325">
                  <c:v>0.56000000000000005</c:v>
                </c:pt>
                <c:pt idx="326">
                  <c:v>0.85</c:v>
                </c:pt>
                <c:pt idx="327">
                  <c:v>0.73</c:v>
                </c:pt>
                <c:pt idx="328">
                  <c:v>0.65</c:v>
                </c:pt>
                <c:pt idx="329">
                  <c:v>0.67</c:v>
                </c:pt>
                <c:pt idx="330">
                  <c:v>0.73</c:v>
                </c:pt>
                <c:pt idx="331">
                  <c:v>1.02</c:v>
                </c:pt>
                <c:pt idx="332">
                  <c:v>0.36</c:v>
                </c:pt>
                <c:pt idx="333">
                  <c:v>0.47</c:v>
                </c:pt>
                <c:pt idx="334">
                  <c:v>0.94</c:v>
                </c:pt>
                <c:pt idx="335">
                  <c:v>0.62</c:v>
                </c:pt>
                <c:pt idx="336">
                  <c:v>0.7</c:v>
                </c:pt>
                <c:pt idx="337">
                  <c:v>0.41</c:v>
                </c:pt>
                <c:pt idx="338">
                  <c:v>0.76</c:v>
                </c:pt>
                <c:pt idx="339">
                  <c:v>0.59</c:v>
                </c:pt>
                <c:pt idx="340">
                  <c:v>0.51</c:v>
                </c:pt>
                <c:pt idx="341">
                  <c:v>1.05</c:v>
                </c:pt>
                <c:pt idx="342">
                  <c:v>0.8</c:v>
                </c:pt>
                <c:pt idx="343">
                  <c:v>0.95</c:v>
                </c:pt>
                <c:pt idx="344">
                  <c:v>0.61</c:v>
                </c:pt>
                <c:pt idx="345">
                  <c:v>0.76</c:v>
                </c:pt>
                <c:pt idx="346">
                  <c:v>0.33</c:v>
                </c:pt>
                <c:pt idx="347">
                  <c:v>0.71</c:v>
                </c:pt>
                <c:pt idx="348">
                  <c:v>0.61</c:v>
                </c:pt>
                <c:pt idx="349">
                  <c:v>0.79</c:v>
                </c:pt>
                <c:pt idx="350">
                  <c:v>0.4</c:v>
                </c:pt>
                <c:pt idx="351">
                  <c:v>0.48</c:v>
                </c:pt>
                <c:pt idx="352">
                  <c:v>0.75</c:v>
                </c:pt>
                <c:pt idx="353">
                  <c:v>0.67</c:v>
                </c:pt>
                <c:pt idx="354">
                  <c:v>0.59</c:v>
                </c:pt>
                <c:pt idx="355">
                  <c:v>0.42</c:v>
                </c:pt>
                <c:pt idx="356">
                  <c:v>0.81</c:v>
                </c:pt>
                <c:pt idx="357">
                  <c:v>0.86</c:v>
                </c:pt>
                <c:pt idx="358">
                  <c:v>0.71</c:v>
                </c:pt>
                <c:pt idx="359">
                  <c:v>0.87</c:v>
                </c:pt>
                <c:pt idx="360">
                  <c:v>0.49</c:v>
                </c:pt>
                <c:pt idx="361">
                  <c:v>0.8</c:v>
                </c:pt>
                <c:pt idx="362">
                  <c:v>0.25</c:v>
                </c:pt>
                <c:pt idx="363">
                  <c:v>0.75</c:v>
                </c:pt>
                <c:pt idx="364">
                  <c:v>0.43</c:v>
                </c:pt>
                <c:pt idx="365">
                  <c:v>0.79</c:v>
                </c:pt>
                <c:pt idx="366">
                  <c:v>0.69</c:v>
                </c:pt>
                <c:pt idx="367">
                  <c:v>0.71</c:v>
                </c:pt>
                <c:pt idx="368">
                  <c:v>0.73</c:v>
                </c:pt>
                <c:pt idx="369">
                  <c:v>0.7</c:v>
                </c:pt>
                <c:pt idx="370">
                  <c:v>0.88</c:v>
                </c:pt>
                <c:pt idx="371">
                  <c:v>1.1299999999999999</c:v>
                </c:pt>
                <c:pt idx="372">
                  <c:v>0.74</c:v>
                </c:pt>
                <c:pt idx="373">
                  <c:v>1.3</c:v>
                </c:pt>
                <c:pt idx="374">
                  <c:v>0.65</c:v>
                </c:pt>
                <c:pt idx="375">
                  <c:v>0.87</c:v>
                </c:pt>
                <c:pt idx="376">
                  <c:v>0.62</c:v>
                </c:pt>
                <c:pt idx="377">
                  <c:v>1.04</c:v>
                </c:pt>
                <c:pt idx="378">
                  <c:v>0.73</c:v>
                </c:pt>
                <c:pt idx="379">
                  <c:v>1.37</c:v>
                </c:pt>
                <c:pt idx="380">
                  <c:v>0.61</c:v>
                </c:pt>
                <c:pt idx="381">
                  <c:v>0.92</c:v>
                </c:pt>
                <c:pt idx="382">
                  <c:v>1.59</c:v>
                </c:pt>
                <c:pt idx="383">
                  <c:v>0.88</c:v>
                </c:pt>
                <c:pt idx="384">
                  <c:v>0.52</c:v>
                </c:pt>
                <c:pt idx="385">
                  <c:v>1.17</c:v>
                </c:pt>
                <c:pt idx="386">
                  <c:v>0.76</c:v>
                </c:pt>
                <c:pt idx="387">
                  <c:v>0.68</c:v>
                </c:pt>
                <c:pt idx="388">
                  <c:v>0.71</c:v>
                </c:pt>
                <c:pt idx="389">
                  <c:v>1.18</c:v>
                </c:pt>
                <c:pt idx="390">
                  <c:v>0.77</c:v>
                </c:pt>
                <c:pt idx="391">
                  <c:v>0.72</c:v>
                </c:pt>
                <c:pt idx="392">
                  <c:v>0.97</c:v>
                </c:pt>
                <c:pt idx="393">
                  <c:v>1.03</c:v>
                </c:pt>
                <c:pt idx="394">
                  <c:v>0.69</c:v>
                </c:pt>
                <c:pt idx="395">
                  <c:v>1.17</c:v>
                </c:pt>
                <c:pt idx="396">
                  <c:v>1.37</c:v>
                </c:pt>
                <c:pt idx="397">
                  <c:v>1.1299999999999999</c:v>
                </c:pt>
                <c:pt idx="398">
                  <c:v>1.57</c:v>
                </c:pt>
                <c:pt idx="399">
                  <c:v>0.32700000000000001</c:v>
                </c:pt>
                <c:pt idx="400">
                  <c:v>1.27</c:v>
                </c:pt>
                <c:pt idx="401">
                  <c:v>1.29</c:v>
                </c:pt>
                <c:pt idx="402">
                  <c:v>1.29</c:v>
                </c:pt>
                <c:pt idx="403">
                  <c:v>1.27</c:v>
                </c:pt>
                <c:pt idx="404">
                  <c:v>1.25</c:v>
                </c:pt>
                <c:pt idx="405">
                  <c:v>1.07</c:v>
                </c:pt>
                <c:pt idx="406">
                  <c:v>1.1100000000000001</c:v>
                </c:pt>
                <c:pt idx="407">
                  <c:v>1.34</c:v>
                </c:pt>
                <c:pt idx="408">
                  <c:v>0.91</c:v>
                </c:pt>
                <c:pt idx="409">
                  <c:v>1.49</c:v>
                </c:pt>
                <c:pt idx="410">
                  <c:v>1.1000000000000001</c:v>
                </c:pt>
                <c:pt idx="411">
                  <c:v>1.04</c:v>
                </c:pt>
                <c:pt idx="412">
                  <c:v>1.1599999999999999</c:v>
                </c:pt>
                <c:pt idx="413">
                  <c:v>1.1200000000000001</c:v>
                </c:pt>
                <c:pt idx="414">
                  <c:v>1.1599999999999999</c:v>
                </c:pt>
                <c:pt idx="415">
                  <c:v>1.29</c:v>
                </c:pt>
                <c:pt idx="416">
                  <c:v>1.1100000000000001</c:v>
                </c:pt>
                <c:pt idx="417">
                  <c:v>1.1499999999999999</c:v>
                </c:pt>
                <c:pt idx="418">
                  <c:v>0.89</c:v>
                </c:pt>
                <c:pt idx="419">
                  <c:v>1.18</c:v>
                </c:pt>
                <c:pt idx="420">
                  <c:v>1.1200000000000001</c:v>
                </c:pt>
                <c:pt idx="421">
                  <c:v>1.22</c:v>
                </c:pt>
                <c:pt idx="422">
                  <c:v>0.99</c:v>
                </c:pt>
                <c:pt idx="423">
                  <c:v>1.23</c:v>
                </c:pt>
                <c:pt idx="424">
                  <c:v>1.2</c:v>
                </c:pt>
                <c:pt idx="425">
                  <c:v>1.06</c:v>
                </c:pt>
                <c:pt idx="426">
                  <c:v>1.05</c:v>
                </c:pt>
                <c:pt idx="427">
                  <c:v>1.06</c:v>
                </c:pt>
                <c:pt idx="428">
                  <c:v>1.0900000000000001</c:v>
                </c:pt>
                <c:pt idx="429">
                  <c:v>1.1399999999999999</c:v>
                </c:pt>
                <c:pt idx="430">
                  <c:v>1.1599999999999999</c:v>
                </c:pt>
                <c:pt idx="431">
                  <c:v>0.81</c:v>
                </c:pt>
                <c:pt idx="432">
                  <c:v>0.97</c:v>
                </c:pt>
                <c:pt idx="433">
                  <c:v>0.81</c:v>
                </c:pt>
                <c:pt idx="434">
                  <c:v>1.03</c:v>
                </c:pt>
                <c:pt idx="435">
                  <c:v>0.88</c:v>
                </c:pt>
                <c:pt idx="436">
                  <c:v>0.9</c:v>
                </c:pt>
                <c:pt idx="437">
                  <c:v>1.27</c:v>
                </c:pt>
                <c:pt idx="438">
                  <c:v>1.06</c:v>
                </c:pt>
                <c:pt idx="439">
                  <c:v>1.135</c:v>
                </c:pt>
                <c:pt idx="440">
                  <c:v>0.86</c:v>
                </c:pt>
                <c:pt idx="441">
                  <c:v>1.1399999999999999</c:v>
                </c:pt>
                <c:pt idx="442">
                  <c:v>1.45</c:v>
                </c:pt>
                <c:pt idx="443">
                  <c:v>0.56999999999999995</c:v>
                </c:pt>
                <c:pt idx="444">
                  <c:v>0.56000000000000005</c:v>
                </c:pt>
                <c:pt idx="445">
                  <c:v>0.53</c:v>
                </c:pt>
                <c:pt idx="446">
                  <c:v>0.40100000000000002</c:v>
                </c:pt>
                <c:pt idx="447">
                  <c:v>0.4</c:v>
                </c:pt>
                <c:pt idx="448">
                  <c:v>0.51</c:v>
                </c:pt>
                <c:pt idx="449">
                  <c:v>0.55000000000000004</c:v>
                </c:pt>
                <c:pt idx="450">
                  <c:v>0.54</c:v>
                </c:pt>
                <c:pt idx="451">
                  <c:v>0.55000000000000004</c:v>
                </c:pt>
                <c:pt idx="452">
                  <c:v>0.8</c:v>
                </c:pt>
                <c:pt idx="453">
                  <c:v>0.436</c:v>
                </c:pt>
                <c:pt idx="454">
                  <c:v>0.36</c:v>
                </c:pt>
                <c:pt idx="455">
                  <c:v>0.49</c:v>
                </c:pt>
                <c:pt idx="456">
                  <c:v>0.41</c:v>
                </c:pt>
                <c:pt idx="457">
                  <c:v>0.35399999999999998</c:v>
                </c:pt>
                <c:pt idx="458">
                  <c:v>0.42</c:v>
                </c:pt>
                <c:pt idx="459">
                  <c:v>0.57999999999999996</c:v>
                </c:pt>
                <c:pt idx="460">
                  <c:v>0.91</c:v>
                </c:pt>
                <c:pt idx="461">
                  <c:v>0.93</c:v>
                </c:pt>
                <c:pt idx="463">
                  <c:v>1.08</c:v>
                </c:pt>
                <c:pt idx="464">
                  <c:v>0.85</c:v>
                </c:pt>
                <c:pt idx="465">
                  <c:v>0.64</c:v>
                </c:pt>
                <c:pt idx="466">
                  <c:v>0.96</c:v>
                </c:pt>
                <c:pt idx="467">
                  <c:v>0.85</c:v>
                </c:pt>
                <c:pt idx="468">
                  <c:v>0.87</c:v>
                </c:pt>
                <c:pt idx="469">
                  <c:v>0.94</c:v>
                </c:pt>
                <c:pt idx="470">
                  <c:v>0.99</c:v>
                </c:pt>
                <c:pt idx="471">
                  <c:v>1.07</c:v>
                </c:pt>
                <c:pt idx="472">
                  <c:v>0.86</c:v>
                </c:pt>
                <c:pt idx="473">
                  <c:v>0.89</c:v>
                </c:pt>
                <c:pt idx="474">
                  <c:v>1.1399999999999999</c:v>
                </c:pt>
                <c:pt idx="475">
                  <c:v>0.95</c:v>
                </c:pt>
                <c:pt idx="476">
                  <c:v>1.04</c:v>
                </c:pt>
                <c:pt idx="477">
                  <c:v>0.53</c:v>
                </c:pt>
                <c:pt idx="478">
                  <c:v>0.55000000000000004</c:v>
                </c:pt>
                <c:pt idx="479">
                  <c:v>0.64</c:v>
                </c:pt>
                <c:pt idx="480">
                  <c:v>0.68</c:v>
                </c:pt>
                <c:pt idx="481">
                  <c:v>0.42</c:v>
                </c:pt>
                <c:pt idx="482">
                  <c:v>0.5</c:v>
                </c:pt>
                <c:pt idx="483">
                  <c:v>0.77</c:v>
                </c:pt>
                <c:pt idx="484">
                  <c:v>0.44</c:v>
                </c:pt>
                <c:pt idx="485">
                  <c:v>0.66</c:v>
                </c:pt>
                <c:pt idx="486">
                  <c:v>0.56000000000000005</c:v>
                </c:pt>
                <c:pt idx="487">
                  <c:v>0.64</c:v>
                </c:pt>
                <c:pt idx="488">
                  <c:v>0.45</c:v>
                </c:pt>
                <c:pt idx="489">
                  <c:v>0.52</c:v>
                </c:pt>
                <c:pt idx="490">
                  <c:v>0.35</c:v>
                </c:pt>
                <c:pt idx="491">
                  <c:v>0.55000000000000004</c:v>
                </c:pt>
                <c:pt idx="492">
                  <c:v>0.42</c:v>
                </c:pt>
                <c:pt idx="493">
                  <c:v>0.65</c:v>
                </c:pt>
                <c:pt idx="494">
                  <c:v>0.61</c:v>
                </c:pt>
                <c:pt idx="495">
                  <c:v>0.61</c:v>
                </c:pt>
                <c:pt idx="496">
                  <c:v>0.38</c:v>
                </c:pt>
                <c:pt idx="497">
                  <c:v>0.44</c:v>
                </c:pt>
                <c:pt idx="498">
                  <c:v>0.3</c:v>
                </c:pt>
                <c:pt idx="499">
                  <c:v>0.44</c:v>
                </c:pt>
                <c:pt idx="500">
                  <c:v>0.37</c:v>
                </c:pt>
                <c:pt idx="501">
                  <c:v>0.49</c:v>
                </c:pt>
                <c:pt idx="502">
                  <c:v>0.52</c:v>
                </c:pt>
                <c:pt idx="503">
                  <c:v>0.85</c:v>
                </c:pt>
                <c:pt idx="504">
                  <c:v>0.74</c:v>
                </c:pt>
                <c:pt idx="505">
                  <c:v>0.56999999999999995</c:v>
                </c:pt>
                <c:pt idx="506">
                  <c:v>0.46</c:v>
                </c:pt>
                <c:pt idx="507">
                  <c:v>0.56999999999999995</c:v>
                </c:pt>
                <c:pt idx="508">
                  <c:v>0.6</c:v>
                </c:pt>
                <c:pt idx="509">
                  <c:v>0.66</c:v>
                </c:pt>
                <c:pt idx="510">
                  <c:v>0.65</c:v>
                </c:pt>
                <c:pt idx="511">
                  <c:v>0.55000000000000004</c:v>
                </c:pt>
                <c:pt idx="512">
                  <c:v>0.62</c:v>
                </c:pt>
                <c:pt idx="513">
                  <c:v>0.54</c:v>
                </c:pt>
                <c:pt idx="514">
                  <c:v>0.28999999999999998</c:v>
                </c:pt>
                <c:pt idx="515">
                  <c:v>0.36899999999999999</c:v>
                </c:pt>
                <c:pt idx="516">
                  <c:v>0.43</c:v>
                </c:pt>
                <c:pt idx="517">
                  <c:v>0.45</c:v>
                </c:pt>
                <c:pt idx="518">
                  <c:v>0.56999999999999995</c:v>
                </c:pt>
                <c:pt idx="519">
                  <c:v>0.41</c:v>
                </c:pt>
                <c:pt idx="520">
                  <c:v>0.38100000000000001</c:v>
                </c:pt>
                <c:pt idx="521">
                  <c:v>0.44</c:v>
                </c:pt>
                <c:pt idx="522">
                  <c:v>0.54</c:v>
                </c:pt>
                <c:pt idx="523">
                  <c:v>0.39</c:v>
                </c:pt>
                <c:pt idx="524">
                  <c:v>0.61</c:v>
                </c:pt>
                <c:pt idx="525">
                  <c:v>0.61</c:v>
                </c:pt>
                <c:pt idx="526">
                  <c:v>0.83</c:v>
                </c:pt>
                <c:pt idx="527">
                  <c:v>0.61</c:v>
                </c:pt>
                <c:pt idx="528">
                  <c:v>0.83</c:v>
                </c:pt>
                <c:pt idx="529">
                  <c:v>0.82</c:v>
                </c:pt>
                <c:pt idx="530">
                  <c:v>0.75</c:v>
                </c:pt>
                <c:pt idx="531">
                  <c:v>0.64</c:v>
                </c:pt>
                <c:pt idx="532">
                  <c:v>0.62</c:v>
                </c:pt>
                <c:pt idx="533">
                  <c:v>0.77</c:v>
                </c:pt>
                <c:pt idx="534">
                  <c:v>0.67</c:v>
                </c:pt>
                <c:pt idx="535">
                  <c:v>0.81</c:v>
                </c:pt>
                <c:pt idx="536">
                  <c:v>0.51</c:v>
                </c:pt>
                <c:pt idx="537">
                  <c:v>0.52</c:v>
                </c:pt>
                <c:pt idx="538">
                  <c:v>0.57999999999999996</c:v>
                </c:pt>
                <c:pt idx="539">
                  <c:v>0.63</c:v>
                </c:pt>
                <c:pt idx="540">
                  <c:v>0.91</c:v>
                </c:pt>
                <c:pt idx="541">
                  <c:v>0.79</c:v>
                </c:pt>
                <c:pt idx="542">
                  <c:v>0.74</c:v>
                </c:pt>
                <c:pt idx="543">
                  <c:v>0.65</c:v>
                </c:pt>
                <c:pt idx="544">
                  <c:v>0.39</c:v>
                </c:pt>
                <c:pt idx="545">
                  <c:v>0.6</c:v>
                </c:pt>
                <c:pt idx="546">
                  <c:v>0.67</c:v>
                </c:pt>
                <c:pt idx="547">
                  <c:v>0.53</c:v>
                </c:pt>
                <c:pt idx="548">
                  <c:v>0.57999999999999996</c:v>
                </c:pt>
                <c:pt idx="549">
                  <c:v>0.99</c:v>
                </c:pt>
                <c:pt idx="550">
                  <c:v>0.84</c:v>
                </c:pt>
                <c:pt idx="551">
                  <c:v>1.07</c:v>
                </c:pt>
                <c:pt idx="552">
                  <c:v>1.03</c:v>
                </c:pt>
                <c:pt idx="553">
                  <c:v>0.95</c:v>
                </c:pt>
                <c:pt idx="554">
                  <c:v>0.91</c:v>
                </c:pt>
                <c:pt idx="555">
                  <c:v>1.21</c:v>
                </c:pt>
                <c:pt idx="556">
                  <c:v>1.02</c:v>
                </c:pt>
                <c:pt idx="557">
                  <c:v>1.02</c:v>
                </c:pt>
                <c:pt idx="558">
                  <c:v>0.78</c:v>
                </c:pt>
                <c:pt idx="559">
                  <c:v>0.71</c:v>
                </c:pt>
                <c:pt idx="560">
                  <c:v>0.59</c:v>
                </c:pt>
                <c:pt idx="561">
                  <c:v>0.62</c:v>
                </c:pt>
                <c:pt idx="562">
                  <c:v>0.40100000000000002</c:v>
                </c:pt>
                <c:pt idx="563">
                  <c:v>0.41</c:v>
                </c:pt>
                <c:pt idx="564">
                  <c:v>0.4</c:v>
                </c:pt>
                <c:pt idx="565">
                  <c:v>0.5</c:v>
                </c:pt>
                <c:pt idx="566">
                  <c:v>0.37</c:v>
                </c:pt>
                <c:pt idx="567">
                  <c:v>0.39</c:v>
                </c:pt>
                <c:pt idx="568">
                  <c:v>0.83</c:v>
                </c:pt>
                <c:pt idx="569">
                  <c:v>0.76</c:v>
                </c:pt>
                <c:pt idx="570">
                  <c:v>0.95</c:v>
                </c:pt>
                <c:pt idx="571">
                  <c:v>0.78</c:v>
                </c:pt>
                <c:pt idx="572">
                  <c:v>0.97</c:v>
                </c:pt>
                <c:pt idx="573">
                  <c:v>0.65</c:v>
                </c:pt>
                <c:pt idx="574">
                  <c:v>0.69</c:v>
                </c:pt>
                <c:pt idx="575">
                  <c:v>0.97</c:v>
                </c:pt>
                <c:pt idx="576">
                  <c:v>1.01</c:v>
                </c:pt>
                <c:pt idx="577">
                  <c:v>0.9</c:v>
                </c:pt>
                <c:pt idx="578">
                  <c:v>0.78</c:v>
                </c:pt>
                <c:pt idx="579">
                  <c:v>0.97</c:v>
                </c:pt>
                <c:pt idx="580">
                  <c:v>0.84</c:v>
                </c:pt>
                <c:pt idx="581">
                  <c:v>0.77</c:v>
                </c:pt>
                <c:pt idx="582">
                  <c:v>0.86</c:v>
                </c:pt>
                <c:pt idx="583">
                  <c:v>1</c:v>
                </c:pt>
                <c:pt idx="584">
                  <c:v>0.93</c:v>
                </c:pt>
                <c:pt idx="585">
                  <c:v>0.88</c:v>
                </c:pt>
                <c:pt idx="586">
                  <c:v>0.57199999999999995</c:v>
                </c:pt>
                <c:pt idx="587">
                  <c:v>0.97</c:v>
                </c:pt>
                <c:pt idx="588">
                  <c:v>0.85</c:v>
                </c:pt>
                <c:pt idx="589">
                  <c:v>1.07</c:v>
                </c:pt>
                <c:pt idx="590">
                  <c:v>1.01</c:v>
                </c:pt>
                <c:pt idx="591">
                  <c:v>0.96</c:v>
                </c:pt>
                <c:pt idx="592">
                  <c:v>0.8</c:v>
                </c:pt>
                <c:pt idx="593">
                  <c:v>0.89</c:v>
                </c:pt>
                <c:pt idx="594">
                  <c:v>0.68</c:v>
                </c:pt>
                <c:pt idx="595">
                  <c:v>0.94</c:v>
                </c:pt>
                <c:pt idx="596">
                  <c:v>0.51300000000000001</c:v>
                </c:pt>
                <c:pt idx="597">
                  <c:v>0.98</c:v>
                </c:pt>
                <c:pt idx="598">
                  <c:v>0.96</c:v>
                </c:pt>
                <c:pt idx="599">
                  <c:v>0.91</c:v>
                </c:pt>
                <c:pt idx="600">
                  <c:v>0.75600000000000001</c:v>
                </c:pt>
                <c:pt idx="601">
                  <c:v>1.03</c:v>
                </c:pt>
                <c:pt idx="602">
                  <c:v>0.78</c:v>
                </c:pt>
                <c:pt idx="603">
                  <c:v>0.98</c:v>
                </c:pt>
                <c:pt idx="604">
                  <c:v>0.89</c:v>
                </c:pt>
                <c:pt idx="605">
                  <c:v>1.1200000000000001</c:v>
                </c:pt>
                <c:pt idx="606">
                  <c:v>0.63</c:v>
                </c:pt>
                <c:pt idx="607">
                  <c:v>0.53</c:v>
                </c:pt>
                <c:pt idx="608">
                  <c:v>0.56999999999999995</c:v>
                </c:pt>
                <c:pt idx="609">
                  <c:v>0.48</c:v>
                </c:pt>
                <c:pt idx="610">
                  <c:v>0.94</c:v>
                </c:pt>
                <c:pt idx="611">
                  <c:v>0.82</c:v>
                </c:pt>
                <c:pt idx="612">
                  <c:v>1.2</c:v>
                </c:pt>
                <c:pt idx="613">
                  <c:v>0.8</c:v>
                </c:pt>
                <c:pt idx="614">
                  <c:v>0.79</c:v>
                </c:pt>
                <c:pt idx="615">
                  <c:v>0.91</c:v>
                </c:pt>
                <c:pt idx="616">
                  <c:v>0.79</c:v>
                </c:pt>
                <c:pt idx="617">
                  <c:v>0.57199999999999995</c:v>
                </c:pt>
                <c:pt idx="618">
                  <c:v>0.87</c:v>
                </c:pt>
                <c:pt idx="619">
                  <c:v>0.81</c:v>
                </c:pt>
                <c:pt idx="620">
                  <c:v>0.63</c:v>
                </c:pt>
                <c:pt idx="621">
                  <c:v>0.69</c:v>
                </c:pt>
                <c:pt idx="622">
                  <c:v>0.53</c:v>
                </c:pt>
                <c:pt idx="623">
                  <c:v>0.86</c:v>
                </c:pt>
                <c:pt idx="624">
                  <c:v>0.98</c:v>
                </c:pt>
                <c:pt idx="625">
                  <c:v>0.53</c:v>
                </c:pt>
                <c:pt idx="626">
                  <c:v>0.8</c:v>
                </c:pt>
                <c:pt idx="627">
                  <c:v>0.59</c:v>
                </c:pt>
                <c:pt idx="628">
                  <c:v>1.06</c:v>
                </c:pt>
                <c:pt idx="629">
                  <c:v>1.1299999999999999</c:v>
                </c:pt>
                <c:pt idx="630">
                  <c:v>0.94</c:v>
                </c:pt>
                <c:pt idx="631">
                  <c:v>1.1599999999999999</c:v>
                </c:pt>
                <c:pt idx="632">
                  <c:v>0.90600000000000003</c:v>
                </c:pt>
                <c:pt idx="633">
                  <c:v>1.07</c:v>
                </c:pt>
                <c:pt idx="634">
                  <c:v>1.05</c:v>
                </c:pt>
                <c:pt idx="635">
                  <c:v>1.29</c:v>
                </c:pt>
                <c:pt idx="636">
                  <c:v>1.03</c:v>
                </c:pt>
                <c:pt idx="637">
                  <c:v>1.03</c:v>
                </c:pt>
                <c:pt idx="638">
                  <c:v>1.19</c:v>
                </c:pt>
                <c:pt idx="639">
                  <c:v>1.31</c:v>
                </c:pt>
                <c:pt idx="640">
                  <c:v>1.17</c:v>
                </c:pt>
                <c:pt idx="641">
                  <c:v>1.19</c:v>
                </c:pt>
                <c:pt idx="642">
                  <c:v>1.29</c:v>
                </c:pt>
                <c:pt idx="643">
                  <c:v>1.1200000000000001</c:v>
                </c:pt>
                <c:pt idx="644">
                  <c:v>1.1100000000000001</c:v>
                </c:pt>
                <c:pt idx="645">
                  <c:v>1.07</c:v>
                </c:pt>
                <c:pt idx="646">
                  <c:v>1.28</c:v>
                </c:pt>
                <c:pt idx="647">
                  <c:v>1.28</c:v>
                </c:pt>
                <c:pt idx="648">
                  <c:v>0.64</c:v>
                </c:pt>
                <c:pt idx="649">
                  <c:v>0.56999999999999995</c:v>
                </c:pt>
                <c:pt idx="650">
                  <c:v>0.77</c:v>
                </c:pt>
                <c:pt idx="651">
                  <c:v>0.68</c:v>
                </c:pt>
                <c:pt idx="652">
                  <c:v>0.7</c:v>
                </c:pt>
                <c:pt idx="653">
                  <c:v>0.76</c:v>
                </c:pt>
                <c:pt idx="654">
                  <c:v>0.91</c:v>
                </c:pt>
                <c:pt idx="655">
                  <c:v>0.83</c:v>
                </c:pt>
                <c:pt idx="656">
                  <c:v>0.77</c:v>
                </c:pt>
                <c:pt idx="657">
                  <c:v>0.68</c:v>
                </c:pt>
                <c:pt idx="658">
                  <c:v>0.75</c:v>
                </c:pt>
                <c:pt idx="659">
                  <c:v>0.81</c:v>
                </c:pt>
                <c:pt idx="660">
                  <c:v>0.52</c:v>
                </c:pt>
                <c:pt idx="661">
                  <c:v>0.81</c:v>
                </c:pt>
                <c:pt idx="662">
                  <c:v>0.73</c:v>
                </c:pt>
                <c:pt idx="663">
                  <c:v>0.77</c:v>
                </c:pt>
                <c:pt idx="664">
                  <c:v>0.76</c:v>
                </c:pt>
                <c:pt idx="665">
                  <c:v>0.5</c:v>
                </c:pt>
                <c:pt idx="666">
                  <c:v>0.45</c:v>
                </c:pt>
                <c:pt idx="667">
                  <c:v>0.71</c:v>
                </c:pt>
                <c:pt idx="668">
                  <c:v>1.21</c:v>
                </c:pt>
                <c:pt idx="669">
                  <c:v>1.02</c:v>
                </c:pt>
                <c:pt idx="670">
                  <c:v>1.04</c:v>
                </c:pt>
                <c:pt idx="671">
                  <c:v>1.24</c:v>
                </c:pt>
                <c:pt idx="672">
                  <c:v>0.75</c:v>
                </c:pt>
                <c:pt idx="673">
                  <c:v>1.04</c:v>
                </c:pt>
                <c:pt idx="674">
                  <c:v>1.41</c:v>
                </c:pt>
                <c:pt idx="675">
                  <c:v>1.1100000000000001</c:v>
                </c:pt>
                <c:pt idx="676">
                  <c:v>1.05</c:v>
                </c:pt>
                <c:pt idx="677">
                  <c:v>0.99</c:v>
                </c:pt>
                <c:pt idx="678">
                  <c:v>1.04</c:v>
                </c:pt>
                <c:pt idx="679">
                  <c:v>0.9</c:v>
                </c:pt>
                <c:pt idx="680">
                  <c:v>1.06</c:v>
                </c:pt>
                <c:pt idx="681">
                  <c:v>0.87</c:v>
                </c:pt>
                <c:pt idx="682">
                  <c:v>1</c:v>
                </c:pt>
                <c:pt idx="683">
                  <c:v>1.08</c:v>
                </c:pt>
                <c:pt idx="684">
                  <c:v>1.02</c:v>
                </c:pt>
                <c:pt idx="685">
                  <c:v>0.93</c:v>
                </c:pt>
                <c:pt idx="686">
                  <c:v>1.43</c:v>
                </c:pt>
                <c:pt idx="687">
                  <c:v>1.41</c:v>
                </c:pt>
                <c:pt idx="688">
                  <c:v>1.07</c:v>
                </c:pt>
                <c:pt idx="689">
                  <c:v>0.94</c:v>
                </c:pt>
                <c:pt idx="690">
                  <c:v>1.3</c:v>
                </c:pt>
                <c:pt idx="691">
                  <c:v>1.1299999999999999</c:v>
                </c:pt>
                <c:pt idx="692">
                  <c:v>1.1499999999999999</c:v>
                </c:pt>
                <c:pt idx="693">
                  <c:v>1.18</c:v>
                </c:pt>
                <c:pt idx="694">
                  <c:v>1.18</c:v>
                </c:pt>
                <c:pt idx="695">
                  <c:v>0.62</c:v>
                </c:pt>
                <c:pt idx="696">
                  <c:v>0.56000000000000005</c:v>
                </c:pt>
                <c:pt idx="697">
                  <c:v>0.48699999999999999</c:v>
                </c:pt>
                <c:pt idx="698">
                  <c:v>0.54</c:v>
                </c:pt>
                <c:pt idx="699">
                  <c:v>0.55000000000000004</c:v>
                </c:pt>
                <c:pt idx="700">
                  <c:v>0.66</c:v>
                </c:pt>
                <c:pt idx="701">
                  <c:v>0.6</c:v>
                </c:pt>
                <c:pt idx="702">
                  <c:v>0.72</c:v>
                </c:pt>
                <c:pt idx="703">
                  <c:v>0.61</c:v>
                </c:pt>
                <c:pt idx="704">
                  <c:v>0.66</c:v>
                </c:pt>
                <c:pt idx="705">
                  <c:v>0.56999999999999995</c:v>
                </c:pt>
                <c:pt idx="706">
                  <c:v>0.68</c:v>
                </c:pt>
                <c:pt idx="707">
                  <c:v>0.69</c:v>
                </c:pt>
                <c:pt idx="708">
                  <c:v>0.77</c:v>
                </c:pt>
                <c:pt idx="709">
                  <c:v>0.63</c:v>
                </c:pt>
                <c:pt idx="710">
                  <c:v>0.64900000000000002</c:v>
                </c:pt>
                <c:pt idx="711">
                  <c:v>0.66</c:v>
                </c:pt>
                <c:pt idx="712">
                  <c:v>0.51</c:v>
                </c:pt>
                <c:pt idx="713">
                  <c:v>0.64</c:v>
                </c:pt>
                <c:pt idx="714">
                  <c:v>0.69</c:v>
                </c:pt>
                <c:pt idx="715">
                  <c:v>0.66</c:v>
                </c:pt>
                <c:pt idx="716">
                  <c:v>1.0129999999999999</c:v>
                </c:pt>
                <c:pt idx="717">
                  <c:v>1.06</c:v>
                </c:pt>
                <c:pt idx="718">
                  <c:v>0.98</c:v>
                </c:pt>
                <c:pt idx="719">
                  <c:v>1.02</c:v>
                </c:pt>
                <c:pt idx="720">
                  <c:v>1.04</c:v>
                </c:pt>
                <c:pt idx="721">
                  <c:v>0.73</c:v>
                </c:pt>
                <c:pt idx="722">
                  <c:v>0.89</c:v>
                </c:pt>
                <c:pt idx="723">
                  <c:v>0.86</c:v>
                </c:pt>
                <c:pt idx="724">
                  <c:v>0.94</c:v>
                </c:pt>
                <c:pt idx="725">
                  <c:v>0.8</c:v>
                </c:pt>
                <c:pt idx="726">
                  <c:v>0.38</c:v>
                </c:pt>
                <c:pt idx="727">
                  <c:v>0.85</c:v>
                </c:pt>
                <c:pt idx="728">
                  <c:v>0.85</c:v>
                </c:pt>
                <c:pt idx="729">
                  <c:v>1.1299999999999999</c:v>
                </c:pt>
                <c:pt idx="730">
                  <c:v>0.60799999999999998</c:v>
                </c:pt>
                <c:pt idx="731">
                  <c:v>0.82</c:v>
                </c:pt>
                <c:pt idx="732">
                  <c:v>0.97</c:v>
                </c:pt>
                <c:pt idx="733">
                  <c:v>0.45100000000000001</c:v>
                </c:pt>
                <c:pt idx="734">
                  <c:v>0.70699999999999996</c:v>
                </c:pt>
                <c:pt idx="735">
                  <c:v>0.64</c:v>
                </c:pt>
                <c:pt idx="736">
                  <c:v>0.54</c:v>
                </c:pt>
                <c:pt idx="737">
                  <c:v>1.04</c:v>
                </c:pt>
                <c:pt idx="738">
                  <c:v>0.69</c:v>
                </c:pt>
                <c:pt idx="739">
                  <c:v>0.96</c:v>
                </c:pt>
                <c:pt idx="740">
                  <c:v>0.73899999999999999</c:v>
                </c:pt>
                <c:pt idx="741">
                  <c:v>0.71</c:v>
                </c:pt>
                <c:pt idx="742">
                  <c:v>0.69</c:v>
                </c:pt>
                <c:pt idx="743">
                  <c:v>0.56999999999999995</c:v>
                </c:pt>
                <c:pt idx="744">
                  <c:v>0.64400000000000002</c:v>
                </c:pt>
                <c:pt idx="745">
                  <c:v>0.68</c:v>
                </c:pt>
                <c:pt idx="746">
                  <c:v>0.54</c:v>
                </c:pt>
                <c:pt idx="747">
                  <c:v>0.77</c:v>
                </c:pt>
                <c:pt idx="748">
                  <c:v>0.88</c:v>
                </c:pt>
                <c:pt idx="749">
                  <c:v>0.61</c:v>
                </c:pt>
                <c:pt idx="750">
                  <c:v>0.78</c:v>
                </c:pt>
                <c:pt idx="751">
                  <c:v>0.66</c:v>
                </c:pt>
                <c:pt idx="752">
                  <c:v>0.91</c:v>
                </c:pt>
                <c:pt idx="753">
                  <c:v>1.1200000000000001</c:v>
                </c:pt>
                <c:pt idx="754">
                  <c:v>1.1399999999999999</c:v>
                </c:pt>
                <c:pt idx="755">
                  <c:v>1.02</c:v>
                </c:pt>
                <c:pt idx="756">
                  <c:v>0.74</c:v>
                </c:pt>
                <c:pt idx="757">
                  <c:v>1.06</c:v>
                </c:pt>
                <c:pt idx="758">
                  <c:v>1.1020000000000001</c:v>
                </c:pt>
                <c:pt idx="759">
                  <c:v>1.1499999999999999</c:v>
                </c:pt>
                <c:pt idx="760">
                  <c:v>0.81</c:v>
                </c:pt>
                <c:pt idx="761">
                  <c:v>1.07</c:v>
                </c:pt>
                <c:pt idx="762">
                  <c:v>1.3</c:v>
                </c:pt>
                <c:pt idx="763">
                  <c:v>1.02</c:v>
                </c:pt>
                <c:pt idx="764">
                  <c:v>1.1639999999999999</c:v>
                </c:pt>
                <c:pt idx="765">
                  <c:v>1.27</c:v>
                </c:pt>
                <c:pt idx="766">
                  <c:v>1.56</c:v>
                </c:pt>
                <c:pt idx="767">
                  <c:v>1.18</c:v>
                </c:pt>
                <c:pt idx="768">
                  <c:v>1.27</c:v>
                </c:pt>
                <c:pt idx="769">
                  <c:v>0.91</c:v>
                </c:pt>
                <c:pt idx="770">
                  <c:v>0.72</c:v>
                </c:pt>
                <c:pt idx="771">
                  <c:v>0.85</c:v>
                </c:pt>
                <c:pt idx="772">
                  <c:v>0.79</c:v>
                </c:pt>
                <c:pt idx="773">
                  <c:v>0.8</c:v>
                </c:pt>
                <c:pt idx="774">
                  <c:v>0.92</c:v>
                </c:pt>
                <c:pt idx="775">
                  <c:v>1.22</c:v>
                </c:pt>
                <c:pt idx="776">
                  <c:v>0.57999999999999996</c:v>
                </c:pt>
                <c:pt idx="777">
                  <c:v>0.76</c:v>
                </c:pt>
                <c:pt idx="778">
                  <c:v>0.62</c:v>
                </c:pt>
                <c:pt idx="779">
                  <c:v>0.4</c:v>
                </c:pt>
                <c:pt idx="780">
                  <c:v>0.48</c:v>
                </c:pt>
                <c:pt idx="781">
                  <c:v>0.82</c:v>
                </c:pt>
                <c:pt idx="782">
                  <c:v>0.42</c:v>
                </c:pt>
                <c:pt idx="783">
                  <c:v>0.64</c:v>
                </c:pt>
                <c:pt idx="784">
                  <c:v>0.6</c:v>
                </c:pt>
                <c:pt idx="785">
                  <c:v>0.84</c:v>
                </c:pt>
                <c:pt idx="786">
                  <c:v>0.32</c:v>
                </c:pt>
              </c:numCache>
            </c:numRef>
          </c:yVal>
          <c:smooth val="0"/>
          <c:extLst>
            <c:ext xmlns:c16="http://schemas.microsoft.com/office/drawing/2014/chart" uri="{C3380CC4-5D6E-409C-BE32-E72D297353CC}">
              <c16:uniqueId val="{00000000-E441-C345-946B-AEBB1964CEF2}"/>
            </c:ext>
          </c:extLst>
        </c:ser>
        <c:dLbls>
          <c:showLegendKey val="0"/>
          <c:showVal val="0"/>
          <c:showCatName val="0"/>
          <c:showSerName val="0"/>
          <c:showPercent val="0"/>
          <c:showBubbleSize val="0"/>
        </c:dLbls>
        <c:axId val="198807664"/>
        <c:axId val="198808224"/>
      </c:scatterChart>
      <c:valAx>
        <c:axId val="19880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Ba</a:t>
                </a:r>
                <a:r>
                  <a:rPr lang="en-GB" baseline="0"/>
                  <a:t> 138</a:t>
                </a:r>
                <a:r>
                  <a:rPr lang="en-GB"/>
                  <a:t> (ppm)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8224"/>
        <c:crosses val="autoZero"/>
        <c:crossBetween val="midCat"/>
      </c:valAx>
      <c:valAx>
        <c:axId val="1988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Eu 153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stds'!$G$21:$G$130</c:f>
              <c:numCache>
                <c:formatCode>0.00</c:formatCode>
                <c:ptCount val="110"/>
                <c:pt idx="0">
                  <c:v>0</c:v>
                </c:pt>
                <c:pt idx="1">
                  <c:v>2.6888888888888893E-2</c:v>
                </c:pt>
                <c:pt idx="2">
                  <c:v>2.8111111111111118E-2</c:v>
                </c:pt>
                <c:pt idx="3">
                  <c:v>2.3222222222222227E-2</c:v>
                </c:pt>
                <c:pt idx="4">
                  <c:v>0</c:v>
                </c:pt>
                <c:pt idx="5">
                  <c:v>7.3333333333333349E-3</c:v>
                </c:pt>
                <c:pt idx="6">
                  <c:v>0</c:v>
                </c:pt>
                <c:pt idx="7">
                  <c:v>2.0777777777777784E-2</c:v>
                </c:pt>
                <c:pt idx="8">
                  <c:v>3.0555555555555565E-2</c:v>
                </c:pt>
                <c:pt idx="9">
                  <c:v>0</c:v>
                </c:pt>
                <c:pt idx="10">
                  <c:v>2.8947368421052631E-2</c:v>
                </c:pt>
                <c:pt idx="11">
                  <c:v>2.3157894736842103E-2</c:v>
                </c:pt>
                <c:pt idx="12">
                  <c:v>3.7218045112781949E-2</c:v>
                </c:pt>
                <c:pt idx="13">
                  <c:v>1.9849624060150374E-2</c:v>
                </c:pt>
                <c:pt idx="14">
                  <c:v>0</c:v>
                </c:pt>
                <c:pt idx="15">
                  <c:v>2.3984962406015036E-2</c:v>
                </c:pt>
                <c:pt idx="16">
                  <c:v>2.233082706766917E-2</c:v>
                </c:pt>
                <c:pt idx="17">
                  <c:v>4.1353383458646614E-2</c:v>
                </c:pt>
                <c:pt idx="18">
                  <c:v>1.4060150375939849E-2</c:v>
                </c:pt>
                <c:pt idx="19">
                  <c:v>9.0977443609022539E-3</c:v>
                </c:pt>
                <c:pt idx="20">
                  <c:v>1.7368421052631578E-2</c:v>
                </c:pt>
                <c:pt idx="21">
                  <c:v>2.4096385542168672E-2</c:v>
                </c:pt>
                <c:pt idx="22">
                  <c:v>1.8072289156626505E-2</c:v>
                </c:pt>
                <c:pt idx="23">
                  <c:v>4.8192771084337345E-2</c:v>
                </c:pt>
                <c:pt idx="24">
                  <c:v>2.4096385542168672E-3</c:v>
                </c:pt>
                <c:pt idx="25">
                  <c:v>1.2048192771084336E-2</c:v>
                </c:pt>
                <c:pt idx="26">
                  <c:v>3.3734939759036145E-2</c:v>
                </c:pt>
                <c:pt idx="27">
                  <c:v>3.3734939759036145E-2</c:v>
                </c:pt>
                <c:pt idx="28">
                  <c:v>1.4457831325301203E-2</c:v>
                </c:pt>
                <c:pt idx="29">
                  <c:v>3.4939759036144574E-2</c:v>
                </c:pt>
                <c:pt idx="30">
                  <c:v>0</c:v>
                </c:pt>
                <c:pt idx="31">
                  <c:v>4.9397590361445781E-2</c:v>
                </c:pt>
                <c:pt idx="32">
                  <c:v>2.7710843373493974E-2</c:v>
                </c:pt>
                <c:pt idx="33">
                  <c:v>0</c:v>
                </c:pt>
                <c:pt idx="34">
                  <c:v>1.3253012048192769E-2</c:v>
                </c:pt>
                <c:pt idx="35">
                  <c:v>2.7710843373493974E-2</c:v>
                </c:pt>
                <c:pt idx="36">
                  <c:v>2.1686746987951804E-2</c:v>
                </c:pt>
                <c:pt idx="37">
                  <c:v>0</c:v>
                </c:pt>
                <c:pt idx="38">
                  <c:v>0</c:v>
                </c:pt>
                <c:pt idx="39">
                  <c:v>3.8554216867469876E-2</c:v>
                </c:pt>
                <c:pt idx="40">
                  <c:v>0</c:v>
                </c:pt>
                <c:pt idx="41">
                  <c:v>8.3152173913043498E-3</c:v>
                </c:pt>
                <c:pt idx="42">
                  <c:v>3.9728260869565227E-2</c:v>
                </c:pt>
                <c:pt idx="43">
                  <c:v>8.3152173913043498E-3</c:v>
                </c:pt>
                <c:pt idx="44">
                  <c:v>9.2391304347826109E-3</c:v>
                </c:pt>
                <c:pt idx="45">
                  <c:v>2.1250000000000005E-2</c:v>
                </c:pt>
                <c:pt idx="46">
                  <c:v>5.5434782608695665E-3</c:v>
                </c:pt>
                <c:pt idx="47">
                  <c:v>2.586956521739131E-2</c:v>
                </c:pt>
                <c:pt idx="48">
                  <c:v>1.3858695652173916E-2</c:v>
                </c:pt>
                <c:pt idx="49">
                  <c:v>1.5706521739130438E-2</c:v>
                </c:pt>
                <c:pt idx="50">
                  <c:v>1.1086956521739133E-2</c:v>
                </c:pt>
                <c:pt idx="51">
                  <c:v>9.2391304347826109E-3</c:v>
                </c:pt>
                <c:pt idx="52">
                  <c:v>5.4510869565217404E-2</c:v>
                </c:pt>
                <c:pt idx="53">
                  <c:v>5.4510869565217404E-2</c:v>
                </c:pt>
                <c:pt idx="54">
                  <c:v>8.3152173913043498E-3</c:v>
                </c:pt>
                <c:pt idx="55">
                  <c:v>2.1250000000000005E-2</c:v>
                </c:pt>
                <c:pt idx="56">
                  <c:v>8.3152173913043498E-3</c:v>
                </c:pt>
                <c:pt idx="57">
                  <c:v>2.4945652173913049E-2</c:v>
                </c:pt>
                <c:pt idx="58">
                  <c:v>4.2283849918433938E-2</c:v>
                </c:pt>
                <c:pt idx="59">
                  <c:v>2.6623164763458405E-2</c:v>
                </c:pt>
                <c:pt idx="60">
                  <c:v>2.2446982055464929E-2</c:v>
                </c:pt>
                <c:pt idx="61">
                  <c:v>0</c:v>
                </c:pt>
                <c:pt idx="62">
                  <c:v>1.2528548123980427E-2</c:v>
                </c:pt>
                <c:pt idx="63">
                  <c:v>1.1484502446982056E-2</c:v>
                </c:pt>
                <c:pt idx="64">
                  <c:v>1.7226753670473088E-2</c:v>
                </c:pt>
                <c:pt idx="65">
                  <c:v>2.6101141924959222E-2</c:v>
                </c:pt>
                <c:pt idx="66">
                  <c:v>1.7226753670473088E-2</c:v>
                </c:pt>
                <c:pt idx="67">
                  <c:v>3.0799347471451879E-2</c:v>
                </c:pt>
                <c:pt idx="68">
                  <c:v>2.9755301794453515E-2</c:v>
                </c:pt>
                <c:pt idx="69">
                  <c:v>2.6101141924959222E-3</c:v>
                </c:pt>
                <c:pt idx="70">
                  <c:v>1.9836867862969006E-2</c:v>
                </c:pt>
                <c:pt idx="71">
                  <c:v>1.5138662316476349E-2</c:v>
                </c:pt>
                <c:pt idx="72">
                  <c:v>9.9184339314845032E-3</c:v>
                </c:pt>
                <c:pt idx="73">
                  <c:v>3.6019575856443727E-2</c:v>
                </c:pt>
                <c:pt idx="74">
                  <c:v>0</c:v>
                </c:pt>
                <c:pt idx="75">
                  <c:v>3.5313001605136445E-2</c:v>
                </c:pt>
                <c:pt idx="76">
                  <c:v>1.2199036918138045E-2</c:v>
                </c:pt>
                <c:pt idx="77">
                  <c:v>6.4205457463884447E-3</c:v>
                </c:pt>
                <c:pt idx="78">
                  <c:v>3.0818619582664533E-2</c:v>
                </c:pt>
                <c:pt idx="79">
                  <c:v>4.1733547351524888E-2</c:v>
                </c:pt>
                <c:pt idx="80">
                  <c:v>3.4028892455858752E-2</c:v>
                </c:pt>
                <c:pt idx="81">
                  <c:v>2.5682182985553779E-2</c:v>
                </c:pt>
                <c:pt idx="82">
                  <c:v>2.6966292134831468E-2</c:v>
                </c:pt>
                <c:pt idx="83">
                  <c:v>2.9534510433386844E-2</c:v>
                </c:pt>
                <c:pt idx="84">
                  <c:v>2.1187800963081867E-2</c:v>
                </c:pt>
                <c:pt idx="85">
                  <c:v>1.2199036918138045E-2</c:v>
                </c:pt>
                <c:pt idx="86">
                  <c:v>2.5040128410914932E-2</c:v>
                </c:pt>
                <c:pt idx="87">
                  <c:v>1.7977528089887646E-2</c:v>
                </c:pt>
                <c:pt idx="88">
                  <c:v>1.8619582664526488E-2</c:v>
                </c:pt>
                <c:pt idx="89">
                  <c:v>1.4125200642054577E-2</c:v>
                </c:pt>
                <c:pt idx="90">
                  <c:v>1.4767255216693422E-2</c:v>
                </c:pt>
                <c:pt idx="91">
                  <c:v>1.2199036918138045E-2</c:v>
                </c:pt>
                <c:pt idx="92">
                  <c:v>0</c:v>
                </c:pt>
                <c:pt idx="93">
                  <c:v>2.1187800963081867E-2</c:v>
                </c:pt>
                <c:pt idx="94">
                  <c:v>2.416666666666667E-2</c:v>
                </c:pt>
                <c:pt idx="95">
                  <c:v>0.03</c:v>
                </c:pt>
                <c:pt idx="96">
                  <c:v>0</c:v>
                </c:pt>
                <c:pt idx="97">
                  <c:v>1.7500000000000002E-2</c:v>
                </c:pt>
                <c:pt idx="98">
                  <c:v>1.4166666666666668E-2</c:v>
                </c:pt>
                <c:pt idx="99">
                  <c:v>3.5833333333333335E-2</c:v>
                </c:pt>
                <c:pt idx="100">
                  <c:v>3.8333333333333337E-2</c:v>
                </c:pt>
                <c:pt idx="101">
                  <c:v>1.8333333333333333E-2</c:v>
                </c:pt>
                <c:pt idx="102">
                  <c:v>0</c:v>
                </c:pt>
                <c:pt idx="103">
                  <c:v>1.3333333333333334E-2</c:v>
                </c:pt>
                <c:pt idx="104">
                  <c:v>0</c:v>
                </c:pt>
                <c:pt idx="105">
                  <c:v>3.3333333333333335E-3</c:v>
                </c:pt>
                <c:pt idx="106">
                  <c:v>4.9166666666666664E-2</c:v>
                </c:pt>
                <c:pt idx="107">
                  <c:v>3.6666666666666667E-2</c:v>
                </c:pt>
                <c:pt idx="108">
                  <c:v>2.8333333333333335E-2</c:v>
                </c:pt>
                <c:pt idx="109">
                  <c:v>1.0833333333333334E-2</c:v>
                </c:pt>
              </c:numCache>
            </c:numRef>
          </c:yVal>
          <c:smooth val="0"/>
          <c:extLst>
            <c:ext xmlns:c16="http://schemas.microsoft.com/office/drawing/2014/chart" uri="{C3380CC4-5D6E-409C-BE32-E72D297353CC}">
              <c16:uniqueId val="{00000000-3331-614C-8EC8-4AA9D84C239A}"/>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stds'!$G$20,'SM Table 3 - Major stds'!$G$131)</c:f>
              <c:numCache>
                <c:formatCode>General</c:formatCode>
                <c:ptCount val="2"/>
                <c:pt idx="0">
                  <c:v>0.02</c:v>
                </c:pt>
                <c:pt idx="1">
                  <c:v>0.02</c:v>
                </c:pt>
              </c:numCache>
            </c:numRef>
          </c:yVal>
          <c:smooth val="0"/>
          <c:extLst>
            <c:ext xmlns:c16="http://schemas.microsoft.com/office/drawing/2014/chart" uri="{C3380CC4-5D6E-409C-BE32-E72D297353CC}">
              <c16:uniqueId val="{00000001-3331-614C-8EC8-4AA9D84C239A}"/>
            </c:ext>
          </c:extLst>
        </c:ser>
        <c:dLbls>
          <c:showLegendKey val="0"/>
          <c:showVal val="0"/>
          <c:showCatName val="0"/>
          <c:showSerName val="0"/>
          <c:showPercent val="0"/>
          <c:showBubbleSize val="0"/>
        </c:dLbls>
        <c:axId val="176617056"/>
        <c:axId val="176617616"/>
      </c:scatterChart>
      <c:valAx>
        <c:axId val="176617056"/>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7616"/>
        <c:crosses val="autoZero"/>
        <c:crossBetween val="midCat"/>
      </c:valAx>
      <c:valAx>
        <c:axId val="176617616"/>
        <c:scaling>
          <c:orientation val="minMax"/>
          <c:max val="0.2"/>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7056"/>
        <c:crosses val="autoZero"/>
        <c:crossBetween val="midCat"/>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stds'!$H$21:$H$130</c:f>
              <c:numCache>
                <c:formatCode>0.00</c:formatCode>
                <c:ptCount val="110"/>
                <c:pt idx="0">
                  <c:v>2.7980049875311719E-2</c:v>
                </c:pt>
                <c:pt idx="1">
                  <c:v>3.8678304239401488E-2</c:v>
                </c:pt>
                <c:pt idx="2">
                  <c:v>1.9750623441396508E-2</c:v>
                </c:pt>
                <c:pt idx="3">
                  <c:v>3.4563591022443885E-2</c:v>
                </c:pt>
                <c:pt idx="4">
                  <c:v>2.221945137157107E-2</c:v>
                </c:pt>
                <c:pt idx="5">
                  <c:v>3.3740648379052364E-2</c:v>
                </c:pt>
                <c:pt idx="6">
                  <c:v>2.880299251870324E-2</c:v>
                </c:pt>
                <c:pt idx="7">
                  <c:v>1.9750623441396508E-2</c:v>
                </c:pt>
                <c:pt idx="8">
                  <c:v>4.443890274314214E-2</c:v>
                </c:pt>
                <c:pt idx="9">
                  <c:v>2.5229357798165136E-2</c:v>
                </c:pt>
                <c:pt idx="10">
                  <c:v>4.0366972477064215E-2</c:v>
                </c:pt>
                <c:pt idx="11">
                  <c:v>3.4311926605504584E-2</c:v>
                </c:pt>
                <c:pt idx="12">
                  <c:v>2.6238532110091736E-2</c:v>
                </c:pt>
                <c:pt idx="13">
                  <c:v>3.4311926605504584E-2</c:v>
                </c:pt>
                <c:pt idx="14">
                  <c:v>3.027522935779816E-2</c:v>
                </c:pt>
                <c:pt idx="15">
                  <c:v>3.8348623853211E-2</c:v>
                </c:pt>
                <c:pt idx="16">
                  <c:v>3.1284403669724764E-2</c:v>
                </c:pt>
                <c:pt idx="17">
                  <c:v>2.8256880733944952E-2</c:v>
                </c:pt>
                <c:pt idx="18">
                  <c:v>1.1100917431192658E-2</c:v>
                </c:pt>
                <c:pt idx="19">
                  <c:v>3.027522935779816E-2</c:v>
                </c:pt>
                <c:pt idx="20">
                  <c:v>5.5504587155963292E-2</c:v>
                </c:pt>
                <c:pt idx="21">
                  <c:v>3.3766233766233757E-2</c:v>
                </c:pt>
                <c:pt idx="22">
                  <c:v>4.5021645021645011E-2</c:v>
                </c:pt>
                <c:pt idx="23">
                  <c:v>2.3376623376623371E-2</c:v>
                </c:pt>
                <c:pt idx="24">
                  <c:v>2.5974025974025969E-2</c:v>
                </c:pt>
                <c:pt idx="25">
                  <c:v>3.7229437229437216E-2</c:v>
                </c:pt>
                <c:pt idx="26">
                  <c:v>3.4632034632034625E-2</c:v>
                </c:pt>
                <c:pt idx="27">
                  <c:v>3.8961038961038953E-2</c:v>
                </c:pt>
                <c:pt idx="28">
                  <c:v>1.6450216450216448E-2</c:v>
                </c:pt>
                <c:pt idx="29">
                  <c:v>3.3766233766233757E-2</c:v>
                </c:pt>
                <c:pt idx="30">
                  <c:v>1.4718614718614716E-2</c:v>
                </c:pt>
                <c:pt idx="31">
                  <c:v>3.6363636363636355E-2</c:v>
                </c:pt>
                <c:pt idx="32">
                  <c:v>3.4632034632034625E-2</c:v>
                </c:pt>
                <c:pt idx="33">
                  <c:v>3.3766233766233757E-2</c:v>
                </c:pt>
                <c:pt idx="34">
                  <c:v>2.9437229437229432E-2</c:v>
                </c:pt>
                <c:pt idx="35">
                  <c:v>2.6839826839826834E-2</c:v>
                </c:pt>
                <c:pt idx="36">
                  <c:v>1.7316017316017313E-2</c:v>
                </c:pt>
                <c:pt idx="37">
                  <c:v>3.8095238095238085E-2</c:v>
                </c:pt>
                <c:pt idx="38">
                  <c:v>2.8571428571428567E-2</c:v>
                </c:pt>
                <c:pt idx="39">
                  <c:v>2.7705627705627699E-2</c:v>
                </c:pt>
                <c:pt idx="40">
                  <c:v>2.3376623376623371E-2</c:v>
                </c:pt>
                <c:pt idx="41">
                  <c:v>1.7550607287449393E-2</c:v>
                </c:pt>
                <c:pt idx="42">
                  <c:v>2.4777327935222668E-2</c:v>
                </c:pt>
                <c:pt idx="43">
                  <c:v>2.7874493927125502E-2</c:v>
                </c:pt>
                <c:pt idx="44">
                  <c:v>2.8906882591093114E-2</c:v>
                </c:pt>
                <c:pt idx="45">
                  <c:v>4.2327935222672058E-2</c:v>
                </c:pt>
                <c:pt idx="46">
                  <c:v>1.8582995951417002E-2</c:v>
                </c:pt>
                <c:pt idx="47">
                  <c:v>4.2327935222672058E-2</c:v>
                </c:pt>
                <c:pt idx="48">
                  <c:v>2.5809716599190281E-2</c:v>
                </c:pt>
                <c:pt idx="49">
                  <c:v>2.8906882591093114E-2</c:v>
                </c:pt>
                <c:pt idx="50">
                  <c:v>1.4453441295546557E-2</c:v>
                </c:pt>
                <c:pt idx="51">
                  <c:v>3.8198380566801617E-2</c:v>
                </c:pt>
                <c:pt idx="52">
                  <c:v>4.4392712550607276E-2</c:v>
                </c:pt>
                <c:pt idx="53">
                  <c:v>3.6133603238866399E-2</c:v>
                </c:pt>
                <c:pt idx="54">
                  <c:v>8.2591093117408906E-3</c:v>
                </c:pt>
                <c:pt idx="55">
                  <c:v>4.64574898785425E-2</c:v>
                </c:pt>
                <c:pt idx="56">
                  <c:v>3.4068825910931175E-2</c:v>
                </c:pt>
                <c:pt idx="57">
                  <c:v>3.0971659919028335E-2</c:v>
                </c:pt>
                <c:pt idx="58">
                  <c:v>2.0727272727272723E-2</c:v>
                </c:pt>
                <c:pt idx="59">
                  <c:v>3.0545454545454539E-2</c:v>
                </c:pt>
                <c:pt idx="60">
                  <c:v>1.7454545454545452E-2</c:v>
                </c:pt>
                <c:pt idx="61">
                  <c:v>3.0545454545454539E-2</c:v>
                </c:pt>
                <c:pt idx="62">
                  <c:v>3.7090909090909084E-2</c:v>
                </c:pt>
                <c:pt idx="63">
                  <c:v>3.7090909090909084E-2</c:v>
                </c:pt>
                <c:pt idx="64">
                  <c:v>3.0545454545454539E-2</c:v>
                </c:pt>
                <c:pt idx="65">
                  <c:v>2.5090909090909084E-2</c:v>
                </c:pt>
                <c:pt idx="66">
                  <c:v>1.3090909090909089E-2</c:v>
                </c:pt>
                <c:pt idx="67">
                  <c:v>4.1454545454545445E-2</c:v>
                </c:pt>
                <c:pt idx="68">
                  <c:v>3.5999999999999997E-2</c:v>
                </c:pt>
                <c:pt idx="69">
                  <c:v>9.8181818181818162E-3</c:v>
                </c:pt>
                <c:pt idx="70">
                  <c:v>2.6181818181818178E-2</c:v>
                </c:pt>
                <c:pt idx="71">
                  <c:v>3.0545454545454539E-2</c:v>
                </c:pt>
                <c:pt idx="72">
                  <c:v>6.6545454545454533E-2</c:v>
                </c:pt>
                <c:pt idx="73">
                  <c:v>2.7272727272727268E-2</c:v>
                </c:pt>
                <c:pt idx="74">
                  <c:v>2.8846153846153848E-2</c:v>
                </c:pt>
                <c:pt idx="75">
                  <c:v>2.8846153846153848E-2</c:v>
                </c:pt>
                <c:pt idx="76">
                  <c:v>3.5439560439560439E-2</c:v>
                </c:pt>
                <c:pt idx="77">
                  <c:v>2.4725274725274724E-2</c:v>
                </c:pt>
                <c:pt idx="78">
                  <c:v>1.3186813186813187E-2</c:v>
                </c:pt>
                <c:pt idx="79">
                  <c:v>2.3901098901098903E-2</c:v>
                </c:pt>
                <c:pt idx="80">
                  <c:v>3.9560439560439559E-2</c:v>
                </c:pt>
                <c:pt idx="81">
                  <c:v>3.3791208791208789E-2</c:v>
                </c:pt>
                <c:pt idx="82">
                  <c:v>4.6978021978021978E-2</c:v>
                </c:pt>
                <c:pt idx="83">
                  <c:v>3.7912087912087909E-2</c:v>
                </c:pt>
                <c:pt idx="84">
                  <c:v>3.1318681318681318E-2</c:v>
                </c:pt>
                <c:pt idx="85">
                  <c:v>3.1318681318681318E-2</c:v>
                </c:pt>
                <c:pt idx="86">
                  <c:v>3.626373626373626E-2</c:v>
                </c:pt>
                <c:pt idx="87">
                  <c:v>2.5549450549450549E-2</c:v>
                </c:pt>
                <c:pt idx="88">
                  <c:v>1.1538461538461539E-2</c:v>
                </c:pt>
                <c:pt idx="89">
                  <c:v>1.9780219780219779E-2</c:v>
                </c:pt>
                <c:pt idx="90">
                  <c:v>2.4725274725274724E-2</c:v>
                </c:pt>
                <c:pt idx="91">
                  <c:v>2.0604395604395604E-2</c:v>
                </c:pt>
                <c:pt idx="92">
                  <c:v>3.4615384615384617E-2</c:v>
                </c:pt>
                <c:pt idx="93">
                  <c:v>5.1098901098901098E-2</c:v>
                </c:pt>
                <c:pt idx="94">
                  <c:v>2.6498422712933758E-2</c:v>
                </c:pt>
                <c:pt idx="95">
                  <c:v>1.7413249211356466E-2</c:v>
                </c:pt>
                <c:pt idx="96">
                  <c:v>1.5899053627760253E-2</c:v>
                </c:pt>
                <c:pt idx="97">
                  <c:v>3.3312302839116716E-2</c:v>
                </c:pt>
                <c:pt idx="98">
                  <c:v>1.6656151419558358E-2</c:v>
                </c:pt>
                <c:pt idx="99">
                  <c:v>0</c:v>
                </c:pt>
                <c:pt idx="100">
                  <c:v>4.0126182965299684E-2</c:v>
                </c:pt>
                <c:pt idx="101">
                  <c:v>1.5899053627760253E-2</c:v>
                </c:pt>
                <c:pt idx="102">
                  <c:v>2.3470031545741326E-2</c:v>
                </c:pt>
                <c:pt idx="103">
                  <c:v>1.7413249211356466E-2</c:v>
                </c:pt>
                <c:pt idx="104">
                  <c:v>4.6182965299684541E-2</c:v>
                </c:pt>
                <c:pt idx="105">
                  <c:v>2.1955835962145114E-2</c:v>
                </c:pt>
                <c:pt idx="106">
                  <c:v>2.4984227129337542E-2</c:v>
                </c:pt>
                <c:pt idx="107">
                  <c:v>0.13476340694006309</c:v>
                </c:pt>
                <c:pt idx="108">
                  <c:v>2.1198738170347006E-2</c:v>
                </c:pt>
                <c:pt idx="109">
                  <c:v>2.4227129337539434E-2</c:v>
                </c:pt>
              </c:numCache>
            </c:numRef>
          </c:yVal>
          <c:smooth val="0"/>
          <c:extLst>
            <c:ext xmlns:c16="http://schemas.microsoft.com/office/drawing/2014/chart" uri="{C3380CC4-5D6E-409C-BE32-E72D297353CC}">
              <c16:uniqueId val="{00000000-A518-3F4D-B841-92E1413CB42A}"/>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stds'!$H$20,'SM Table 3 - Major stds'!$H$131)</c:f>
              <c:numCache>
                <c:formatCode>General</c:formatCode>
                <c:ptCount val="2"/>
                <c:pt idx="0">
                  <c:v>0.03</c:v>
                </c:pt>
                <c:pt idx="1">
                  <c:v>0.03</c:v>
                </c:pt>
              </c:numCache>
            </c:numRef>
          </c:yVal>
          <c:smooth val="0"/>
          <c:extLst>
            <c:ext xmlns:c16="http://schemas.microsoft.com/office/drawing/2014/chart" uri="{C3380CC4-5D6E-409C-BE32-E72D297353CC}">
              <c16:uniqueId val="{00000001-A518-3F4D-B841-92E1413CB42A}"/>
            </c:ext>
          </c:extLst>
        </c:ser>
        <c:dLbls>
          <c:showLegendKey val="0"/>
          <c:showVal val="0"/>
          <c:showCatName val="0"/>
          <c:showSerName val="0"/>
          <c:showPercent val="0"/>
          <c:showBubbleSize val="0"/>
        </c:dLbls>
        <c:axId val="176620416"/>
        <c:axId val="176620976"/>
      </c:scatterChart>
      <c:valAx>
        <c:axId val="176620416"/>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0976"/>
        <c:crosses val="autoZero"/>
        <c:crossBetween val="midCat"/>
      </c:valAx>
      <c:valAx>
        <c:axId val="176620976"/>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0416"/>
        <c:crosses val="autoZero"/>
        <c:crossBetween val="midCat"/>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stds'!$I$21:$I$130</c:f>
              <c:numCache>
                <c:formatCode>0.00</c:formatCode>
                <c:ptCount val="110"/>
                <c:pt idx="0">
                  <c:v>0.43309946347503092</c:v>
                </c:pt>
                <c:pt idx="1">
                  <c:v>0.45557160544779196</c:v>
                </c:pt>
                <c:pt idx="2">
                  <c:v>0.44944283945522079</c:v>
                </c:pt>
                <c:pt idx="3">
                  <c:v>0.45965744944283943</c:v>
                </c:pt>
                <c:pt idx="4">
                  <c:v>0.44433553446141144</c:v>
                </c:pt>
                <c:pt idx="5">
                  <c:v>0.44331407346264956</c:v>
                </c:pt>
                <c:pt idx="6">
                  <c:v>0.44024969046636397</c:v>
                </c:pt>
                <c:pt idx="7">
                  <c:v>0.45046430045398261</c:v>
                </c:pt>
                <c:pt idx="8">
                  <c:v>0.43003508047874528</c:v>
                </c:pt>
                <c:pt idx="9">
                  <c:v>0.43937969924812031</c:v>
                </c:pt>
                <c:pt idx="10">
                  <c:v>0.44454887218045119</c:v>
                </c:pt>
                <c:pt idx="11">
                  <c:v>0.45281954887218051</c:v>
                </c:pt>
                <c:pt idx="12">
                  <c:v>0.455921052631579</c:v>
                </c:pt>
                <c:pt idx="13">
                  <c:v>0.45075187969924818</c:v>
                </c:pt>
                <c:pt idx="14">
                  <c:v>0.44351503759398497</c:v>
                </c:pt>
                <c:pt idx="15">
                  <c:v>0.45075187969924818</c:v>
                </c:pt>
                <c:pt idx="16">
                  <c:v>0.43937969924812031</c:v>
                </c:pt>
                <c:pt idx="17">
                  <c:v>0.45488721804511284</c:v>
                </c:pt>
                <c:pt idx="18">
                  <c:v>0.45281954887218051</c:v>
                </c:pt>
                <c:pt idx="19">
                  <c:v>0.46522556390977449</c:v>
                </c:pt>
                <c:pt idx="20">
                  <c:v>0.45178571428571435</c:v>
                </c:pt>
                <c:pt idx="21">
                  <c:v>0.46549912434325752</c:v>
                </c:pt>
                <c:pt idx="22">
                  <c:v>0.44973730297723297</c:v>
                </c:pt>
                <c:pt idx="23">
                  <c:v>0.4728546409807356</c:v>
                </c:pt>
                <c:pt idx="24">
                  <c:v>0.45604203152364281</c:v>
                </c:pt>
                <c:pt idx="25">
                  <c:v>0.44448336252189147</c:v>
                </c:pt>
                <c:pt idx="26">
                  <c:v>0.43817863397548162</c:v>
                </c:pt>
                <c:pt idx="27">
                  <c:v>0.43712784588441334</c:v>
                </c:pt>
                <c:pt idx="28">
                  <c:v>0.47810858143607715</c:v>
                </c:pt>
                <c:pt idx="29">
                  <c:v>0.46444833625218918</c:v>
                </c:pt>
                <c:pt idx="30">
                  <c:v>0.43817863397548162</c:v>
                </c:pt>
                <c:pt idx="31">
                  <c:v>0.43082311733800355</c:v>
                </c:pt>
                <c:pt idx="32">
                  <c:v>0.43922942206654997</c:v>
                </c:pt>
                <c:pt idx="33">
                  <c:v>0.45919439579684768</c:v>
                </c:pt>
                <c:pt idx="34">
                  <c:v>0.44343257443082318</c:v>
                </c:pt>
                <c:pt idx="35">
                  <c:v>0.44553415061295976</c:v>
                </c:pt>
                <c:pt idx="36">
                  <c:v>0.41821366024518397</c:v>
                </c:pt>
                <c:pt idx="37">
                  <c:v>0.46444833625218918</c:v>
                </c:pt>
                <c:pt idx="38">
                  <c:v>0.46970227670753073</c:v>
                </c:pt>
                <c:pt idx="39">
                  <c:v>0.44343257443082318</c:v>
                </c:pt>
                <c:pt idx="40">
                  <c:v>0.44133099824868655</c:v>
                </c:pt>
                <c:pt idx="41">
                  <c:v>0.45162650602409643</c:v>
                </c:pt>
                <c:pt idx="42">
                  <c:v>0.4506024096385543</c:v>
                </c:pt>
                <c:pt idx="43">
                  <c:v>0.47722891566265069</c:v>
                </c:pt>
                <c:pt idx="44">
                  <c:v>0.47927710843373506</c:v>
                </c:pt>
                <c:pt idx="45">
                  <c:v>0.4362650602409639</c:v>
                </c:pt>
                <c:pt idx="46">
                  <c:v>0.4331927710843374</c:v>
                </c:pt>
                <c:pt idx="47">
                  <c:v>0.44138554216867476</c:v>
                </c:pt>
                <c:pt idx="48">
                  <c:v>0.42602409638554223</c:v>
                </c:pt>
                <c:pt idx="49">
                  <c:v>0.46391566265060247</c:v>
                </c:pt>
                <c:pt idx="50">
                  <c:v>0.45572289156626511</c:v>
                </c:pt>
                <c:pt idx="51">
                  <c:v>0.43831325301204827</c:v>
                </c:pt>
                <c:pt idx="52">
                  <c:v>0.42397590361445786</c:v>
                </c:pt>
                <c:pt idx="53">
                  <c:v>0.45469879518072298</c:v>
                </c:pt>
                <c:pt idx="54">
                  <c:v>0.43728915662650608</c:v>
                </c:pt>
                <c:pt idx="55">
                  <c:v>0.46903614457831333</c:v>
                </c:pt>
                <c:pt idx="56">
                  <c:v>0.46186746987951816</c:v>
                </c:pt>
                <c:pt idx="57">
                  <c:v>0.44957831325301212</c:v>
                </c:pt>
                <c:pt idx="58">
                  <c:v>0.42812500000000009</c:v>
                </c:pt>
                <c:pt idx="59">
                  <c:v>0.46562500000000012</c:v>
                </c:pt>
                <c:pt idx="60">
                  <c:v>0.46875000000000011</c:v>
                </c:pt>
                <c:pt idx="61">
                  <c:v>0.47187500000000016</c:v>
                </c:pt>
                <c:pt idx="62">
                  <c:v>0.46250000000000013</c:v>
                </c:pt>
                <c:pt idx="63">
                  <c:v>0.42604166666666676</c:v>
                </c:pt>
                <c:pt idx="64">
                  <c:v>0.46562500000000012</c:v>
                </c:pt>
                <c:pt idx="65">
                  <c:v>0.44166666666666676</c:v>
                </c:pt>
                <c:pt idx="66">
                  <c:v>0.46250000000000013</c:v>
                </c:pt>
                <c:pt idx="67">
                  <c:v>0.4406250000000001</c:v>
                </c:pt>
                <c:pt idx="68">
                  <c:v>0.44895833333333346</c:v>
                </c:pt>
                <c:pt idx="69">
                  <c:v>0.44479166666666675</c:v>
                </c:pt>
                <c:pt idx="70">
                  <c:v>0.43958333333333344</c:v>
                </c:pt>
                <c:pt idx="71">
                  <c:v>0.4406250000000001</c:v>
                </c:pt>
                <c:pt idx="72">
                  <c:v>0.4406250000000001</c:v>
                </c:pt>
                <c:pt idx="73">
                  <c:v>0.45208333333333345</c:v>
                </c:pt>
                <c:pt idx="74">
                  <c:v>0.44304522037779048</c:v>
                </c:pt>
                <c:pt idx="75">
                  <c:v>0.46983400114481966</c:v>
                </c:pt>
                <c:pt idx="76">
                  <c:v>0.45643961076130507</c:v>
                </c:pt>
                <c:pt idx="77">
                  <c:v>0.47292501431024614</c:v>
                </c:pt>
                <c:pt idx="78">
                  <c:v>0.44098454493417283</c:v>
                </c:pt>
                <c:pt idx="79">
                  <c:v>0.48838008013737833</c:v>
                </c:pt>
                <c:pt idx="80">
                  <c:v>0.46777332570120206</c:v>
                </c:pt>
                <c:pt idx="81">
                  <c:v>0.4378935317687464</c:v>
                </c:pt>
                <c:pt idx="82">
                  <c:v>0.44922724670864334</c:v>
                </c:pt>
                <c:pt idx="83">
                  <c:v>0.42759015455065824</c:v>
                </c:pt>
                <c:pt idx="84">
                  <c:v>0.43583285632512875</c:v>
                </c:pt>
                <c:pt idx="85">
                  <c:v>0.47086433886662848</c:v>
                </c:pt>
                <c:pt idx="86">
                  <c:v>0.44304522037779048</c:v>
                </c:pt>
                <c:pt idx="87">
                  <c:v>0.45128792215226099</c:v>
                </c:pt>
                <c:pt idx="88">
                  <c:v>0.44922724670864334</c:v>
                </c:pt>
                <c:pt idx="89">
                  <c:v>0.42346880366342299</c:v>
                </c:pt>
                <c:pt idx="90">
                  <c:v>0.47498568975386374</c:v>
                </c:pt>
                <c:pt idx="91">
                  <c:v>0.43686319404693758</c:v>
                </c:pt>
                <c:pt idx="92">
                  <c:v>0.43171150543789349</c:v>
                </c:pt>
                <c:pt idx="93">
                  <c:v>0.42862049227246701</c:v>
                </c:pt>
                <c:pt idx="94">
                  <c:v>0.44166198764738918</c:v>
                </c:pt>
                <c:pt idx="95">
                  <c:v>0.45884334643458735</c:v>
                </c:pt>
                <c:pt idx="96">
                  <c:v>0.45884334643458735</c:v>
                </c:pt>
                <c:pt idx="97">
                  <c:v>0.46086468276249304</c:v>
                </c:pt>
                <c:pt idx="98">
                  <c:v>0.46692869174621005</c:v>
                </c:pt>
                <c:pt idx="99">
                  <c:v>0.44368332397529481</c:v>
                </c:pt>
                <c:pt idx="100">
                  <c:v>0.46389668725435157</c:v>
                </c:pt>
                <c:pt idx="101">
                  <c:v>0.43357664233576648</c:v>
                </c:pt>
                <c:pt idx="102">
                  <c:v>0.43862998315553064</c:v>
                </c:pt>
                <c:pt idx="103">
                  <c:v>0.43256597417181364</c:v>
                </c:pt>
                <c:pt idx="104">
                  <c:v>0.45480067377877603</c:v>
                </c:pt>
                <c:pt idx="105">
                  <c:v>0.45379000561482319</c:v>
                </c:pt>
                <c:pt idx="106">
                  <c:v>0.44469399213924765</c:v>
                </c:pt>
                <c:pt idx="107">
                  <c:v>0.44166198764738918</c:v>
                </c:pt>
                <c:pt idx="108">
                  <c:v>0.45277933745087035</c:v>
                </c:pt>
                <c:pt idx="109">
                  <c:v>0.45277933745087035</c:v>
                </c:pt>
              </c:numCache>
            </c:numRef>
          </c:yVal>
          <c:smooth val="0"/>
          <c:extLst>
            <c:ext xmlns:c16="http://schemas.microsoft.com/office/drawing/2014/chart" uri="{C3380CC4-5D6E-409C-BE32-E72D297353CC}">
              <c16:uniqueId val="{00000000-86E0-334A-949F-452962BCF2DE}"/>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stds'!$I$20,'SM Table 3 - Major stds'!$I$131)</c:f>
              <c:numCache>
                <c:formatCode>General</c:formatCode>
                <c:ptCount val="2"/>
                <c:pt idx="0">
                  <c:v>0.45</c:v>
                </c:pt>
                <c:pt idx="1">
                  <c:v>0.45</c:v>
                </c:pt>
              </c:numCache>
            </c:numRef>
          </c:yVal>
          <c:smooth val="0"/>
          <c:extLst>
            <c:ext xmlns:c16="http://schemas.microsoft.com/office/drawing/2014/chart" uri="{C3380CC4-5D6E-409C-BE32-E72D297353CC}">
              <c16:uniqueId val="{00000001-86E0-334A-949F-452962BCF2DE}"/>
            </c:ext>
          </c:extLst>
        </c:ser>
        <c:dLbls>
          <c:showLegendKey val="0"/>
          <c:showVal val="0"/>
          <c:showCatName val="0"/>
          <c:showSerName val="0"/>
          <c:showPercent val="0"/>
          <c:showBubbleSize val="0"/>
        </c:dLbls>
        <c:axId val="177136064"/>
        <c:axId val="177136624"/>
      </c:scatterChart>
      <c:valAx>
        <c:axId val="177136064"/>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6624"/>
        <c:crosses val="autoZero"/>
        <c:crossBetween val="midCat"/>
      </c:valAx>
      <c:valAx>
        <c:axId val="177136624"/>
        <c:scaling>
          <c:orientation val="minMax"/>
          <c:max val="0.70000000000000007"/>
          <c:min val="0.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6064"/>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stds'!$J$21:$J$130</c:f>
              <c:numCache>
                <c:formatCode>0.00</c:formatCode>
                <c:ptCount val="110"/>
                <c:pt idx="0">
                  <c:v>3.5964316329894976</c:v>
                </c:pt>
                <c:pt idx="1">
                  <c:v>3.7833658329800772</c:v>
                </c:pt>
                <c:pt idx="2">
                  <c:v>3.5207460788469702</c:v>
                </c:pt>
                <c:pt idx="3">
                  <c:v>3.5882247656728379</c:v>
                </c:pt>
                <c:pt idx="4">
                  <c:v>3.4769761198247857</c:v>
                </c:pt>
                <c:pt idx="5">
                  <c:v>3.4049380622674401</c:v>
                </c:pt>
                <c:pt idx="6">
                  <c:v>3.6721171871320251</c:v>
                </c:pt>
                <c:pt idx="7">
                  <c:v>3.6383778437190912</c:v>
                </c:pt>
                <c:pt idx="8">
                  <c:v>3.7259177617634602</c:v>
                </c:pt>
                <c:pt idx="9">
                  <c:v>3.5737028539965121</c:v>
                </c:pt>
                <c:pt idx="10">
                  <c:v>3.5141855556575199</c:v>
                </c:pt>
                <c:pt idx="11">
                  <c:v>3.3525117004680185</c:v>
                </c:pt>
                <c:pt idx="12">
                  <c:v>3.6270019271359089</c:v>
                </c:pt>
                <c:pt idx="13">
                  <c:v>3.5212920987427729</c:v>
                </c:pt>
                <c:pt idx="14">
                  <c:v>3.6092355694227765</c:v>
                </c:pt>
                <c:pt idx="15">
                  <c:v>3.4866477012021653</c:v>
                </c:pt>
                <c:pt idx="16">
                  <c:v>3.5719262182251992</c:v>
                </c:pt>
                <c:pt idx="17">
                  <c:v>3.3987042305221618</c:v>
                </c:pt>
                <c:pt idx="18">
                  <c:v>3.6136771588510594</c:v>
                </c:pt>
                <c:pt idx="19">
                  <c:v>3.4511149857759014</c:v>
                </c:pt>
                <c:pt idx="20">
                  <c:v>3.3542883362393314</c:v>
                </c:pt>
                <c:pt idx="21">
                  <c:v>3.3806256611757597</c:v>
                </c:pt>
                <c:pt idx="22">
                  <c:v>3.3159034809329504</c:v>
                </c:pt>
                <c:pt idx="23">
                  <c:v>3.4400282101657345</c:v>
                </c:pt>
                <c:pt idx="24">
                  <c:v>3.7086695884338319</c:v>
                </c:pt>
                <c:pt idx="25">
                  <c:v>3.5606065185632967</c:v>
                </c:pt>
                <c:pt idx="26">
                  <c:v>3.5331217570903228</c:v>
                </c:pt>
                <c:pt idx="27">
                  <c:v>3.5854314644098531</c:v>
                </c:pt>
                <c:pt idx="28">
                  <c:v>3.4799254445619865</c:v>
                </c:pt>
                <c:pt idx="29">
                  <c:v>3.424069316407234</c:v>
                </c:pt>
                <c:pt idx="30">
                  <c:v>3.5091834164525717</c:v>
                </c:pt>
                <c:pt idx="31">
                  <c:v>3.4391416049569292</c:v>
                </c:pt>
                <c:pt idx="32">
                  <c:v>3.4816986549795979</c:v>
                </c:pt>
                <c:pt idx="33">
                  <c:v>3.4338219737040956</c:v>
                </c:pt>
                <c:pt idx="34">
                  <c:v>3.4391416049569292</c:v>
                </c:pt>
                <c:pt idx="35">
                  <c:v>3.7503400332476957</c:v>
                </c:pt>
                <c:pt idx="36">
                  <c:v>3.4480076570449847</c:v>
                </c:pt>
                <c:pt idx="37">
                  <c:v>3.463966550803486</c:v>
                </c:pt>
                <c:pt idx="38">
                  <c:v>3.6537000654878851</c:v>
                </c:pt>
                <c:pt idx="39">
                  <c:v>3.744133796786056</c:v>
                </c:pt>
                <c:pt idx="40">
                  <c:v>3.6084831998387994</c:v>
                </c:pt>
                <c:pt idx="41">
                  <c:v>3.3680790611488565</c:v>
                </c:pt>
                <c:pt idx="42">
                  <c:v>3.5390240889437918</c:v>
                </c:pt>
                <c:pt idx="43">
                  <c:v>3.4447733168622601</c:v>
                </c:pt>
                <c:pt idx="44">
                  <c:v>3.5843014206300174</c:v>
                </c:pt>
                <c:pt idx="45">
                  <c:v>3.4115083384805427</c:v>
                </c:pt>
                <c:pt idx="46">
                  <c:v>3.3117134033353914</c:v>
                </c:pt>
                <c:pt idx="47">
                  <c:v>3.7275256331068549</c:v>
                </c:pt>
                <c:pt idx="48">
                  <c:v>3.758942557134032</c:v>
                </c:pt>
                <c:pt idx="49">
                  <c:v>3.6341988882025933</c:v>
                </c:pt>
                <c:pt idx="50">
                  <c:v>3.4493934527486094</c:v>
                </c:pt>
                <c:pt idx="51">
                  <c:v>3.5861494749845573</c:v>
                </c:pt>
                <c:pt idx="52">
                  <c:v>3.5843014206300174</c:v>
                </c:pt>
                <c:pt idx="53">
                  <c:v>3.637894996911673</c:v>
                </c:pt>
                <c:pt idx="54">
                  <c:v>3.4475453983940696</c:v>
                </c:pt>
                <c:pt idx="55">
                  <c:v>3.5131513279802338</c:v>
                </c:pt>
                <c:pt idx="56">
                  <c:v>3.5297838171710922</c:v>
                </c:pt>
                <c:pt idx="57">
                  <c:v>3.3117134033353914</c:v>
                </c:pt>
                <c:pt idx="58">
                  <c:v>3.5377657761918542</c:v>
                </c:pt>
                <c:pt idx="59">
                  <c:v>3.4635342527405411</c:v>
                </c:pt>
                <c:pt idx="60">
                  <c:v>3.6101867746809404</c:v>
                </c:pt>
                <c:pt idx="61">
                  <c:v>3.5603973382196936</c:v>
                </c:pt>
                <c:pt idx="62">
                  <c:v>3.574881537917511</c:v>
                </c:pt>
                <c:pt idx="63">
                  <c:v>3.5585868132574667</c:v>
                </c:pt>
                <c:pt idx="64">
                  <c:v>3.4418079531938153</c:v>
                </c:pt>
                <c:pt idx="65">
                  <c:v>3.4852605522872673</c:v>
                </c:pt>
                <c:pt idx="66">
                  <c:v>3.6301025492654388</c:v>
                </c:pt>
                <c:pt idx="67">
                  <c:v>3.5920815250586688</c:v>
                </c:pt>
                <c:pt idx="68">
                  <c:v>3.43547111582602</c:v>
                </c:pt>
                <c:pt idx="69">
                  <c:v>3.3322711929790727</c:v>
                </c:pt>
                <c:pt idx="70">
                  <c:v>3.4544816279294053</c:v>
                </c:pt>
                <c:pt idx="71">
                  <c:v>3.6165236120487356</c:v>
                </c:pt>
                <c:pt idx="72">
                  <c:v>3.6708393609155499</c:v>
                </c:pt>
                <c:pt idx="73">
                  <c:v>3.3558080174880254</c:v>
                </c:pt>
                <c:pt idx="74">
                  <c:v>3.5314018763953583</c:v>
                </c:pt>
                <c:pt idx="75">
                  <c:v>3.6822155402702306</c:v>
                </c:pt>
                <c:pt idx="76">
                  <c:v>3.4332821432719469</c:v>
                </c:pt>
                <c:pt idx="77">
                  <c:v>3.5513892294390157</c:v>
                </c:pt>
                <c:pt idx="78">
                  <c:v>3.4732568493592626</c:v>
                </c:pt>
                <c:pt idx="79">
                  <c:v>3.5731936145775518</c:v>
                </c:pt>
                <c:pt idx="80">
                  <c:v>3.52958484430048</c:v>
                </c:pt>
                <c:pt idx="81">
                  <c:v>3.5105060073042615</c:v>
                </c:pt>
                <c:pt idx="82">
                  <c:v>3.6249790292815747</c:v>
                </c:pt>
                <c:pt idx="83">
                  <c:v>3.478707945643897</c:v>
                </c:pt>
                <c:pt idx="84">
                  <c:v>3.496878266592677</c:v>
                </c:pt>
                <c:pt idx="85">
                  <c:v>3.4632631728374337</c:v>
                </c:pt>
                <c:pt idx="86">
                  <c:v>3.5059634270670665</c:v>
                </c:pt>
                <c:pt idx="87">
                  <c:v>3.4868845900708476</c:v>
                </c:pt>
                <c:pt idx="88">
                  <c:v>3.4514524642207269</c:v>
                </c:pt>
                <c:pt idx="89">
                  <c:v>3.4532694963156052</c:v>
                </c:pt>
                <c:pt idx="90">
                  <c:v>3.4569035605053613</c:v>
                </c:pt>
                <c:pt idx="91">
                  <c:v>3.4196544025603623</c:v>
                </c:pt>
                <c:pt idx="92">
                  <c:v>3.7121965698357178</c:v>
                </c:pt>
                <c:pt idx="93">
                  <c:v>3.5650169701506007</c:v>
                </c:pt>
                <c:pt idx="94">
                  <c:v>3.5537759336099581</c:v>
                </c:pt>
                <c:pt idx="95">
                  <c:v>3.4442323651452282</c:v>
                </c:pt>
                <c:pt idx="96">
                  <c:v>3.4798340248962654</c:v>
                </c:pt>
                <c:pt idx="97">
                  <c:v>3.5839004149377596</c:v>
                </c:pt>
                <c:pt idx="98">
                  <c:v>3.5674688796680498</c:v>
                </c:pt>
                <c:pt idx="99">
                  <c:v>3.5254771784232366</c:v>
                </c:pt>
                <c:pt idx="100">
                  <c:v>3.4360165975103731</c:v>
                </c:pt>
                <c:pt idx="101">
                  <c:v>3.546473029045643</c:v>
                </c:pt>
                <c:pt idx="102">
                  <c:v>3.3657261410788379</c:v>
                </c:pt>
                <c:pt idx="103">
                  <c:v>3.6478008298755187</c:v>
                </c:pt>
                <c:pt idx="104">
                  <c:v>3.5537759336099581</c:v>
                </c:pt>
                <c:pt idx="105">
                  <c:v>3.3712033195020745</c:v>
                </c:pt>
                <c:pt idx="106">
                  <c:v>3.5126970954356844</c:v>
                </c:pt>
                <c:pt idx="107">
                  <c:v>3.5355186721991703</c:v>
                </c:pt>
                <c:pt idx="108">
                  <c:v>3.5729460580912864</c:v>
                </c:pt>
                <c:pt idx="109">
                  <c:v>3.6231535269709543</c:v>
                </c:pt>
              </c:numCache>
            </c:numRef>
          </c:yVal>
          <c:smooth val="0"/>
          <c:extLst>
            <c:ext xmlns:c16="http://schemas.microsoft.com/office/drawing/2014/chart" uri="{C3380CC4-5D6E-409C-BE32-E72D297353CC}">
              <c16:uniqueId val="{00000000-972F-6244-B8B6-5BA2A3510797}"/>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stds'!$J$20,'SM Table 3 - Major stds'!$J$131)</c:f>
              <c:numCache>
                <c:formatCode>General</c:formatCode>
                <c:ptCount val="2"/>
                <c:pt idx="0">
                  <c:v>3.52</c:v>
                </c:pt>
                <c:pt idx="1">
                  <c:v>3.52</c:v>
                </c:pt>
              </c:numCache>
            </c:numRef>
          </c:yVal>
          <c:smooth val="0"/>
          <c:extLst>
            <c:ext xmlns:c16="http://schemas.microsoft.com/office/drawing/2014/chart" uri="{C3380CC4-5D6E-409C-BE32-E72D297353CC}">
              <c16:uniqueId val="{00000001-972F-6244-B8B6-5BA2A3510797}"/>
            </c:ext>
          </c:extLst>
        </c:ser>
        <c:dLbls>
          <c:showLegendKey val="0"/>
          <c:showVal val="0"/>
          <c:showCatName val="0"/>
          <c:showSerName val="0"/>
          <c:showPercent val="0"/>
          <c:showBubbleSize val="0"/>
        </c:dLbls>
        <c:axId val="177139424"/>
        <c:axId val="177139984"/>
      </c:scatterChart>
      <c:valAx>
        <c:axId val="177139424"/>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9984"/>
        <c:crosses val="autoZero"/>
        <c:crossBetween val="midCat"/>
      </c:valAx>
      <c:valAx>
        <c:axId val="177139984"/>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9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'SM Table 3 - Major stds'!$A$21:$A$130</c:f>
              <c:numCache>
                <c:formatCode>General</c:formatCode>
                <c:ptCount val="110"/>
                <c:pt idx="0">
                  <c:v>1</c:v>
                </c:pt>
                <c:pt idx="1">
                  <c:v>3</c:v>
                </c:pt>
                <c:pt idx="2">
                  <c:v>4</c:v>
                </c:pt>
                <c:pt idx="3">
                  <c:v>5</c:v>
                </c:pt>
                <c:pt idx="4">
                  <c:v>6</c:v>
                </c:pt>
                <c:pt idx="5">
                  <c:v>7</c:v>
                </c:pt>
                <c:pt idx="6">
                  <c:v>8</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81</c:v>
                </c:pt>
                <c:pt idx="78">
                  <c:v>82</c:v>
                </c:pt>
                <c:pt idx="79">
                  <c:v>83</c:v>
                </c:pt>
                <c:pt idx="80">
                  <c:v>84</c:v>
                </c:pt>
                <c:pt idx="81">
                  <c:v>85</c:v>
                </c:pt>
                <c:pt idx="82">
                  <c:v>86</c:v>
                </c:pt>
                <c:pt idx="83">
                  <c:v>87</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numCache>
            </c:numRef>
          </c:xVal>
          <c:yVal>
            <c:numRef>
              <c:f>'SM Table 3 - Major stds'!$K$21:$K$130</c:f>
              <c:numCache>
                <c:formatCode>0.00</c:formatCode>
                <c:ptCount val="110"/>
                <c:pt idx="0">
                  <c:v>4.9931268441951122</c:v>
                </c:pt>
                <c:pt idx="1">
                  <c:v>5.0504169247021986</c:v>
                </c:pt>
                <c:pt idx="2">
                  <c:v>4.9160815635131705</c:v>
                </c:pt>
                <c:pt idx="3">
                  <c:v>5.0148575643874551</c:v>
                </c:pt>
                <c:pt idx="4">
                  <c:v>5.021771884448655</c:v>
                </c:pt>
                <c:pt idx="5">
                  <c:v>4.9763349240464843</c:v>
                </c:pt>
                <c:pt idx="6">
                  <c:v>5.0010289242650554</c:v>
                </c:pt>
                <c:pt idx="7">
                  <c:v>5.0178208444136843</c:v>
                </c:pt>
                <c:pt idx="8">
                  <c:v>4.9674450839677986</c:v>
                </c:pt>
                <c:pt idx="9">
                  <c:v>4.803787499539883</c:v>
                </c:pt>
                <c:pt idx="10">
                  <c:v>5.0253625722383779</c:v>
                </c:pt>
                <c:pt idx="11">
                  <c:v>4.7668583207568007</c:v>
                </c:pt>
                <c:pt idx="12">
                  <c:v>5.0473204623256169</c:v>
                </c:pt>
                <c:pt idx="13">
                  <c:v>4.8047855854529402</c:v>
                </c:pt>
                <c:pt idx="14">
                  <c:v>4.9954199948466895</c:v>
                </c:pt>
                <c:pt idx="15">
                  <c:v>4.9554965583244384</c:v>
                </c:pt>
                <c:pt idx="16">
                  <c:v>4.9914276511944653</c:v>
                </c:pt>
                <c:pt idx="17">
                  <c:v>4.9774544484116765</c:v>
                </c:pt>
                <c:pt idx="18">
                  <c:v>4.9804487061508453</c:v>
                </c:pt>
                <c:pt idx="19">
                  <c:v>4.8816382007582737</c:v>
                </c:pt>
                <c:pt idx="20">
                  <c:v>4.8546898811057542</c:v>
                </c:pt>
                <c:pt idx="21">
                  <c:v>4.9759278137206406</c:v>
                </c:pt>
                <c:pt idx="22">
                  <c:v>4.9182070510814819</c:v>
                </c:pt>
                <c:pt idx="23">
                  <c:v>4.785847371236513</c:v>
                </c:pt>
                <c:pt idx="24">
                  <c:v>5.066489699930357</c:v>
                </c:pt>
                <c:pt idx="25">
                  <c:v>5.0416100608617533</c:v>
                </c:pt>
                <c:pt idx="26">
                  <c:v>4.9729422570324084</c:v>
                </c:pt>
                <c:pt idx="27">
                  <c:v>4.9201974222069698</c:v>
                </c:pt>
                <c:pt idx="28">
                  <c:v>5.0147400506676618</c:v>
                </c:pt>
                <c:pt idx="29">
                  <c:v>4.8614814740050658</c:v>
                </c:pt>
                <c:pt idx="30">
                  <c:v>4.9112407521422723</c:v>
                </c:pt>
                <c:pt idx="31">
                  <c:v>4.9440818757128291</c:v>
                </c:pt>
                <c:pt idx="32">
                  <c:v>4.7559918043541884</c:v>
                </c:pt>
                <c:pt idx="33">
                  <c:v>4.8654622162560432</c:v>
                </c:pt>
                <c:pt idx="34">
                  <c:v>4.8764092574462286</c:v>
                </c:pt>
                <c:pt idx="35">
                  <c:v>4.8067462680541393</c:v>
                </c:pt>
                <c:pt idx="36">
                  <c:v>4.849539247252137</c:v>
                </c:pt>
                <c:pt idx="37">
                  <c:v>5.017725607355894</c:v>
                </c:pt>
                <c:pt idx="38">
                  <c:v>4.9878700404735703</c:v>
                </c:pt>
                <c:pt idx="39">
                  <c:v>5.0207111640441271</c:v>
                </c:pt>
                <c:pt idx="40">
                  <c:v>5.0067785661657087</c:v>
                </c:pt>
                <c:pt idx="41">
                  <c:v>4.8719573215599707</c:v>
                </c:pt>
                <c:pt idx="42">
                  <c:v>4.7936457712837406</c:v>
                </c:pt>
                <c:pt idx="43">
                  <c:v>4.9747412312975223</c:v>
                </c:pt>
                <c:pt idx="44">
                  <c:v>4.9179653573472564</c:v>
                </c:pt>
                <c:pt idx="45">
                  <c:v>4.827907074529592</c:v>
                </c:pt>
                <c:pt idx="46">
                  <c:v>5.021728161463261</c:v>
                </c:pt>
                <c:pt idx="47">
                  <c:v>4.8739151103168767</c:v>
                </c:pt>
                <c:pt idx="48">
                  <c:v>5.022707055841714</c:v>
                </c:pt>
                <c:pt idx="49">
                  <c:v>4.9169864629688025</c:v>
                </c:pt>
                <c:pt idx="50">
                  <c:v>5.0481583096814884</c:v>
                </c:pt>
                <c:pt idx="51">
                  <c:v>5.0001924851372976</c:v>
                </c:pt>
                <c:pt idx="52">
                  <c:v>4.8308437576649492</c:v>
                </c:pt>
                <c:pt idx="53">
                  <c:v>4.8425904902063843</c:v>
                </c:pt>
                <c:pt idx="54">
                  <c:v>4.8797884765875938</c:v>
                </c:pt>
                <c:pt idx="55">
                  <c:v>5.0334748940046961</c:v>
                </c:pt>
                <c:pt idx="56">
                  <c:v>4.9727834425406172</c:v>
                </c:pt>
                <c:pt idx="57">
                  <c:v>4.9806145975682403</c:v>
                </c:pt>
                <c:pt idx="58">
                  <c:v>4.9720121849333552</c:v>
                </c:pt>
                <c:pt idx="59">
                  <c:v>4.8290566959293582</c:v>
                </c:pt>
                <c:pt idx="60">
                  <c:v>5.0247333581830569</c:v>
                </c:pt>
                <c:pt idx="61">
                  <c:v>4.8006683718718275</c:v>
                </c:pt>
                <c:pt idx="62">
                  <c:v>4.9426099921594835</c:v>
                </c:pt>
                <c:pt idx="63">
                  <c:v>4.8615004948522511</c:v>
                </c:pt>
                <c:pt idx="64">
                  <c:v>4.8462924641071456</c:v>
                </c:pt>
                <c:pt idx="65">
                  <c:v>4.8513618076888472</c:v>
                </c:pt>
                <c:pt idx="66">
                  <c:v>4.9892479531111427</c:v>
                </c:pt>
                <c:pt idx="67">
                  <c:v>5.047038469942545</c:v>
                </c:pt>
                <c:pt idx="68">
                  <c:v>4.9740399223660363</c:v>
                </c:pt>
                <c:pt idx="69">
                  <c:v>5.0815100062981191</c:v>
                </c:pt>
                <c:pt idx="70">
                  <c:v>4.8767085255973566</c:v>
                </c:pt>
                <c:pt idx="71">
                  <c:v>4.8189180087659542</c:v>
                </c:pt>
                <c:pt idx="72">
                  <c:v>4.9821508720967591</c:v>
                </c:pt>
                <c:pt idx="73">
                  <c:v>4.9821508720967591</c:v>
                </c:pt>
                <c:pt idx="74">
                  <c:v>5.0864878204271333</c:v>
                </c:pt>
                <c:pt idx="75">
                  <c:v>4.9475903056975099</c:v>
                </c:pt>
                <c:pt idx="76">
                  <c:v>4.9698950160920479</c:v>
                </c:pt>
                <c:pt idx="77">
                  <c:v>4.9516457075874261</c:v>
                </c:pt>
                <c:pt idx="78">
                  <c:v>4.8127481928578026</c:v>
                </c:pt>
                <c:pt idx="79">
                  <c:v>5.0266706425508723</c:v>
                </c:pt>
                <c:pt idx="80">
                  <c:v>4.8188312956926769</c:v>
                </c:pt>
                <c:pt idx="81">
                  <c:v>4.9759781189269221</c:v>
                </c:pt>
                <c:pt idx="82">
                  <c:v>4.8857454268762908</c:v>
                </c:pt>
                <c:pt idx="83">
                  <c:v>5.0013243807388967</c:v>
                </c:pt>
                <c:pt idx="84">
                  <c:v>4.8502606603395257</c:v>
                </c:pt>
                <c:pt idx="85">
                  <c:v>4.8553299127019205</c:v>
                </c:pt>
                <c:pt idx="86">
                  <c:v>4.9181886419956191</c:v>
                </c:pt>
                <c:pt idx="87">
                  <c:v>4.8603991650643152</c:v>
                </c:pt>
                <c:pt idx="88">
                  <c:v>4.7164323979722989</c:v>
                </c:pt>
                <c:pt idx="89">
                  <c:v>4.9455626047525518</c:v>
                </c:pt>
                <c:pt idx="90">
                  <c:v>4.9891581750691492</c:v>
                </c:pt>
                <c:pt idx="91">
                  <c:v>5.0256567920783928</c:v>
                </c:pt>
                <c:pt idx="92">
                  <c:v>4.9749642684544426</c:v>
                </c:pt>
                <c:pt idx="93">
                  <c:v>4.9871304741241902</c:v>
                </c:pt>
                <c:pt idx="94">
                  <c:v>4.971563230066022</c:v>
                </c:pt>
                <c:pt idx="95">
                  <c:v>4.9214870492635843</c:v>
                </c:pt>
                <c:pt idx="96">
                  <c:v>4.9495297105129499</c:v>
                </c:pt>
                <c:pt idx="97">
                  <c:v>4.918482478415438</c:v>
                </c:pt>
                <c:pt idx="98">
                  <c:v>4.9655540883697293</c:v>
                </c:pt>
                <c:pt idx="99">
                  <c:v>4.9124733367191453</c:v>
                </c:pt>
                <c:pt idx="100">
                  <c:v>4.9004550533265601</c:v>
                </c:pt>
                <c:pt idx="101">
                  <c:v>4.8533834433722687</c:v>
                </c:pt>
                <c:pt idx="102">
                  <c:v>4.9465251396648036</c:v>
                </c:pt>
                <c:pt idx="103">
                  <c:v>4.7732615540883687</c:v>
                </c:pt>
                <c:pt idx="104">
                  <c:v>4.856388014220415</c:v>
                </c:pt>
                <c:pt idx="105">
                  <c:v>4.9565403758252904</c:v>
                </c:pt>
                <c:pt idx="106">
                  <c:v>5.0076180802437769</c:v>
                </c:pt>
                <c:pt idx="107">
                  <c:v>4.9435205688166564</c:v>
                </c:pt>
                <c:pt idx="108">
                  <c:v>4.9284977145759257</c:v>
                </c:pt>
                <c:pt idx="109">
                  <c:v>5.0747201625190437</c:v>
                </c:pt>
              </c:numCache>
            </c:numRef>
          </c:yVal>
          <c:smooth val="0"/>
          <c:extLst>
            <c:ext xmlns:c16="http://schemas.microsoft.com/office/drawing/2014/chart" uri="{C3380CC4-5D6E-409C-BE32-E72D297353CC}">
              <c16:uniqueId val="{00000000-505D-6143-A19F-6553A00536E8}"/>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('SM Table 3 - Major stds'!$A$20,'SM Table 3 - Major stds'!$A$131)</c:f>
              <c:numCache>
                <c:formatCode>General</c:formatCode>
                <c:ptCount val="2"/>
                <c:pt idx="0">
                  <c:v>0</c:v>
                </c:pt>
                <c:pt idx="1">
                  <c:v>120</c:v>
                </c:pt>
              </c:numCache>
            </c:numRef>
          </c:xVal>
          <c:yVal>
            <c:numRef>
              <c:f>('SM Table 3 - Major stds'!$K$20,'SM Table 3 - Major stds'!$K$131)</c:f>
              <c:numCache>
                <c:formatCode>General</c:formatCode>
                <c:ptCount val="2"/>
                <c:pt idx="0">
                  <c:v>4.93</c:v>
                </c:pt>
                <c:pt idx="1">
                  <c:v>4.93</c:v>
                </c:pt>
              </c:numCache>
            </c:numRef>
          </c:yVal>
          <c:smooth val="0"/>
          <c:extLst>
            <c:ext xmlns:c16="http://schemas.microsoft.com/office/drawing/2014/chart" uri="{C3380CC4-5D6E-409C-BE32-E72D297353CC}">
              <c16:uniqueId val="{00000001-505D-6143-A19F-6553A00536E8}"/>
            </c:ext>
          </c:extLst>
        </c:ser>
        <c:dLbls>
          <c:showLegendKey val="0"/>
          <c:showVal val="0"/>
          <c:showCatName val="0"/>
          <c:showSerName val="0"/>
          <c:showPercent val="0"/>
          <c:showBubbleSize val="0"/>
        </c:dLbls>
        <c:axId val="177142784"/>
        <c:axId val="177143344"/>
      </c:scatterChart>
      <c:valAx>
        <c:axId val="177142784"/>
        <c:scaling>
          <c:orientation val="minMax"/>
          <c:max val="1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3344"/>
        <c:crosses val="autoZero"/>
        <c:crossBetween val="midCat"/>
      </c:valAx>
      <c:valAx>
        <c:axId val="177143344"/>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2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16</xdr:col>
      <xdr:colOff>6350</xdr:colOff>
      <xdr:row>18</xdr:row>
      <xdr:rowOff>44450</xdr:rowOff>
    </xdr:from>
    <xdr:to>
      <xdr:col>21</xdr:col>
      <xdr:colOff>450850</xdr:colOff>
      <xdr:row>29</xdr:row>
      <xdr:rowOff>0</xdr:rowOff>
    </xdr:to>
    <xdr:graphicFrame macro="">
      <xdr:nvGraphicFramePr>
        <xdr:cNvPr id="2" name="Chart 1">
          <a:extLst>
            <a:ext uri="{FF2B5EF4-FFF2-40B4-BE49-F238E27FC236}">
              <a16:creationId xmlns:a16="http://schemas.microsoft.com/office/drawing/2014/main" id="{91B34516-AAF8-3942-BF55-939496F4F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29</xdr:row>
      <xdr:rowOff>0</xdr:rowOff>
    </xdr:from>
    <xdr:to>
      <xdr:col>21</xdr:col>
      <xdr:colOff>444500</xdr:colOff>
      <xdr:row>41</xdr:row>
      <xdr:rowOff>101600</xdr:rowOff>
    </xdr:to>
    <xdr:graphicFrame macro="">
      <xdr:nvGraphicFramePr>
        <xdr:cNvPr id="3" name="Chart 2">
          <a:extLst>
            <a:ext uri="{FF2B5EF4-FFF2-40B4-BE49-F238E27FC236}">
              <a16:creationId xmlns:a16="http://schemas.microsoft.com/office/drawing/2014/main" id="{1DE819FA-88CA-D14E-821A-16538A31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43</xdr:row>
      <xdr:rowOff>0</xdr:rowOff>
    </xdr:from>
    <xdr:to>
      <xdr:col>21</xdr:col>
      <xdr:colOff>444500</xdr:colOff>
      <xdr:row>56</xdr:row>
      <xdr:rowOff>101600</xdr:rowOff>
    </xdr:to>
    <xdr:graphicFrame macro="">
      <xdr:nvGraphicFramePr>
        <xdr:cNvPr id="4" name="Chart 3">
          <a:extLst>
            <a:ext uri="{FF2B5EF4-FFF2-40B4-BE49-F238E27FC236}">
              <a16:creationId xmlns:a16="http://schemas.microsoft.com/office/drawing/2014/main" id="{6BFEEF95-91D6-874F-8BE4-7B1EC419F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58</xdr:row>
      <xdr:rowOff>0</xdr:rowOff>
    </xdr:from>
    <xdr:to>
      <xdr:col>21</xdr:col>
      <xdr:colOff>444500</xdr:colOff>
      <xdr:row>69</xdr:row>
      <xdr:rowOff>101600</xdr:rowOff>
    </xdr:to>
    <xdr:graphicFrame macro="">
      <xdr:nvGraphicFramePr>
        <xdr:cNvPr id="5" name="Chart 4">
          <a:extLst>
            <a:ext uri="{FF2B5EF4-FFF2-40B4-BE49-F238E27FC236}">
              <a16:creationId xmlns:a16="http://schemas.microsoft.com/office/drawing/2014/main" id="{6F3AA651-7887-584B-9D04-FA26D461A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71</xdr:row>
      <xdr:rowOff>0</xdr:rowOff>
    </xdr:from>
    <xdr:to>
      <xdr:col>21</xdr:col>
      <xdr:colOff>444500</xdr:colOff>
      <xdr:row>83</xdr:row>
      <xdr:rowOff>101600</xdr:rowOff>
    </xdr:to>
    <xdr:graphicFrame macro="">
      <xdr:nvGraphicFramePr>
        <xdr:cNvPr id="6" name="Chart 5">
          <a:extLst>
            <a:ext uri="{FF2B5EF4-FFF2-40B4-BE49-F238E27FC236}">
              <a16:creationId xmlns:a16="http://schemas.microsoft.com/office/drawing/2014/main" id="{ABA8442D-859A-0E4C-A73B-B22A395CE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812800</xdr:colOff>
      <xdr:row>18</xdr:row>
      <xdr:rowOff>50800</xdr:rowOff>
    </xdr:from>
    <xdr:to>
      <xdr:col>27</xdr:col>
      <xdr:colOff>431800</xdr:colOff>
      <xdr:row>29</xdr:row>
      <xdr:rowOff>0</xdr:rowOff>
    </xdr:to>
    <xdr:graphicFrame macro="">
      <xdr:nvGraphicFramePr>
        <xdr:cNvPr id="7" name="Chart 6">
          <a:extLst>
            <a:ext uri="{FF2B5EF4-FFF2-40B4-BE49-F238E27FC236}">
              <a16:creationId xmlns:a16="http://schemas.microsoft.com/office/drawing/2014/main" id="{A01B12B7-C516-E446-8B7A-136E01610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29</xdr:row>
      <xdr:rowOff>0</xdr:rowOff>
    </xdr:from>
    <xdr:to>
      <xdr:col>27</xdr:col>
      <xdr:colOff>444500</xdr:colOff>
      <xdr:row>41</xdr:row>
      <xdr:rowOff>101600</xdr:rowOff>
    </xdr:to>
    <xdr:graphicFrame macro="">
      <xdr:nvGraphicFramePr>
        <xdr:cNvPr id="8" name="Chart 7">
          <a:extLst>
            <a:ext uri="{FF2B5EF4-FFF2-40B4-BE49-F238E27FC236}">
              <a16:creationId xmlns:a16="http://schemas.microsoft.com/office/drawing/2014/main" id="{486BBCDE-7392-514F-9DA2-00B52C837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43</xdr:row>
      <xdr:rowOff>0</xdr:rowOff>
    </xdr:from>
    <xdr:to>
      <xdr:col>27</xdr:col>
      <xdr:colOff>444500</xdr:colOff>
      <xdr:row>56</xdr:row>
      <xdr:rowOff>101600</xdr:rowOff>
    </xdr:to>
    <xdr:graphicFrame macro="">
      <xdr:nvGraphicFramePr>
        <xdr:cNvPr id="9" name="Chart 8">
          <a:extLst>
            <a:ext uri="{FF2B5EF4-FFF2-40B4-BE49-F238E27FC236}">
              <a16:creationId xmlns:a16="http://schemas.microsoft.com/office/drawing/2014/main" id="{CB5C31C1-E866-1344-9155-59434231E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58</xdr:row>
      <xdr:rowOff>0</xdr:rowOff>
    </xdr:from>
    <xdr:to>
      <xdr:col>27</xdr:col>
      <xdr:colOff>444500</xdr:colOff>
      <xdr:row>69</xdr:row>
      <xdr:rowOff>101600</xdr:rowOff>
    </xdr:to>
    <xdr:graphicFrame macro="">
      <xdr:nvGraphicFramePr>
        <xdr:cNvPr id="10" name="Chart 9">
          <a:extLst>
            <a:ext uri="{FF2B5EF4-FFF2-40B4-BE49-F238E27FC236}">
              <a16:creationId xmlns:a16="http://schemas.microsoft.com/office/drawing/2014/main" id="{3A42C6FF-F6B8-9C4F-A40F-D06795E6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71</xdr:row>
      <xdr:rowOff>0</xdr:rowOff>
    </xdr:from>
    <xdr:to>
      <xdr:col>27</xdr:col>
      <xdr:colOff>444500</xdr:colOff>
      <xdr:row>83</xdr:row>
      <xdr:rowOff>101600</xdr:rowOff>
    </xdr:to>
    <xdr:graphicFrame macro="">
      <xdr:nvGraphicFramePr>
        <xdr:cNvPr id="11" name="Chart 10">
          <a:extLst>
            <a:ext uri="{FF2B5EF4-FFF2-40B4-BE49-F238E27FC236}">
              <a16:creationId xmlns:a16="http://schemas.microsoft.com/office/drawing/2014/main" id="{8F3433D7-2E0A-754D-A5A1-C36B0DB8B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245972</xdr:colOff>
      <xdr:row>139</xdr:row>
      <xdr:rowOff>72660</xdr:rowOff>
    </xdr:from>
    <xdr:to>
      <xdr:col>22</xdr:col>
      <xdr:colOff>686647</xdr:colOff>
      <xdr:row>152</xdr:row>
      <xdr:rowOff>72661</xdr:rowOff>
    </xdr:to>
    <xdr:graphicFrame macro="">
      <xdr:nvGraphicFramePr>
        <xdr:cNvPr id="12" name="Chart 11">
          <a:extLst>
            <a:ext uri="{FF2B5EF4-FFF2-40B4-BE49-F238E27FC236}">
              <a16:creationId xmlns:a16="http://schemas.microsoft.com/office/drawing/2014/main" id="{63D81E96-783F-5548-B578-E69F4B44A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239622</xdr:colOff>
      <xdr:row>152</xdr:row>
      <xdr:rowOff>140101</xdr:rowOff>
    </xdr:from>
    <xdr:to>
      <xdr:col>22</xdr:col>
      <xdr:colOff>680297</xdr:colOff>
      <xdr:row>165</xdr:row>
      <xdr:rowOff>139756</xdr:rowOff>
    </xdr:to>
    <xdr:graphicFrame macro="">
      <xdr:nvGraphicFramePr>
        <xdr:cNvPr id="13" name="Chart 12">
          <a:extLst>
            <a:ext uri="{FF2B5EF4-FFF2-40B4-BE49-F238E27FC236}">
              <a16:creationId xmlns:a16="http://schemas.microsoft.com/office/drawing/2014/main" id="{B6920889-B0E7-A04B-8E34-929280924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239622</xdr:colOff>
      <xdr:row>167</xdr:row>
      <xdr:rowOff>48790</xdr:rowOff>
    </xdr:from>
    <xdr:to>
      <xdr:col>22</xdr:col>
      <xdr:colOff>680297</xdr:colOff>
      <xdr:row>180</xdr:row>
      <xdr:rowOff>48446</xdr:rowOff>
    </xdr:to>
    <xdr:graphicFrame macro="">
      <xdr:nvGraphicFramePr>
        <xdr:cNvPr id="14" name="Chart 13">
          <a:extLst>
            <a:ext uri="{FF2B5EF4-FFF2-40B4-BE49-F238E27FC236}">
              <a16:creationId xmlns:a16="http://schemas.microsoft.com/office/drawing/2014/main" id="{05810B5B-E88D-0D4A-9AEF-2161894C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239622</xdr:colOff>
      <xdr:row>181</xdr:row>
      <xdr:rowOff>164965</xdr:rowOff>
    </xdr:from>
    <xdr:to>
      <xdr:col>22</xdr:col>
      <xdr:colOff>680297</xdr:colOff>
      <xdr:row>193</xdr:row>
      <xdr:rowOff>164621</xdr:rowOff>
    </xdr:to>
    <xdr:graphicFrame macro="">
      <xdr:nvGraphicFramePr>
        <xdr:cNvPr id="15" name="Chart 14">
          <a:extLst>
            <a:ext uri="{FF2B5EF4-FFF2-40B4-BE49-F238E27FC236}">
              <a16:creationId xmlns:a16="http://schemas.microsoft.com/office/drawing/2014/main" id="{83AEF25F-2F62-7C4F-ABF5-344CEED90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239622</xdr:colOff>
      <xdr:row>195</xdr:row>
      <xdr:rowOff>77939</xdr:rowOff>
    </xdr:from>
    <xdr:to>
      <xdr:col>22</xdr:col>
      <xdr:colOff>680297</xdr:colOff>
      <xdr:row>207</xdr:row>
      <xdr:rowOff>77594</xdr:rowOff>
    </xdr:to>
    <xdr:graphicFrame macro="">
      <xdr:nvGraphicFramePr>
        <xdr:cNvPr id="16" name="Chart 15">
          <a:extLst>
            <a:ext uri="{FF2B5EF4-FFF2-40B4-BE49-F238E27FC236}">
              <a16:creationId xmlns:a16="http://schemas.microsoft.com/office/drawing/2014/main" id="{0C6937F0-FC96-454D-9DD0-F3A8972D8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221899</xdr:colOff>
      <xdr:row>139</xdr:row>
      <xdr:rowOff>79010</xdr:rowOff>
    </xdr:from>
    <xdr:to>
      <xdr:col>28</xdr:col>
      <xdr:colOff>663007</xdr:colOff>
      <xdr:row>152</xdr:row>
      <xdr:rowOff>72661</xdr:rowOff>
    </xdr:to>
    <xdr:graphicFrame macro="">
      <xdr:nvGraphicFramePr>
        <xdr:cNvPr id="17" name="Chart 16">
          <a:extLst>
            <a:ext uri="{FF2B5EF4-FFF2-40B4-BE49-F238E27FC236}">
              <a16:creationId xmlns:a16="http://schemas.microsoft.com/office/drawing/2014/main" id="{01A14CC2-425D-B04F-87AB-B3665E882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234599</xdr:colOff>
      <xdr:row>152</xdr:row>
      <xdr:rowOff>140101</xdr:rowOff>
    </xdr:from>
    <xdr:to>
      <xdr:col>28</xdr:col>
      <xdr:colOff>675707</xdr:colOff>
      <xdr:row>165</xdr:row>
      <xdr:rowOff>139756</xdr:rowOff>
    </xdr:to>
    <xdr:graphicFrame macro="">
      <xdr:nvGraphicFramePr>
        <xdr:cNvPr id="18" name="Chart 17">
          <a:extLst>
            <a:ext uri="{FF2B5EF4-FFF2-40B4-BE49-F238E27FC236}">
              <a16:creationId xmlns:a16="http://schemas.microsoft.com/office/drawing/2014/main" id="{9D54DFEA-873D-5540-8D04-53A0167FE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234599</xdr:colOff>
      <xdr:row>167</xdr:row>
      <xdr:rowOff>48790</xdr:rowOff>
    </xdr:from>
    <xdr:to>
      <xdr:col>28</xdr:col>
      <xdr:colOff>675707</xdr:colOff>
      <xdr:row>180</xdr:row>
      <xdr:rowOff>48446</xdr:rowOff>
    </xdr:to>
    <xdr:graphicFrame macro="">
      <xdr:nvGraphicFramePr>
        <xdr:cNvPr id="19" name="Chart 18">
          <a:extLst>
            <a:ext uri="{FF2B5EF4-FFF2-40B4-BE49-F238E27FC236}">
              <a16:creationId xmlns:a16="http://schemas.microsoft.com/office/drawing/2014/main" id="{D44335DE-864A-6D49-8CBB-A18F86F99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234599</xdr:colOff>
      <xdr:row>181</xdr:row>
      <xdr:rowOff>164965</xdr:rowOff>
    </xdr:from>
    <xdr:to>
      <xdr:col>28</xdr:col>
      <xdr:colOff>675707</xdr:colOff>
      <xdr:row>193</xdr:row>
      <xdr:rowOff>164621</xdr:rowOff>
    </xdr:to>
    <xdr:graphicFrame macro="">
      <xdr:nvGraphicFramePr>
        <xdr:cNvPr id="20" name="Chart 19">
          <a:extLst>
            <a:ext uri="{FF2B5EF4-FFF2-40B4-BE49-F238E27FC236}">
              <a16:creationId xmlns:a16="http://schemas.microsoft.com/office/drawing/2014/main" id="{93B5796C-EA3D-744A-8A7F-04C27D37A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23</xdr:col>
      <xdr:colOff>234599</xdr:colOff>
      <xdr:row>195</xdr:row>
      <xdr:rowOff>77939</xdr:rowOff>
    </xdr:from>
    <xdr:to>
      <xdr:col>28</xdr:col>
      <xdr:colOff>675707</xdr:colOff>
      <xdr:row>207</xdr:row>
      <xdr:rowOff>77594</xdr:rowOff>
    </xdr:to>
    <xdr:graphicFrame macro="">
      <xdr:nvGraphicFramePr>
        <xdr:cNvPr id="21" name="Chart 20">
          <a:extLst>
            <a:ext uri="{FF2B5EF4-FFF2-40B4-BE49-F238E27FC236}">
              <a16:creationId xmlns:a16="http://schemas.microsoft.com/office/drawing/2014/main" id="{23D326CA-05DB-BE4A-B5AF-81320668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6350</xdr:colOff>
      <xdr:row>260</xdr:row>
      <xdr:rowOff>0</xdr:rowOff>
    </xdr:from>
    <xdr:to>
      <xdr:col>22</xdr:col>
      <xdr:colOff>447025</xdr:colOff>
      <xdr:row>273</xdr:row>
      <xdr:rowOff>0</xdr:rowOff>
    </xdr:to>
    <xdr:graphicFrame macro="">
      <xdr:nvGraphicFramePr>
        <xdr:cNvPr id="22" name="Chart 21">
          <a:extLst>
            <a:ext uri="{FF2B5EF4-FFF2-40B4-BE49-F238E27FC236}">
              <a16:creationId xmlns:a16="http://schemas.microsoft.com/office/drawing/2014/main" id="{2BF1D599-9AC4-F144-9184-ECB0A59C1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23</xdr:col>
      <xdr:colOff>0</xdr:colOff>
      <xdr:row>260</xdr:row>
      <xdr:rowOff>0</xdr:rowOff>
    </xdr:from>
    <xdr:to>
      <xdr:col>28</xdr:col>
      <xdr:colOff>440674</xdr:colOff>
      <xdr:row>273</xdr:row>
      <xdr:rowOff>0</xdr:rowOff>
    </xdr:to>
    <xdr:graphicFrame macro="">
      <xdr:nvGraphicFramePr>
        <xdr:cNvPr id="23" name="Chart 22">
          <a:extLst>
            <a:ext uri="{FF2B5EF4-FFF2-40B4-BE49-F238E27FC236}">
              <a16:creationId xmlns:a16="http://schemas.microsoft.com/office/drawing/2014/main" id="{8E31580D-C385-3441-861B-4B10AF87D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274</xdr:row>
      <xdr:rowOff>0</xdr:rowOff>
    </xdr:from>
    <xdr:to>
      <xdr:col>22</xdr:col>
      <xdr:colOff>440675</xdr:colOff>
      <xdr:row>287</xdr:row>
      <xdr:rowOff>0</xdr:rowOff>
    </xdr:to>
    <xdr:graphicFrame macro="">
      <xdr:nvGraphicFramePr>
        <xdr:cNvPr id="24" name="Chart 23">
          <a:extLst>
            <a:ext uri="{FF2B5EF4-FFF2-40B4-BE49-F238E27FC236}">
              <a16:creationId xmlns:a16="http://schemas.microsoft.com/office/drawing/2014/main" id="{07E0354D-A842-B04C-9665-3000EC90D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0</xdr:colOff>
      <xdr:row>274</xdr:row>
      <xdr:rowOff>0</xdr:rowOff>
    </xdr:from>
    <xdr:to>
      <xdr:col>28</xdr:col>
      <xdr:colOff>440674</xdr:colOff>
      <xdr:row>287</xdr:row>
      <xdr:rowOff>0</xdr:rowOff>
    </xdr:to>
    <xdr:graphicFrame macro="">
      <xdr:nvGraphicFramePr>
        <xdr:cNvPr id="25" name="Chart 24">
          <a:extLst>
            <a:ext uri="{FF2B5EF4-FFF2-40B4-BE49-F238E27FC236}">
              <a16:creationId xmlns:a16="http://schemas.microsoft.com/office/drawing/2014/main" id="{EFE5D5F0-D6BC-A349-87CE-BF5930763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288</xdr:row>
      <xdr:rowOff>0</xdr:rowOff>
    </xdr:from>
    <xdr:to>
      <xdr:col>22</xdr:col>
      <xdr:colOff>440675</xdr:colOff>
      <xdr:row>301</xdr:row>
      <xdr:rowOff>0</xdr:rowOff>
    </xdr:to>
    <xdr:graphicFrame macro="">
      <xdr:nvGraphicFramePr>
        <xdr:cNvPr id="26" name="Chart 25">
          <a:extLst>
            <a:ext uri="{FF2B5EF4-FFF2-40B4-BE49-F238E27FC236}">
              <a16:creationId xmlns:a16="http://schemas.microsoft.com/office/drawing/2014/main" id="{FEF9DB3E-97CF-8F4D-B7F9-D483241AF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23</xdr:col>
      <xdr:colOff>0</xdr:colOff>
      <xdr:row>288</xdr:row>
      <xdr:rowOff>0</xdr:rowOff>
    </xdr:from>
    <xdr:to>
      <xdr:col>28</xdr:col>
      <xdr:colOff>440674</xdr:colOff>
      <xdr:row>301</xdr:row>
      <xdr:rowOff>0</xdr:rowOff>
    </xdr:to>
    <xdr:graphicFrame macro="">
      <xdr:nvGraphicFramePr>
        <xdr:cNvPr id="27" name="Chart 26">
          <a:extLst>
            <a:ext uri="{FF2B5EF4-FFF2-40B4-BE49-F238E27FC236}">
              <a16:creationId xmlns:a16="http://schemas.microsoft.com/office/drawing/2014/main" id="{68FE539E-C1DA-3D4C-BC4F-8B35E7738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302</xdr:row>
      <xdr:rowOff>0</xdr:rowOff>
    </xdr:from>
    <xdr:to>
      <xdr:col>22</xdr:col>
      <xdr:colOff>440675</xdr:colOff>
      <xdr:row>315</xdr:row>
      <xdr:rowOff>0</xdr:rowOff>
    </xdr:to>
    <xdr:graphicFrame macro="">
      <xdr:nvGraphicFramePr>
        <xdr:cNvPr id="28" name="Chart 27">
          <a:extLst>
            <a:ext uri="{FF2B5EF4-FFF2-40B4-BE49-F238E27FC236}">
              <a16:creationId xmlns:a16="http://schemas.microsoft.com/office/drawing/2014/main" id="{6AC5356D-8E67-6249-A737-D813767B1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23</xdr:col>
      <xdr:colOff>0</xdr:colOff>
      <xdr:row>302</xdr:row>
      <xdr:rowOff>0</xdr:rowOff>
    </xdr:from>
    <xdr:to>
      <xdr:col>28</xdr:col>
      <xdr:colOff>440674</xdr:colOff>
      <xdr:row>315</xdr:row>
      <xdr:rowOff>0</xdr:rowOff>
    </xdr:to>
    <xdr:graphicFrame macro="">
      <xdr:nvGraphicFramePr>
        <xdr:cNvPr id="29" name="Chart 28">
          <a:extLst>
            <a:ext uri="{FF2B5EF4-FFF2-40B4-BE49-F238E27FC236}">
              <a16:creationId xmlns:a16="http://schemas.microsoft.com/office/drawing/2014/main" id="{EE8840C2-14F9-D54C-9E9E-259684566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316</xdr:row>
      <xdr:rowOff>0</xdr:rowOff>
    </xdr:from>
    <xdr:to>
      <xdr:col>22</xdr:col>
      <xdr:colOff>440675</xdr:colOff>
      <xdr:row>329</xdr:row>
      <xdr:rowOff>0</xdr:rowOff>
    </xdr:to>
    <xdr:graphicFrame macro="">
      <xdr:nvGraphicFramePr>
        <xdr:cNvPr id="30" name="Chart 29">
          <a:extLst>
            <a:ext uri="{FF2B5EF4-FFF2-40B4-BE49-F238E27FC236}">
              <a16:creationId xmlns:a16="http://schemas.microsoft.com/office/drawing/2014/main" id="{13CBCC8F-FF6B-814A-9AD4-3B20BBE73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23</xdr:col>
      <xdr:colOff>0</xdr:colOff>
      <xdr:row>316</xdr:row>
      <xdr:rowOff>0</xdr:rowOff>
    </xdr:from>
    <xdr:to>
      <xdr:col>28</xdr:col>
      <xdr:colOff>440674</xdr:colOff>
      <xdr:row>329</xdr:row>
      <xdr:rowOff>0</xdr:rowOff>
    </xdr:to>
    <xdr:graphicFrame macro="">
      <xdr:nvGraphicFramePr>
        <xdr:cNvPr id="31" name="Chart 30">
          <a:extLst>
            <a:ext uri="{FF2B5EF4-FFF2-40B4-BE49-F238E27FC236}">
              <a16:creationId xmlns:a16="http://schemas.microsoft.com/office/drawing/2014/main" id="{5344155A-764F-124D-A3B7-362F7C05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31750</xdr:colOff>
      <xdr:row>2</xdr:row>
      <xdr:rowOff>0</xdr:rowOff>
    </xdr:from>
    <xdr:to>
      <xdr:col>50</xdr:col>
      <xdr:colOff>736600</xdr:colOff>
      <xdr:row>19</xdr:row>
      <xdr:rowOff>165100</xdr:rowOff>
    </xdr:to>
    <xdr:graphicFrame macro="">
      <xdr:nvGraphicFramePr>
        <xdr:cNvPr id="2" name="Chart 1">
          <a:extLst>
            <a:ext uri="{FF2B5EF4-FFF2-40B4-BE49-F238E27FC236}">
              <a16:creationId xmlns:a16="http://schemas.microsoft.com/office/drawing/2014/main" id="{320E4F8E-003A-D24F-A28C-6C2DF145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0</xdr:colOff>
      <xdr:row>20</xdr:row>
      <xdr:rowOff>0</xdr:rowOff>
    </xdr:from>
    <xdr:to>
      <xdr:col>50</xdr:col>
      <xdr:colOff>787400</xdr:colOff>
      <xdr:row>36</xdr:row>
      <xdr:rowOff>165100</xdr:rowOff>
    </xdr:to>
    <xdr:graphicFrame macro="">
      <xdr:nvGraphicFramePr>
        <xdr:cNvPr id="3" name="Chart 2">
          <a:extLst>
            <a:ext uri="{FF2B5EF4-FFF2-40B4-BE49-F238E27FC236}">
              <a16:creationId xmlns:a16="http://schemas.microsoft.com/office/drawing/2014/main" id="{416EB894-1B26-FA42-AC3F-BE8DE92B0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38100</xdr:colOff>
      <xdr:row>37</xdr:row>
      <xdr:rowOff>127000</xdr:rowOff>
    </xdr:from>
    <xdr:to>
      <xdr:col>50</xdr:col>
      <xdr:colOff>812800</xdr:colOff>
      <xdr:row>52</xdr:row>
      <xdr:rowOff>88900</xdr:rowOff>
    </xdr:to>
    <xdr:graphicFrame macro="">
      <xdr:nvGraphicFramePr>
        <xdr:cNvPr id="4" name="Chart 3">
          <a:extLst>
            <a:ext uri="{FF2B5EF4-FFF2-40B4-BE49-F238E27FC236}">
              <a16:creationId xmlns:a16="http://schemas.microsoft.com/office/drawing/2014/main" id="{DC63CCF7-2741-D34A-9397-CD5C6994C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25400</xdr:colOff>
      <xdr:row>53</xdr:row>
      <xdr:rowOff>76200</xdr:rowOff>
    </xdr:from>
    <xdr:to>
      <xdr:col>50</xdr:col>
      <xdr:colOff>812800</xdr:colOff>
      <xdr:row>74</xdr:row>
      <xdr:rowOff>38100</xdr:rowOff>
    </xdr:to>
    <xdr:graphicFrame macro="">
      <xdr:nvGraphicFramePr>
        <xdr:cNvPr id="5" name="Chart 4">
          <a:extLst>
            <a:ext uri="{FF2B5EF4-FFF2-40B4-BE49-F238E27FC236}">
              <a16:creationId xmlns:a16="http://schemas.microsoft.com/office/drawing/2014/main" id="{1909F88D-1A94-3947-9C23-4E79DD6A4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25400</xdr:colOff>
      <xdr:row>75</xdr:row>
      <xdr:rowOff>76200</xdr:rowOff>
    </xdr:from>
    <xdr:to>
      <xdr:col>50</xdr:col>
      <xdr:colOff>812800</xdr:colOff>
      <xdr:row>92</xdr:row>
      <xdr:rowOff>38100</xdr:rowOff>
    </xdr:to>
    <xdr:graphicFrame macro="">
      <xdr:nvGraphicFramePr>
        <xdr:cNvPr id="6" name="Chart 5">
          <a:extLst>
            <a:ext uri="{FF2B5EF4-FFF2-40B4-BE49-F238E27FC236}">
              <a16:creationId xmlns:a16="http://schemas.microsoft.com/office/drawing/2014/main" id="{16BF0817-8C18-2846-AA78-9C5378AA4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0.07738</cdr:x>
      <cdr:y>0.33721</cdr:y>
    </cdr:from>
    <cdr:to>
      <cdr:x>0.92165</cdr:x>
      <cdr:y>0.68575</cdr:y>
    </cdr:to>
    <cdr:sp macro="" textlink="">
      <cdr:nvSpPr>
        <cdr:cNvPr id="2" name="Rectangle 1">
          <a:extLst xmlns:a="http://schemas.openxmlformats.org/drawingml/2006/main">
            <a:ext uri="{FF2B5EF4-FFF2-40B4-BE49-F238E27FC236}">
              <a16:creationId xmlns:a16="http://schemas.microsoft.com/office/drawing/2014/main" id="{5A3DC4B0-F494-C044-B1AC-FB02236D9288}"/>
            </a:ext>
          </a:extLst>
        </cdr:cNvPr>
        <cdr:cNvSpPr/>
      </cdr:nvSpPr>
      <cdr:spPr>
        <a:xfrm xmlns:a="http://schemas.openxmlformats.org/drawingml/2006/main">
          <a:off x="504327" y="1162539"/>
          <a:ext cx="5502567" cy="1201615"/>
        </a:xfrm>
        <a:prstGeom xmlns:a="http://schemas.openxmlformats.org/drawingml/2006/main" prst="rect">
          <a:avLst/>
        </a:prstGeom>
        <a:noFill xmlns:a="http://schemas.openxmlformats.org/drawingml/2006/main"/>
        <a:ln xmlns:a="http://schemas.openxmlformats.org/drawingml/2006/main" w="19050">
          <a:solidFill>
            <a:schemeClr val="bg2">
              <a:lumMod val="25000"/>
            </a:schemeClr>
          </a:solidFill>
        </a:ln>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0.07778</cdr:x>
      <cdr:y>0.32206</cdr:y>
    </cdr:from>
    <cdr:to>
      <cdr:x>0.91944</cdr:x>
      <cdr:y>0.37873</cdr:y>
    </cdr:to>
    <cdr:sp macro="" textlink="">
      <cdr:nvSpPr>
        <cdr:cNvPr id="2" name="Rectangle 1">
          <a:extLst xmlns:a="http://schemas.openxmlformats.org/drawingml/2006/main">
            <a:ext uri="{FF2B5EF4-FFF2-40B4-BE49-F238E27FC236}">
              <a16:creationId xmlns:a16="http://schemas.microsoft.com/office/drawing/2014/main" id="{5A3DC4B0-F494-C044-B1AC-FB02236D9288}"/>
            </a:ext>
          </a:extLst>
        </cdr:cNvPr>
        <cdr:cNvSpPr/>
      </cdr:nvSpPr>
      <cdr:spPr>
        <a:xfrm xmlns:a="http://schemas.openxmlformats.org/drawingml/2006/main">
          <a:off x="510706" y="1100241"/>
          <a:ext cx="5526255" cy="193602"/>
        </a:xfrm>
        <a:prstGeom xmlns:a="http://schemas.openxmlformats.org/drawingml/2006/main" prst="rect">
          <a:avLst/>
        </a:prstGeom>
        <a:noFill xmlns:a="http://schemas.openxmlformats.org/drawingml/2006/main"/>
        <a:ln xmlns:a="http://schemas.openxmlformats.org/drawingml/2006/main" w="19050">
          <a:solidFill>
            <a:schemeClr val="tx1"/>
          </a:solidFill>
        </a:ln>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0.07917</cdr:x>
      <cdr:y>0.25316</cdr:y>
    </cdr:from>
    <cdr:to>
      <cdr:x>0.92083</cdr:x>
      <cdr:y>0.64557</cdr:y>
    </cdr:to>
    <cdr:sp macro="" textlink="">
      <cdr:nvSpPr>
        <cdr:cNvPr id="2" name="Rectangle 1">
          <a:extLst xmlns:a="http://schemas.openxmlformats.org/drawingml/2006/main">
            <a:ext uri="{FF2B5EF4-FFF2-40B4-BE49-F238E27FC236}">
              <a16:creationId xmlns:a16="http://schemas.microsoft.com/office/drawing/2014/main" id="{5A3DC4B0-F494-C044-B1AC-FB02236D9288}"/>
            </a:ext>
          </a:extLst>
        </cdr:cNvPr>
        <cdr:cNvSpPr/>
      </cdr:nvSpPr>
      <cdr:spPr>
        <a:xfrm xmlns:a="http://schemas.openxmlformats.org/drawingml/2006/main">
          <a:off x="518817" y="762001"/>
          <a:ext cx="5515566" cy="1181100"/>
        </a:xfrm>
        <a:prstGeom xmlns:a="http://schemas.openxmlformats.org/drawingml/2006/main" prst="rect">
          <a:avLst/>
        </a:prstGeom>
        <a:noFill xmlns:a="http://schemas.openxmlformats.org/drawingml/2006/main"/>
        <a:ln xmlns:a="http://schemas.openxmlformats.org/drawingml/2006/main" w="19050">
          <a:solidFill>
            <a:schemeClr val="tx1"/>
          </a:solidFill>
        </a:ln>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0.08165</cdr:x>
      <cdr:y>0.22996</cdr:y>
    </cdr:from>
    <cdr:to>
      <cdr:x>0.92331</cdr:x>
      <cdr:y>0.7454</cdr:y>
    </cdr:to>
    <cdr:sp macro="" textlink="">
      <cdr:nvSpPr>
        <cdr:cNvPr id="2" name="Rectangle 1">
          <a:extLst xmlns:a="http://schemas.openxmlformats.org/drawingml/2006/main">
            <a:ext uri="{FF2B5EF4-FFF2-40B4-BE49-F238E27FC236}">
              <a16:creationId xmlns:a16="http://schemas.microsoft.com/office/drawing/2014/main" id="{5A3DC4B0-F494-C044-B1AC-FB02236D9288}"/>
            </a:ext>
          </a:extLst>
        </cdr:cNvPr>
        <cdr:cNvSpPr/>
      </cdr:nvSpPr>
      <cdr:spPr>
        <a:xfrm xmlns:a="http://schemas.openxmlformats.org/drawingml/2006/main">
          <a:off x="538898" y="793262"/>
          <a:ext cx="5555034" cy="1777999"/>
        </a:xfrm>
        <a:prstGeom xmlns:a="http://schemas.openxmlformats.org/drawingml/2006/main" prst="rect">
          <a:avLst/>
        </a:prstGeom>
        <a:noFill xmlns:a="http://schemas.openxmlformats.org/drawingml/2006/main"/>
        <a:ln xmlns:a="http://schemas.openxmlformats.org/drawingml/2006/main" w="19050">
          <a:solidFill>
            <a:schemeClr val="tx1"/>
          </a:solidFill>
        </a:ln>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0.08165</cdr:x>
      <cdr:y>0.29509</cdr:y>
    </cdr:from>
    <cdr:to>
      <cdr:x>0.92331</cdr:x>
      <cdr:y>0.56415</cdr:y>
    </cdr:to>
    <cdr:sp macro="" textlink="">
      <cdr:nvSpPr>
        <cdr:cNvPr id="2" name="Rectangle 1">
          <a:extLst xmlns:a="http://schemas.openxmlformats.org/drawingml/2006/main">
            <a:ext uri="{FF2B5EF4-FFF2-40B4-BE49-F238E27FC236}">
              <a16:creationId xmlns:a16="http://schemas.microsoft.com/office/drawing/2014/main" id="{5A3DC4B0-F494-C044-B1AC-FB02236D9288}"/>
            </a:ext>
          </a:extLst>
        </cdr:cNvPr>
        <cdr:cNvSpPr/>
      </cdr:nvSpPr>
      <cdr:spPr>
        <a:xfrm xmlns:a="http://schemas.openxmlformats.org/drawingml/2006/main">
          <a:off x="538898" y="1017926"/>
          <a:ext cx="5555034" cy="928106"/>
        </a:xfrm>
        <a:prstGeom xmlns:a="http://schemas.openxmlformats.org/drawingml/2006/main" prst="rect">
          <a:avLst/>
        </a:prstGeom>
        <a:noFill xmlns:a="http://schemas.openxmlformats.org/drawingml/2006/main"/>
        <a:ln xmlns:a="http://schemas.openxmlformats.org/drawingml/2006/main" w="19050">
          <a:solidFill>
            <a:schemeClr val="tx1"/>
          </a:solidFill>
        </a:ln>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44450</xdr:colOff>
      <xdr:row>17</xdr:row>
      <xdr:rowOff>19050</xdr:rowOff>
    </xdr:from>
    <xdr:to>
      <xdr:col>7</xdr:col>
      <xdr:colOff>342900</xdr:colOff>
      <xdr:row>39</xdr:row>
      <xdr:rowOff>63500</xdr:rowOff>
    </xdr:to>
    <xdr:graphicFrame macro="">
      <xdr:nvGraphicFramePr>
        <xdr:cNvPr id="2" name="Chart 1">
          <a:extLst>
            <a:ext uri="{FF2B5EF4-FFF2-40B4-BE49-F238E27FC236}">
              <a16:creationId xmlns:a16="http://schemas.microsoft.com/office/drawing/2014/main" id="{95CC4EF8-A689-E94B-B119-C06F558CC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17</xdr:row>
      <xdr:rowOff>25400</xdr:rowOff>
    </xdr:from>
    <xdr:to>
      <xdr:col>16</xdr:col>
      <xdr:colOff>234950</xdr:colOff>
      <xdr:row>39</xdr:row>
      <xdr:rowOff>69850</xdr:rowOff>
    </xdr:to>
    <xdr:graphicFrame macro="">
      <xdr:nvGraphicFramePr>
        <xdr:cNvPr id="3" name="Chart 2">
          <a:extLst>
            <a:ext uri="{FF2B5EF4-FFF2-40B4-BE49-F238E27FC236}">
              <a16:creationId xmlns:a16="http://schemas.microsoft.com/office/drawing/2014/main" id="{7C854D17-ADE7-6343-B9AA-FA1A1E558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819150</xdr:colOff>
      <xdr:row>42</xdr:row>
      <xdr:rowOff>44450</xdr:rowOff>
    </xdr:from>
    <xdr:to>
      <xdr:col>20</xdr:col>
      <xdr:colOff>800100</xdr:colOff>
      <xdr:row>61</xdr:row>
      <xdr:rowOff>50800</xdr:rowOff>
    </xdr:to>
    <xdr:graphicFrame macro="">
      <xdr:nvGraphicFramePr>
        <xdr:cNvPr id="4" name="Chart 3">
          <a:extLst>
            <a:ext uri="{FF2B5EF4-FFF2-40B4-BE49-F238E27FC236}">
              <a16:creationId xmlns:a16="http://schemas.microsoft.com/office/drawing/2014/main" id="{9A0D3D73-7960-1841-9F33-76D73659A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xdr:colOff>
      <xdr:row>42</xdr:row>
      <xdr:rowOff>50800</xdr:rowOff>
    </xdr:from>
    <xdr:to>
      <xdr:col>28</xdr:col>
      <xdr:colOff>19050</xdr:colOff>
      <xdr:row>61</xdr:row>
      <xdr:rowOff>57150</xdr:rowOff>
    </xdr:to>
    <xdr:graphicFrame macro="">
      <xdr:nvGraphicFramePr>
        <xdr:cNvPr id="5" name="Chart 4">
          <a:extLst>
            <a:ext uri="{FF2B5EF4-FFF2-40B4-BE49-F238E27FC236}">
              <a16:creationId xmlns:a16="http://schemas.microsoft.com/office/drawing/2014/main" id="{B52E6A6D-7B36-354A-B2E3-119A406BD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819150</xdr:colOff>
      <xdr:row>62</xdr:row>
      <xdr:rowOff>0</xdr:rowOff>
    </xdr:from>
    <xdr:to>
      <xdr:col>20</xdr:col>
      <xdr:colOff>787400</xdr:colOff>
      <xdr:row>81</xdr:row>
      <xdr:rowOff>38100</xdr:rowOff>
    </xdr:to>
    <xdr:graphicFrame macro="">
      <xdr:nvGraphicFramePr>
        <xdr:cNvPr id="6" name="Chart 5">
          <a:extLst>
            <a:ext uri="{FF2B5EF4-FFF2-40B4-BE49-F238E27FC236}">
              <a16:creationId xmlns:a16="http://schemas.microsoft.com/office/drawing/2014/main" id="{64193B8D-F573-2D4F-84BE-C873E9844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12700</xdr:colOff>
      <xdr:row>62</xdr:row>
      <xdr:rowOff>25400</xdr:rowOff>
    </xdr:from>
    <xdr:to>
      <xdr:col>27</xdr:col>
      <xdr:colOff>806450</xdr:colOff>
      <xdr:row>81</xdr:row>
      <xdr:rowOff>69850</xdr:rowOff>
    </xdr:to>
    <xdr:graphicFrame macro="">
      <xdr:nvGraphicFramePr>
        <xdr:cNvPr id="7" name="Chart 6">
          <a:extLst>
            <a:ext uri="{FF2B5EF4-FFF2-40B4-BE49-F238E27FC236}">
              <a16:creationId xmlns:a16="http://schemas.microsoft.com/office/drawing/2014/main" id="{B1DE22AD-DB88-1049-8788-52441C543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83</xdr:row>
      <xdr:rowOff>0</xdr:rowOff>
    </xdr:from>
    <xdr:to>
      <xdr:col>20</xdr:col>
      <xdr:colOff>793750</xdr:colOff>
      <xdr:row>102</xdr:row>
      <xdr:rowOff>44450</xdr:rowOff>
    </xdr:to>
    <xdr:graphicFrame macro="">
      <xdr:nvGraphicFramePr>
        <xdr:cNvPr id="8" name="Chart 7">
          <a:extLst>
            <a:ext uri="{FF2B5EF4-FFF2-40B4-BE49-F238E27FC236}">
              <a16:creationId xmlns:a16="http://schemas.microsoft.com/office/drawing/2014/main" id="{796047D5-A81F-5B43-A873-E61296381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ACB3B-7A1B-874D-8460-6E6514D97B77}">
  <sheetPr>
    <pageSetUpPr fitToPage="1"/>
  </sheetPr>
  <dimension ref="A1:X67"/>
  <sheetViews>
    <sheetView tabSelected="1" zoomScale="84" zoomScaleNormal="100" workbookViewId="0">
      <selection activeCell="C25" sqref="C25"/>
    </sheetView>
  </sheetViews>
  <sheetFormatPr baseColWidth="10" defaultColWidth="8.83203125" defaultRowHeight="15"/>
  <cols>
    <col min="1" max="1" width="46" style="6" customWidth="1"/>
    <col min="2" max="2" width="75.33203125" style="2" bestFit="1" customWidth="1"/>
    <col min="3" max="3" width="70.83203125" style="2" bestFit="1" customWidth="1"/>
    <col min="4" max="4" width="8" style="3" customWidth="1"/>
    <col min="5" max="5" width="8.83203125" style="4" customWidth="1"/>
    <col min="6" max="24" width="8.83203125" style="5" customWidth="1"/>
    <col min="25" max="16384" width="8.83203125" style="5"/>
  </cols>
  <sheetData>
    <row r="1" spans="1:24" ht="19">
      <c r="A1" s="1" t="s">
        <v>0</v>
      </c>
    </row>
    <row r="2" spans="1:24">
      <c r="A2" s="6" t="s">
        <v>1</v>
      </c>
      <c r="E2" s="3" t="s">
        <v>2</v>
      </c>
    </row>
    <row r="3" spans="1:24" ht="17">
      <c r="A3" s="7" t="s">
        <v>3</v>
      </c>
      <c r="B3" s="8" t="s">
        <v>4</v>
      </c>
      <c r="C3" s="9" t="s">
        <v>5</v>
      </c>
      <c r="E3" s="10" t="s">
        <v>6</v>
      </c>
      <c r="F3" s="11"/>
      <c r="G3" s="11"/>
      <c r="H3" s="12"/>
      <c r="I3" s="10" t="s">
        <v>7</v>
      </c>
      <c r="J3" s="11"/>
      <c r="K3" s="11"/>
      <c r="L3" s="12"/>
      <c r="M3" s="10" t="s">
        <v>8</v>
      </c>
      <c r="N3" s="11"/>
      <c r="O3" s="11"/>
      <c r="P3" s="12"/>
      <c r="Q3" s="10" t="s">
        <v>9</v>
      </c>
      <c r="R3" s="11"/>
      <c r="S3" s="11"/>
      <c r="T3" s="12"/>
      <c r="U3" s="10" t="s">
        <v>10</v>
      </c>
      <c r="V3" s="11"/>
      <c r="W3" s="11"/>
      <c r="X3" s="12"/>
    </row>
    <row r="4" spans="1:24" ht="16">
      <c r="A4" s="13" t="s">
        <v>11</v>
      </c>
      <c r="B4" s="14"/>
      <c r="C4" s="15"/>
      <c r="D4" s="16"/>
      <c r="E4" s="17" t="s">
        <v>12</v>
      </c>
      <c r="F4" s="18" t="s">
        <v>13</v>
      </c>
      <c r="G4" s="18" t="s">
        <v>14</v>
      </c>
      <c r="H4" s="19" t="s">
        <v>15</v>
      </c>
      <c r="I4" s="17" t="s">
        <v>12</v>
      </c>
      <c r="J4" s="18" t="s">
        <v>13</v>
      </c>
      <c r="K4" s="18" t="s">
        <v>14</v>
      </c>
      <c r="L4" s="19" t="s">
        <v>15</v>
      </c>
      <c r="M4" s="17" t="s">
        <v>12</v>
      </c>
      <c r="N4" s="18" t="s">
        <v>13</v>
      </c>
      <c r="O4" s="18" t="s">
        <v>16</v>
      </c>
      <c r="P4" s="19" t="s">
        <v>15</v>
      </c>
      <c r="Q4" s="17" t="s">
        <v>12</v>
      </c>
      <c r="R4" s="18" t="s">
        <v>13</v>
      </c>
      <c r="S4" s="18" t="s">
        <v>16</v>
      </c>
      <c r="T4" s="19" t="s">
        <v>15</v>
      </c>
      <c r="U4" s="17" t="s">
        <v>12</v>
      </c>
      <c r="V4" s="18" t="s">
        <v>13</v>
      </c>
      <c r="W4" s="18" t="s">
        <v>16</v>
      </c>
      <c r="X4" s="19" t="s">
        <v>15</v>
      </c>
    </row>
    <row r="5" spans="1:24" ht="17">
      <c r="A5" s="20" t="s">
        <v>17</v>
      </c>
      <c r="B5" s="21" t="s">
        <v>18</v>
      </c>
      <c r="C5" s="22"/>
      <c r="D5" s="16"/>
      <c r="E5" s="23" t="s">
        <v>19</v>
      </c>
      <c r="F5" s="24" t="s">
        <v>20</v>
      </c>
      <c r="G5" s="24" t="s">
        <v>21</v>
      </c>
      <c r="H5" s="25" t="s">
        <v>22</v>
      </c>
      <c r="I5" s="23" t="s">
        <v>23</v>
      </c>
      <c r="J5" s="24" t="s">
        <v>24</v>
      </c>
      <c r="K5" s="24" t="s">
        <v>25</v>
      </c>
      <c r="L5" s="26" t="s">
        <v>26</v>
      </c>
      <c r="M5" s="23" t="s">
        <v>27</v>
      </c>
      <c r="N5" s="24" t="s">
        <v>24</v>
      </c>
      <c r="O5" s="24" t="s">
        <v>25</v>
      </c>
      <c r="P5" s="25" t="s">
        <v>22</v>
      </c>
      <c r="Q5" s="23" t="s">
        <v>28</v>
      </c>
      <c r="R5" s="24" t="s">
        <v>24</v>
      </c>
      <c r="S5" s="24" t="s">
        <v>21</v>
      </c>
      <c r="T5" s="25" t="s">
        <v>22</v>
      </c>
      <c r="U5" s="23" t="s">
        <v>29</v>
      </c>
      <c r="V5" s="24" t="s">
        <v>24</v>
      </c>
      <c r="W5" s="24" t="s">
        <v>21</v>
      </c>
      <c r="X5" s="25" t="s">
        <v>22</v>
      </c>
    </row>
    <row r="6" spans="1:24" ht="17">
      <c r="A6" s="20" t="s">
        <v>30</v>
      </c>
      <c r="B6" s="27" t="s">
        <v>31</v>
      </c>
      <c r="C6" s="22"/>
      <c r="D6" s="16"/>
      <c r="E6" s="28" t="s">
        <v>32</v>
      </c>
      <c r="F6" s="29" t="s">
        <v>33</v>
      </c>
      <c r="G6" s="29" t="s">
        <v>21</v>
      </c>
      <c r="H6" s="30" t="s">
        <v>22</v>
      </c>
      <c r="I6" s="28" t="s">
        <v>34</v>
      </c>
      <c r="J6" s="29" t="s">
        <v>20</v>
      </c>
      <c r="K6" s="29" t="s">
        <v>25</v>
      </c>
      <c r="L6" s="30" t="s">
        <v>22</v>
      </c>
      <c r="M6" s="28" t="s">
        <v>35</v>
      </c>
      <c r="N6" s="29" t="s">
        <v>24</v>
      </c>
      <c r="O6" s="29" t="s">
        <v>25</v>
      </c>
      <c r="P6" s="30" t="s">
        <v>22</v>
      </c>
      <c r="Q6" s="28" t="s">
        <v>36</v>
      </c>
      <c r="R6" s="29" t="s">
        <v>20</v>
      </c>
      <c r="S6" s="29" t="s">
        <v>37</v>
      </c>
      <c r="T6" s="30" t="s">
        <v>22</v>
      </c>
      <c r="U6" s="28" t="s">
        <v>38</v>
      </c>
      <c r="V6" s="29" t="s">
        <v>39</v>
      </c>
      <c r="W6" s="29" t="s">
        <v>40</v>
      </c>
      <c r="X6" s="30" t="s">
        <v>22</v>
      </c>
    </row>
    <row r="7" spans="1:24" ht="17">
      <c r="A7" s="20" t="s">
        <v>41</v>
      </c>
      <c r="B7" s="27" t="s">
        <v>42</v>
      </c>
      <c r="C7" s="31"/>
      <c r="F7"/>
      <c r="G7"/>
      <c r="H7"/>
      <c r="I7"/>
      <c r="J7"/>
      <c r="K7"/>
      <c r="L7"/>
      <c r="M7"/>
      <c r="N7"/>
      <c r="O7"/>
      <c r="P7"/>
      <c r="Q7"/>
      <c r="R7"/>
      <c r="S7"/>
      <c r="T7"/>
      <c r="U7"/>
      <c r="V7"/>
      <c r="W7"/>
      <c r="X7"/>
    </row>
    <row r="8" spans="1:24" ht="17">
      <c r="A8" s="20" t="s">
        <v>43</v>
      </c>
      <c r="B8" s="32" t="s">
        <v>44</v>
      </c>
      <c r="C8" s="22"/>
      <c r="E8" s="33" t="s">
        <v>45</v>
      </c>
      <c r="F8"/>
      <c r="G8"/>
      <c r="H8"/>
      <c r="I8"/>
      <c r="J8"/>
      <c r="K8"/>
      <c r="L8"/>
      <c r="M8"/>
      <c r="N8"/>
      <c r="O8"/>
      <c r="P8"/>
      <c r="Q8"/>
      <c r="R8"/>
      <c r="S8"/>
      <c r="T8"/>
      <c r="U8"/>
      <c r="V8"/>
      <c r="W8"/>
      <c r="X8"/>
    </row>
    <row r="9" spans="1:24" ht="34">
      <c r="A9" s="20" t="s">
        <v>46</v>
      </c>
      <c r="B9" s="32" t="s">
        <v>47</v>
      </c>
      <c r="C9" s="22"/>
      <c r="E9" s="34" t="s">
        <v>48</v>
      </c>
    </row>
    <row r="10" spans="1:24" s="35" customFormat="1" ht="17">
      <c r="A10" s="20" t="s">
        <v>49</v>
      </c>
      <c r="B10" s="27" t="s">
        <v>50</v>
      </c>
      <c r="C10" s="31"/>
      <c r="D10" s="3"/>
      <c r="E10" s="3"/>
    </row>
    <row r="11" spans="1:24" ht="53" customHeight="1">
      <c r="A11" s="20" t="s">
        <v>51</v>
      </c>
      <c r="B11" s="36" t="s">
        <v>52</v>
      </c>
      <c r="C11" s="22" t="s">
        <v>53</v>
      </c>
    </row>
    <row r="12" spans="1:24" ht="17">
      <c r="A12" s="20" t="s">
        <v>54</v>
      </c>
      <c r="B12" s="27" t="s">
        <v>55</v>
      </c>
      <c r="C12" s="31"/>
    </row>
    <row r="13" spans="1:24" ht="17">
      <c r="A13" s="20" t="s">
        <v>56</v>
      </c>
      <c r="B13" s="27" t="s">
        <v>57</v>
      </c>
      <c r="C13" s="22"/>
    </row>
    <row r="14" spans="1:24" ht="34">
      <c r="A14" s="20" t="s">
        <v>58</v>
      </c>
      <c r="B14" s="27" t="s">
        <v>59</v>
      </c>
      <c r="C14" s="31"/>
    </row>
    <row r="15" spans="1:24" ht="17">
      <c r="A15" s="37" t="s">
        <v>60</v>
      </c>
      <c r="B15" s="27" t="s">
        <v>61</v>
      </c>
      <c r="C15" s="38" t="s">
        <v>62</v>
      </c>
    </row>
    <row r="16" spans="1:24" ht="17">
      <c r="A16" s="20" t="s">
        <v>63</v>
      </c>
      <c r="B16" s="27" t="s">
        <v>64</v>
      </c>
      <c r="C16" s="31" t="s">
        <v>62</v>
      </c>
    </row>
    <row r="17" spans="1:19" ht="51" customHeight="1">
      <c r="A17" s="20" t="s">
        <v>65</v>
      </c>
      <c r="B17" s="27" t="s">
        <v>66</v>
      </c>
      <c r="C17" s="22" t="s">
        <v>67</v>
      </c>
      <c r="D17" s="16"/>
    </row>
    <row r="18" spans="1:19" s="35" customFormat="1" ht="34">
      <c r="A18" s="20" t="s">
        <v>68</v>
      </c>
      <c r="B18" s="32" t="s">
        <v>69</v>
      </c>
      <c r="C18" s="22" t="s">
        <v>70</v>
      </c>
      <c r="D18" s="3"/>
      <c r="E18" s="3"/>
    </row>
    <row r="19" spans="1:19" s="35" customFormat="1" ht="16">
      <c r="A19" s="13" t="s">
        <v>71</v>
      </c>
      <c r="B19" s="14"/>
      <c r="C19" s="15"/>
      <c r="D19" s="3"/>
      <c r="E19" s="3"/>
    </row>
    <row r="20" spans="1:19" s="35" customFormat="1" ht="17">
      <c r="A20" s="37" t="s">
        <v>72</v>
      </c>
      <c r="B20" s="32" t="s">
        <v>73</v>
      </c>
      <c r="C20" s="22"/>
      <c r="D20" s="3"/>
      <c r="E20" s="3"/>
    </row>
    <row r="21" spans="1:19" s="35" customFormat="1" ht="17">
      <c r="A21" s="20" t="s">
        <v>74</v>
      </c>
      <c r="B21" s="27" t="s">
        <v>75</v>
      </c>
      <c r="C21" s="22"/>
      <c r="D21" s="3"/>
      <c r="E21" s="3"/>
    </row>
    <row r="22" spans="1:19" ht="17">
      <c r="A22" s="20" t="s">
        <v>76</v>
      </c>
      <c r="B22" s="27" t="s">
        <v>77</v>
      </c>
      <c r="C22" s="22"/>
      <c r="F22" s="39"/>
      <c r="G22" s="39"/>
      <c r="H22" s="39"/>
      <c r="I22" s="39"/>
      <c r="J22" s="39"/>
      <c r="K22" s="39"/>
      <c r="L22" s="39"/>
      <c r="M22" s="39"/>
      <c r="N22" s="39"/>
      <c r="O22" s="39"/>
      <c r="P22" s="39"/>
      <c r="Q22" s="39"/>
      <c r="R22" s="39"/>
      <c r="S22" s="39"/>
    </row>
    <row r="23" spans="1:19" ht="17">
      <c r="A23" s="40" t="s">
        <v>78</v>
      </c>
      <c r="B23" s="41" t="s">
        <v>79</v>
      </c>
      <c r="C23" s="42"/>
      <c r="F23" s="39"/>
      <c r="G23" s="39"/>
      <c r="H23" s="39"/>
      <c r="I23" s="39"/>
      <c r="J23" s="39"/>
      <c r="K23" s="39"/>
      <c r="L23" s="39"/>
      <c r="M23" s="39"/>
      <c r="N23" s="39"/>
      <c r="O23" s="39"/>
      <c r="P23" s="39"/>
      <c r="Q23" s="39"/>
      <c r="R23" s="39"/>
      <c r="S23" s="39"/>
    </row>
    <row r="24" spans="1:19" ht="16">
      <c r="A24" s="43"/>
      <c r="B24" s="44"/>
      <c r="C24" s="44"/>
      <c r="F24" s="39"/>
      <c r="G24" s="39"/>
      <c r="H24" s="39"/>
      <c r="I24" s="39"/>
      <c r="J24" s="39"/>
      <c r="K24" s="39"/>
      <c r="L24" s="39"/>
      <c r="M24" s="39"/>
      <c r="N24" s="39"/>
      <c r="O24" s="39"/>
      <c r="P24" s="39"/>
      <c r="Q24" s="39"/>
      <c r="R24" s="39"/>
      <c r="S24" s="39"/>
    </row>
    <row r="25" spans="1:19">
      <c r="F25" s="39"/>
      <c r="G25" s="39"/>
      <c r="H25" s="39"/>
      <c r="I25" s="39"/>
      <c r="J25" s="39"/>
      <c r="K25" s="39"/>
      <c r="L25" s="39"/>
      <c r="M25" s="39"/>
      <c r="N25" s="39"/>
      <c r="O25" s="39"/>
      <c r="P25" s="39"/>
      <c r="Q25" s="39"/>
      <c r="R25" s="39"/>
      <c r="S25" s="39"/>
    </row>
    <row r="27" spans="1:19" ht="19">
      <c r="A27" s="1" t="s">
        <v>80</v>
      </c>
    </row>
    <row r="28" spans="1:19" s="45" customFormat="1">
      <c r="B28" s="2"/>
      <c r="C28" s="46"/>
      <c r="D28" s="47"/>
      <c r="E28" s="48"/>
    </row>
    <row r="29" spans="1:19" ht="17">
      <c r="A29" s="49" t="s">
        <v>3</v>
      </c>
      <c r="B29" s="50" t="s">
        <v>4</v>
      </c>
      <c r="C29" s="51" t="s">
        <v>5</v>
      </c>
      <c r="D29" s="5"/>
      <c r="E29" s="5"/>
    </row>
    <row r="30" spans="1:19" ht="16">
      <c r="A30" s="52" t="s">
        <v>11</v>
      </c>
      <c r="B30" s="53"/>
      <c r="C30" s="54"/>
      <c r="D30" s="5"/>
      <c r="E30" s="5"/>
    </row>
    <row r="31" spans="1:19" s="58" customFormat="1" ht="34">
      <c r="A31" s="55" t="s">
        <v>81</v>
      </c>
      <c r="B31" s="56" t="s">
        <v>82</v>
      </c>
      <c r="C31" s="57"/>
    </row>
    <row r="32" spans="1:19" ht="17">
      <c r="A32" s="55" t="s">
        <v>83</v>
      </c>
      <c r="B32" s="56" t="s">
        <v>31</v>
      </c>
      <c r="C32" s="59"/>
      <c r="D32" s="35"/>
      <c r="E32" s="35"/>
      <c r="F32" s="35"/>
      <c r="G32" s="35"/>
    </row>
    <row r="33" spans="1:16" ht="17">
      <c r="A33" s="55" t="s">
        <v>84</v>
      </c>
      <c r="B33" s="56" t="s">
        <v>85</v>
      </c>
      <c r="C33" s="60"/>
      <c r="D33" s="5"/>
      <c r="E33" s="5"/>
    </row>
    <row r="34" spans="1:16" ht="17">
      <c r="A34" s="61" t="s">
        <v>86</v>
      </c>
      <c r="B34" s="62" t="s">
        <v>87</v>
      </c>
      <c r="C34" s="60"/>
      <c r="D34" s="39"/>
      <c r="E34" s="39"/>
      <c r="F34" s="39"/>
      <c r="G34" s="39"/>
      <c r="H34" s="39"/>
      <c r="I34" s="39"/>
      <c r="J34" s="39"/>
      <c r="K34" s="39"/>
      <c r="L34" s="39"/>
      <c r="M34" s="39"/>
      <c r="N34" s="39"/>
      <c r="O34" s="39"/>
      <c r="P34" s="39"/>
    </row>
    <row r="35" spans="1:16" ht="17">
      <c r="A35" s="55" t="s">
        <v>88</v>
      </c>
      <c r="B35" s="63" t="s">
        <v>89</v>
      </c>
      <c r="C35" s="60"/>
      <c r="D35" s="39"/>
      <c r="E35" s="39"/>
      <c r="F35" s="39"/>
      <c r="G35" s="39"/>
      <c r="H35" s="39"/>
      <c r="I35" s="39"/>
      <c r="J35" s="39"/>
      <c r="K35" s="39"/>
      <c r="L35" s="39"/>
      <c r="M35" s="39"/>
      <c r="N35" s="39"/>
      <c r="O35" s="39"/>
      <c r="P35" s="39"/>
    </row>
    <row r="36" spans="1:16" s="65" customFormat="1" ht="17">
      <c r="A36" s="55" t="s">
        <v>90</v>
      </c>
      <c r="B36" s="62" t="s">
        <v>91</v>
      </c>
      <c r="C36" s="60"/>
      <c r="D36" s="64"/>
      <c r="E36" s="64"/>
      <c r="F36" s="64"/>
      <c r="G36" s="64"/>
      <c r="H36" s="64"/>
      <c r="I36" s="64"/>
      <c r="J36" s="64"/>
      <c r="K36" s="64"/>
      <c r="L36" s="64"/>
      <c r="M36" s="64"/>
      <c r="N36" s="64"/>
      <c r="O36" s="64"/>
      <c r="P36" s="64"/>
    </row>
    <row r="37" spans="1:16" ht="17">
      <c r="A37" s="61" t="s">
        <v>92</v>
      </c>
      <c r="B37" s="62" t="s">
        <v>93</v>
      </c>
      <c r="C37" s="60"/>
      <c r="D37" s="39"/>
      <c r="E37" s="39"/>
      <c r="F37" s="39"/>
      <c r="G37" s="39"/>
      <c r="H37" s="39"/>
      <c r="I37" s="39"/>
      <c r="J37" s="39"/>
      <c r="K37" s="39"/>
      <c r="L37" s="39"/>
      <c r="M37" s="39"/>
      <c r="N37" s="39"/>
      <c r="O37" s="39"/>
      <c r="P37" s="39"/>
    </row>
    <row r="38" spans="1:16" ht="17">
      <c r="A38" s="55" t="s">
        <v>94</v>
      </c>
      <c r="B38" s="56" t="s">
        <v>91</v>
      </c>
      <c r="C38" s="60"/>
      <c r="D38" s="39"/>
      <c r="E38" s="39"/>
      <c r="F38" s="39"/>
      <c r="G38" s="39"/>
      <c r="H38" s="39"/>
      <c r="I38" s="39"/>
      <c r="J38" s="39"/>
      <c r="K38" s="39"/>
      <c r="L38" s="39"/>
      <c r="M38" s="39"/>
      <c r="N38" s="39"/>
      <c r="O38" s="39"/>
      <c r="P38" s="39"/>
    </row>
    <row r="39" spans="1:16" ht="17">
      <c r="A39" s="55" t="s">
        <v>95</v>
      </c>
      <c r="B39" s="66" t="s">
        <v>96</v>
      </c>
      <c r="C39" s="57"/>
      <c r="D39" s="39"/>
      <c r="E39" s="39"/>
      <c r="F39" s="39"/>
      <c r="G39" s="39"/>
      <c r="H39" s="39"/>
      <c r="I39" s="39"/>
      <c r="J39" s="39"/>
      <c r="K39" s="39"/>
      <c r="L39" s="39"/>
      <c r="M39" s="39"/>
      <c r="N39" s="39"/>
      <c r="O39" s="39"/>
      <c r="P39" s="39"/>
    </row>
    <row r="40" spans="1:16" ht="17">
      <c r="A40" s="55" t="s">
        <v>97</v>
      </c>
      <c r="B40" s="56" t="s">
        <v>98</v>
      </c>
      <c r="C40" s="57"/>
      <c r="D40" s="5"/>
      <c r="E40" s="5"/>
    </row>
    <row r="41" spans="1:16" ht="17">
      <c r="A41" s="67" t="s">
        <v>99</v>
      </c>
      <c r="B41" s="62" t="s">
        <v>100</v>
      </c>
      <c r="C41" s="57"/>
      <c r="D41" s="5"/>
      <c r="E41" s="5"/>
    </row>
    <row r="42" spans="1:16" ht="17">
      <c r="A42" s="67" t="s">
        <v>101</v>
      </c>
      <c r="B42" s="62" t="s">
        <v>102</v>
      </c>
      <c r="C42" s="68"/>
      <c r="D42" s="5"/>
      <c r="E42" s="5"/>
    </row>
    <row r="43" spans="1:16" ht="17">
      <c r="A43" s="67" t="s">
        <v>103</v>
      </c>
      <c r="B43" s="62" t="s">
        <v>104</v>
      </c>
      <c r="C43" s="68"/>
      <c r="D43" s="5"/>
      <c r="E43" s="5"/>
    </row>
    <row r="44" spans="1:16" ht="17">
      <c r="A44" s="67" t="s">
        <v>105</v>
      </c>
      <c r="B44" s="62" t="s">
        <v>102</v>
      </c>
      <c r="C44" s="68"/>
      <c r="D44" s="5"/>
      <c r="E44" s="5"/>
    </row>
    <row r="45" spans="1:16" ht="17">
      <c r="A45" s="67" t="s">
        <v>106</v>
      </c>
      <c r="B45" s="62" t="s">
        <v>107</v>
      </c>
      <c r="C45" s="68"/>
      <c r="D45" s="5"/>
      <c r="E45" s="5"/>
    </row>
    <row r="46" spans="1:16" ht="17">
      <c r="A46" s="61" t="s">
        <v>108</v>
      </c>
      <c r="B46" s="69" t="s">
        <v>109</v>
      </c>
      <c r="C46" s="68"/>
      <c r="D46" s="5"/>
      <c r="E46" s="5"/>
    </row>
    <row r="47" spans="1:16" ht="19">
      <c r="A47" s="70" t="s">
        <v>110</v>
      </c>
      <c r="B47" s="71" t="s">
        <v>111</v>
      </c>
      <c r="C47" s="72"/>
      <c r="D47" s="5"/>
      <c r="E47" s="5"/>
    </row>
    <row r="48" spans="1:16" ht="19">
      <c r="A48" s="70" t="s">
        <v>112</v>
      </c>
      <c r="B48" s="71" t="s">
        <v>113</v>
      </c>
      <c r="C48" s="72"/>
      <c r="D48" s="5"/>
      <c r="E48" s="5"/>
    </row>
    <row r="49" spans="1:5" ht="19">
      <c r="A49" s="70"/>
      <c r="B49" s="73" t="s">
        <v>114</v>
      </c>
      <c r="C49" s="72"/>
      <c r="D49" s="5"/>
      <c r="E49" s="5"/>
    </row>
    <row r="50" spans="1:5" ht="19">
      <c r="A50" s="74"/>
      <c r="B50" s="73" t="s">
        <v>115</v>
      </c>
      <c r="C50" s="72"/>
      <c r="D50" s="5"/>
      <c r="E50" s="5"/>
    </row>
    <row r="51" spans="1:5" ht="19">
      <c r="A51" s="74"/>
      <c r="B51" s="73" t="s">
        <v>116</v>
      </c>
      <c r="C51" s="72"/>
      <c r="D51" s="5"/>
      <c r="E51" s="5"/>
    </row>
    <row r="52" spans="1:5" ht="67" customHeight="1">
      <c r="A52" s="61" t="s">
        <v>60</v>
      </c>
      <c r="B52" s="62" t="s">
        <v>117</v>
      </c>
      <c r="C52" s="75" t="s">
        <v>118</v>
      </c>
      <c r="D52" s="5"/>
      <c r="E52" s="5"/>
    </row>
    <row r="53" spans="1:5" ht="17">
      <c r="A53" s="61" t="s">
        <v>119</v>
      </c>
      <c r="B53" s="62" t="s">
        <v>120</v>
      </c>
      <c r="C53" s="57"/>
      <c r="D53" s="5"/>
      <c r="E53" s="5"/>
    </row>
    <row r="54" spans="1:5" ht="17">
      <c r="A54" s="61" t="s">
        <v>121</v>
      </c>
      <c r="B54" s="62" t="s">
        <v>122</v>
      </c>
      <c r="C54" s="60"/>
      <c r="D54" s="5"/>
      <c r="E54" s="5"/>
    </row>
    <row r="55" spans="1:5" ht="68" customHeight="1">
      <c r="A55" s="55" t="s">
        <v>63</v>
      </c>
      <c r="B55" s="56" t="s">
        <v>123</v>
      </c>
      <c r="C55" s="75" t="s">
        <v>118</v>
      </c>
      <c r="D55" s="5"/>
      <c r="E55" s="5"/>
    </row>
    <row r="56" spans="1:5" ht="17">
      <c r="A56" s="61" t="s">
        <v>124</v>
      </c>
      <c r="B56" s="62" t="s">
        <v>125</v>
      </c>
      <c r="C56" s="60"/>
      <c r="D56" s="5"/>
      <c r="E56" s="5"/>
    </row>
    <row r="57" spans="1:5" ht="17">
      <c r="A57" s="61" t="s">
        <v>126</v>
      </c>
      <c r="B57" s="62" t="s">
        <v>127</v>
      </c>
      <c r="C57" s="57"/>
      <c r="D57" s="5"/>
      <c r="E57" s="5"/>
    </row>
    <row r="58" spans="1:5" ht="51">
      <c r="A58" s="61" t="s">
        <v>128</v>
      </c>
      <c r="B58" s="62" t="s">
        <v>129</v>
      </c>
      <c r="C58" s="76" t="s">
        <v>130</v>
      </c>
      <c r="D58" s="5"/>
      <c r="E58" s="5"/>
    </row>
    <row r="59" spans="1:5" ht="17">
      <c r="A59" s="61" t="s">
        <v>131</v>
      </c>
      <c r="B59" s="62" t="s">
        <v>132</v>
      </c>
      <c r="C59" s="60"/>
      <c r="D59" s="5"/>
      <c r="E59" s="5"/>
    </row>
    <row r="60" spans="1:5" ht="17">
      <c r="A60" s="61" t="s">
        <v>133</v>
      </c>
      <c r="B60" s="62" t="s">
        <v>132</v>
      </c>
      <c r="C60" s="60"/>
      <c r="D60" s="5"/>
      <c r="E60" s="5"/>
    </row>
    <row r="61" spans="1:5" ht="16">
      <c r="A61" s="52" t="s">
        <v>71</v>
      </c>
      <c r="B61" s="53"/>
      <c r="C61" s="54"/>
      <c r="D61" s="5"/>
      <c r="E61" s="5"/>
    </row>
    <row r="62" spans="1:5" ht="17">
      <c r="A62" s="61" t="s">
        <v>134</v>
      </c>
      <c r="B62" s="62" t="s">
        <v>135</v>
      </c>
      <c r="C62" s="59"/>
      <c r="D62" s="5"/>
      <c r="E62" s="5"/>
    </row>
    <row r="63" spans="1:5" ht="17">
      <c r="A63" s="55" t="s">
        <v>136</v>
      </c>
      <c r="B63" s="56" t="s">
        <v>75</v>
      </c>
      <c r="C63" s="59"/>
      <c r="D63" s="5"/>
      <c r="E63" s="5"/>
    </row>
    <row r="64" spans="1:5" ht="17">
      <c r="A64" s="55" t="s">
        <v>137</v>
      </c>
      <c r="B64" s="56" t="s">
        <v>138</v>
      </c>
      <c r="C64" s="60"/>
      <c r="D64" s="5"/>
      <c r="E64" s="5"/>
    </row>
    <row r="65" spans="1:5" ht="17">
      <c r="A65" s="77" t="s">
        <v>139</v>
      </c>
      <c r="B65" s="78" t="s">
        <v>140</v>
      </c>
      <c r="C65" s="79"/>
      <c r="D65" s="5"/>
      <c r="E65" s="5"/>
    </row>
    <row r="66" spans="1:5">
      <c r="A66" s="5"/>
      <c r="B66" s="5"/>
      <c r="C66" s="5"/>
      <c r="D66" s="5"/>
      <c r="E66" s="5"/>
    </row>
    <row r="67" spans="1:5">
      <c r="A67" s="3"/>
      <c r="B67" s="4"/>
      <c r="C67" s="5"/>
      <c r="D67" s="5"/>
      <c r="E67" s="5"/>
    </row>
  </sheetData>
  <mergeCells count="5">
    <mergeCell ref="E3:H3"/>
    <mergeCell ref="I3:L3"/>
    <mergeCell ref="M3:P3"/>
    <mergeCell ref="Q3:T3"/>
    <mergeCell ref="U3:X3"/>
  </mergeCells>
  <pageMargins left="0.7" right="0.7" top="0.75" bottom="0.75" header="0.3" footer="0.3"/>
  <pageSetup paperSize="9" scale="7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DE81E-CED9-024F-B1A4-B8044E4AA8FD}">
  <dimension ref="A1:BM1227"/>
  <sheetViews>
    <sheetView zoomScale="80" zoomScaleNormal="80" workbookViewId="0">
      <pane xSplit="1" ySplit="5" topLeftCell="B6" activePane="bottomRight" state="frozen"/>
      <selection pane="topRight" activeCell="B1" sqref="B1"/>
      <selection pane="bottomLeft" activeCell="A2" sqref="A2"/>
      <selection pane="bottomRight" activeCell="R1172" sqref="R1172"/>
    </sheetView>
  </sheetViews>
  <sheetFormatPr baseColWidth="10" defaultColWidth="10.83203125" defaultRowHeight="16"/>
  <cols>
    <col min="1" max="1" width="25.1640625" style="84" customWidth="1"/>
    <col min="2" max="2" width="12" style="81" bestFit="1" customWidth="1"/>
    <col min="3" max="3" width="12" style="80" bestFit="1" customWidth="1"/>
    <col min="4" max="4" width="13.1640625" style="81" bestFit="1" customWidth="1"/>
    <col min="5" max="5" width="11.5" style="80" bestFit="1" customWidth="1"/>
    <col min="6" max="6" width="10.83203125" style="80"/>
    <col min="7" max="7" width="12.1640625" style="80" bestFit="1" customWidth="1"/>
    <col min="8" max="8" width="10.83203125" style="80"/>
    <col min="9" max="9" width="13.83203125" style="80" bestFit="1" customWidth="1"/>
    <col min="10" max="12" width="10.83203125" style="80"/>
    <col min="13" max="13" width="10.83203125" style="83"/>
    <col min="14" max="14" width="11.33203125" style="80" bestFit="1" customWidth="1"/>
    <col min="15" max="15" width="11.33203125" style="80" customWidth="1"/>
    <col min="16" max="16" width="10.83203125" style="80"/>
    <col min="17" max="17" width="10.83203125" style="82"/>
    <col min="18" max="18" width="10.83203125" style="80"/>
    <col min="19" max="19" width="10.83203125" style="82"/>
    <col min="20" max="21" width="10.83203125" style="80"/>
    <col min="22" max="23" width="10.83203125" style="81"/>
    <col min="24" max="24" width="10.83203125" style="82"/>
    <col min="25" max="27" width="10.83203125" style="81"/>
    <col min="28" max="30" width="10.83203125" style="80"/>
    <col min="31" max="31" width="10.83203125" style="82"/>
    <col min="32" max="33" width="10.83203125" style="81"/>
    <col min="34" max="34" width="10.83203125" style="80"/>
    <col min="35" max="35" width="10.83203125" style="81"/>
    <col min="36" max="48" width="10.83203125" style="80"/>
    <col min="49" max="49" width="10.83203125" style="81"/>
    <col min="50" max="16384" width="10.83203125" style="80"/>
  </cols>
  <sheetData>
    <row r="1" spans="1:51" ht="19">
      <c r="A1" s="116" t="s">
        <v>1294</v>
      </c>
    </row>
    <row r="2" spans="1:51" s="97" customFormat="1">
      <c r="A2" s="115" t="s">
        <v>1293</v>
      </c>
      <c r="B2" s="98"/>
      <c r="D2" s="98"/>
      <c r="M2" s="98"/>
      <c r="Q2" s="99"/>
      <c r="S2" s="99"/>
      <c r="V2" s="98"/>
      <c r="W2" s="98"/>
      <c r="X2" s="99"/>
      <c r="Y2" s="98"/>
      <c r="Z2" s="98"/>
      <c r="AA2" s="98"/>
      <c r="AE2" s="99"/>
      <c r="AF2" s="98"/>
      <c r="AG2" s="98"/>
      <c r="AI2" s="98"/>
      <c r="AW2" s="98"/>
    </row>
    <row r="3" spans="1:51">
      <c r="A3" s="115" t="s">
        <v>1292</v>
      </c>
    </row>
    <row r="5" spans="1:51" s="109" customFormat="1" ht="18">
      <c r="A5" s="114" t="s">
        <v>1291</v>
      </c>
      <c r="B5" s="112" t="s">
        <v>1290</v>
      </c>
      <c r="C5" s="111" t="s">
        <v>1289</v>
      </c>
      <c r="D5" s="112" t="s">
        <v>1288</v>
      </c>
      <c r="E5" s="111" t="s">
        <v>1287</v>
      </c>
      <c r="F5" s="111" t="s">
        <v>1286</v>
      </c>
      <c r="G5" s="111" t="s">
        <v>1285</v>
      </c>
      <c r="H5" s="111" t="s">
        <v>1284</v>
      </c>
      <c r="I5" s="111" t="s">
        <v>1283</v>
      </c>
      <c r="J5" s="111" t="s">
        <v>1282</v>
      </c>
      <c r="K5" s="111" t="s">
        <v>1281</v>
      </c>
      <c r="L5" s="111" t="s">
        <v>1280</v>
      </c>
      <c r="M5" s="112" t="s">
        <v>1279</v>
      </c>
      <c r="N5" s="111" t="s">
        <v>1278</v>
      </c>
      <c r="O5" s="111"/>
      <c r="P5" s="111" t="s">
        <v>1277</v>
      </c>
      <c r="Q5" s="113" t="s">
        <v>1276</v>
      </c>
      <c r="R5" s="111" t="s">
        <v>1275</v>
      </c>
      <c r="S5" s="113" t="s">
        <v>1274</v>
      </c>
      <c r="T5" s="111" t="s">
        <v>1273</v>
      </c>
      <c r="U5" s="111" t="s">
        <v>1272</v>
      </c>
      <c r="V5" s="112" t="s">
        <v>1271</v>
      </c>
      <c r="W5" s="112" t="s">
        <v>1270</v>
      </c>
      <c r="X5" s="113" t="s">
        <v>1269</v>
      </c>
      <c r="Y5" s="112" t="s">
        <v>1268</v>
      </c>
      <c r="Z5" s="112" t="s">
        <v>1267</v>
      </c>
      <c r="AA5" s="112" t="s">
        <v>1266</v>
      </c>
      <c r="AB5" s="111" t="s">
        <v>1265</v>
      </c>
      <c r="AC5" s="111" t="s">
        <v>1264</v>
      </c>
      <c r="AD5" s="111" t="s">
        <v>1263</v>
      </c>
      <c r="AE5" s="113" t="s">
        <v>1262</v>
      </c>
      <c r="AF5" s="112" t="s">
        <v>1261</v>
      </c>
      <c r="AG5" s="112" t="s">
        <v>1260</v>
      </c>
      <c r="AH5" s="111" t="s">
        <v>1259</v>
      </c>
      <c r="AI5" s="112" t="s">
        <v>1258</v>
      </c>
      <c r="AJ5" s="111" t="s">
        <v>1257</v>
      </c>
      <c r="AK5" s="111" t="s">
        <v>1256</v>
      </c>
      <c r="AL5" s="111" t="s">
        <v>1255</v>
      </c>
      <c r="AM5" s="111" t="s">
        <v>1254</v>
      </c>
      <c r="AN5" s="111" t="s">
        <v>1253</v>
      </c>
      <c r="AO5" s="111" t="s">
        <v>1252</v>
      </c>
      <c r="AP5" s="111" t="s">
        <v>1251</v>
      </c>
      <c r="AQ5" s="111" t="s">
        <v>1250</v>
      </c>
      <c r="AR5" s="111" t="s">
        <v>1249</v>
      </c>
      <c r="AS5" s="111" t="s">
        <v>1248</v>
      </c>
      <c r="AT5" s="111" t="s">
        <v>1247</v>
      </c>
      <c r="AU5" s="111" t="s">
        <v>1246</v>
      </c>
      <c r="AV5" s="111" t="s">
        <v>1245</v>
      </c>
      <c r="AW5" s="112" t="s">
        <v>1244</v>
      </c>
      <c r="AX5" s="111" t="s">
        <v>1243</v>
      </c>
      <c r="AY5" s="110" t="s">
        <v>1242</v>
      </c>
    </row>
    <row r="6" spans="1:51">
      <c r="A6" s="84" t="s">
        <v>1241</v>
      </c>
      <c r="B6" s="81">
        <v>77.97208202511878</v>
      </c>
      <c r="C6" s="80">
        <v>0.11472469551327406</v>
      </c>
      <c r="D6" s="81">
        <v>12.435605651249592</v>
      </c>
      <c r="E6" s="80">
        <v>0.97480142788147228</v>
      </c>
      <c r="F6" s="80">
        <v>0.11472469551327406</v>
      </c>
      <c r="G6" s="80">
        <v>9.7845002158453181E-2</v>
      </c>
      <c r="H6" s="80">
        <v>0.9161877252091839</v>
      </c>
      <c r="I6" s="80">
        <v>3.9496722830825863</v>
      </c>
      <c r="J6" s="80">
        <v>3.4243384526585312</v>
      </c>
      <c r="K6" s="80">
        <v>0.1804161486840905</v>
      </c>
      <c r="L6" s="80">
        <v>4.1182898696186925</v>
      </c>
      <c r="M6" s="81">
        <f>B6/J6</f>
        <v>22.769969470916084</v>
      </c>
      <c r="N6" s="80">
        <f>I6+J6</f>
        <v>7.374010735741118</v>
      </c>
      <c r="P6" s="80">
        <v>10.220000000000001</v>
      </c>
      <c r="Q6" s="82">
        <v>711</v>
      </c>
      <c r="R6" s="80">
        <v>1.1100000000000001</v>
      </c>
      <c r="S6" s="82">
        <v>381</v>
      </c>
      <c r="T6" s="80">
        <v>0.39600000000000002</v>
      </c>
      <c r="U6" s="80" t="s">
        <v>142</v>
      </c>
      <c r="V6" s="81">
        <v>41.9</v>
      </c>
      <c r="W6" s="81">
        <v>13.8</v>
      </c>
      <c r="X6" s="82">
        <v>106.3</v>
      </c>
      <c r="Y6" s="81">
        <v>73.599999999999994</v>
      </c>
      <c r="Z6" s="81">
        <v>22.5</v>
      </c>
      <c r="AA6" s="81">
        <v>98.3</v>
      </c>
      <c r="AB6" s="80">
        <v>7.12</v>
      </c>
      <c r="AC6" s="80">
        <v>1.24</v>
      </c>
      <c r="AD6" s="80">
        <v>3.83</v>
      </c>
      <c r="AE6" s="82">
        <v>766</v>
      </c>
      <c r="AF6" s="81">
        <v>22.21</v>
      </c>
      <c r="AG6" s="81">
        <v>48.2</v>
      </c>
      <c r="AH6" s="80">
        <v>5.14</v>
      </c>
      <c r="AI6" s="81">
        <v>18.8</v>
      </c>
      <c r="AJ6" s="80">
        <v>3.19</v>
      </c>
      <c r="AK6" s="80">
        <v>0.74</v>
      </c>
      <c r="AL6" s="80">
        <v>3.53</v>
      </c>
      <c r="AM6" s="80">
        <v>0.55500000000000005</v>
      </c>
      <c r="AN6" s="80">
        <v>2.99</v>
      </c>
      <c r="AO6" s="80">
        <v>0.74</v>
      </c>
      <c r="AP6" s="80">
        <v>2.5499999999999998</v>
      </c>
      <c r="AQ6" s="80">
        <v>0.33</v>
      </c>
      <c r="AR6" s="80">
        <v>2.38</v>
      </c>
      <c r="AS6" s="80">
        <v>0.68</v>
      </c>
      <c r="AT6" s="80">
        <v>3.18</v>
      </c>
      <c r="AU6" s="80">
        <v>0.56000000000000005</v>
      </c>
      <c r="AV6" s="80">
        <v>1.02</v>
      </c>
      <c r="AW6" s="81">
        <v>15</v>
      </c>
      <c r="AX6" s="80">
        <v>10.130000000000001</v>
      </c>
      <c r="AY6" s="80">
        <v>2.4300000000000002</v>
      </c>
    </row>
    <row r="7" spans="1:51">
      <c r="A7" s="84" t="s">
        <v>1240</v>
      </c>
      <c r="B7" s="81">
        <v>77.44914982253853</v>
      </c>
      <c r="C7" s="80">
        <v>7.869793275803387E-2</v>
      </c>
      <c r="D7" s="81">
        <v>13.255748386551142</v>
      </c>
      <c r="E7" s="80">
        <v>0.89344633503269655</v>
      </c>
      <c r="F7" s="80">
        <v>4.9098113272922628E-2</v>
      </c>
      <c r="G7" s="80">
        <v>7.3076861072967889E-2</v>
      </c>
      <c r="H7" s="80">
        <v>0.74183882238697252</v>
      </c>
      <c r="I7" s="80">
        <v>3.6862417825790894</v>
      </c>
      <c r="J7" s="80">
        <v>3.7726840130584027</v>
      </c>
      <c r="K7" s="80">
        <v>0.17930749232039089</v>
      </c>
      <c r="L7" s="80">
        <v>5.4048285190251022</v>
      </c>
      <c r="M7" s="81">
        <f>B7/J7</f>
        <v>20.528925707656288</v>
      </c>
      <c r="N7" s="80">
        <f>I7+J7</f>
        <v>7.4589257956374926</v>
      </c>
      <c r="P7" s="80">
        <v>13</v>
      </c>
      <c r="Q7" s="82">
        <v>742</v>
      </c>
      <c r="R7" s="80">
        <v>2.92</v>
      </c>
      <c r="S7" s="82">
        <v>475</v>
      </c>
      <c r="T7" s="80">
        <v>0.72</v>
      </c>
      <c r="U7" s="80" t="s">
        <v>142</v>
      </c>
      <c r="V7" s="81">
        <v>42.5</v>
      </c>
      <c r="W7" s="81">
        <v>19.600000000000001</v>
      </c>
      <c r="X7" s="82">
        <v>176</v>
      </c>
      <c r="Y7" s="81">
        <v>33.200000000000003</v>
      </c>
      <c r="Z7" s="81">
        <v>35.4</v>
      </c>
      <c r="AA7" s="81">
        <v>88</v>
      </c>
      <c r="AB7" s="80">
        <v>9.73</v>
      </c>
      <c r="AC7" s="80">
        <v>2.4700000000000002</v>
      </c>
      <c r="AD7" s="80">
        <v>6.98</v>
      </c>
      <c r="AE7" s="82">
        <v>1128</v>
      </c>
      <c r="AF7" s="81">
        <v>24.8</v>
      </c>
      <c r="AG7" s="81">
        <v>53.9</v>
      </c>
      <c r="AH7" s="80">
        <v>6.44</v>
      </c>
      <c r="AI7" s="81">
        <v>19.8</v>
      </c>
      <c r="AJ7" s="80">
        <v>4.8</v>
      </c>
      <c r="AK7" s="80">
        <v>0.51</v>
      </c>
      <c r="AL7" s="80">
        <v>4.8</v>
      </c>
      <c r="AM7" s="80">
        <v>0.8</v>
      </c>
      <c r="AN7" s="80">
        <v>5.4</v>
      </c>
      <c r="AO7" s="80">
        <v>1.24</v>
      </c>
      <c r="AP7" s="80">
        <v>3.57</v>
      </c>
      <c r="AQ7" s="80">
        <v>0.46</v>
      </c>
      <c r="AR7" s="80">
        <v>3.8</v>
      </c>
      <c r="AS7" s="80">
        <v>1.24</v>
      </c>
      <c r="AT7" s="80">
        <v>2.61</v>
      </c>
      <c r="AU7" s="80">
        <v>0.83</v>
      </c>
      <c r="AV7" s="80">
        <v>1.74</v>
      </c>
      <c r="AW7" s="81">
        <v>20.6</v>
      </c>
      <c r="AX7" s="80">
        <v>14.8</v>
      </c>
      <c r="AY7" s="80">
        <v>4.05</v>
      </c>
    </row>
    <row r="8" spans="1:51">
      <c r="A8" s="84" t="s">
        <v>1239</v>
      </c>
      <c r="B8" s="81">
        <v>77.863404591540402</v>
      </c>
      <c r="C8" s="80">
        <v>6.9667291521501792E-2</v>
      </c>
      <c r="D8" s="81">
        <v>12.64564474558826</v>
      </c>
      <c r="E8" s="80">
        <v>0.83944754449380654</v>
      </c>
      <c r="F8" s="80">
        <v>6.9096248148374742E-2</v>
      </c>
      <c r="G8" s="80">
        <v>6.5979006393324491E-2</v>
      </c>
      <c r="H8" s="80">
        <v>0.5260186181872949</v>
      </c>
      <c r="I8" s="80">
        <v>3.7529309380054929</v>
      </c>
      <c r="J8" s="80">
        <v>4.1677935816412077</v>
      </c>
      <c r="K8" s="80">
        <v>0.17434480324354579</v>
      </c>
      <c r="L8" s="80">
        <v>2.7121963585176019</v>
      </c>
      <c r="M8" s="81">
        <f>B8/J8</f>
        <v>18.682164331391643</v>
      </c>
      <c r="N8" s="80">
        <f>I8+J8</f>
        <v>7.9207245196467007</v>
      </c>
      <c r="P8" s="80">
        <v>11.5</v>
      </c>
      <c r="Q8" s="82">
        <v>451</v>
      </c>
      <c r="R8" s="80" t="s">
        <v>142</v>
      </c>
      <c r="S8" s="82">
        <v>451.95</v>
      </c>
      <c r="T8" s="80">
        <v>0.13</v>
      </c>
      <c r="U8" s="80" t="s">
        <v>142</v>
      </c>
      <c r="V8" s="81">
        <v>45</v>
      </c>
      <c r="W8" s="81">
        <v>14.9</v>
      </c>
      <c r="X8" s="82">
        <v>162</v>
      </c>
      <c r="Y8" s="81">
        <v>35.1</v>
      </c>
      <c r="Z8" s="81">
        <v>29.7</v>
      </c>
      <c r="AA8" s="81">
        <v>66</v>
      </c>
      <c r="AB8" s="80">
        <v>8.48</v>
      </c>
      <c r="AC8" s="80">
        <v>2.5</v>
      </c>
      <c r="AD8" s="80">
        <v>6.78</v>
      </c>
      <c r="AE8" s="82">
        <v>1069</v>
      </c>
      <c r="AF8" s="81">
        <v>19.600000000000001</v>
      </c>
      <c r="AG8" s="81">
        <v>43.7</v>
      </c>
      <c r="AH8" s="80">
        <v>5.7</v>
      </c>
      <c r="AI8" s="81">
        <v>22.8</v>
      </c>
      <c r="AJ8" s="80">
        <v>5.6</v>
      </c>
      <c r="AK8" s="80">
        <v>0.42</v>
      </c>
      <c r="AL8" s="80">
        <v>4.66</v>
      </c>
      <c r="AM8" s="80">
        <v>0.77</v>
      </c>
      <c r="AN8" s="80">
        <v>6.5792999999999999</v>
      </c>
      <c r="AO8" s="80">
        <v>1.3641000000000001</v>
      </c>
      <c r="AP8" s="80">
        <v>3.04</v>
      </c>
      <c r="AQ8" s="80">
        <v>0.25800000000000001</v>
      </c>
      <c r="AR8" s="80">
        <v>4.0999999999999996</v>
      </c>
      <c r="AS8" s="80">
        <v>0.55000000000000004</v>
      </c>
      <c r="AT8" s="80">
        <v>2.41</v>
      </c>
      <c r="AU8" s="80">
        <v>0.88800000000000001</v>
      </c>
      <c r="AV8" s="80">
        <v>1.68</v>
      </c>
      <c r="AW8" s="81">
        <v>20.2</v>
      </c>
      <c r="AX8" s="80">
        <v>13</v>
      </c>
      <c r="AY8" s="80">
        <v>4.1399999999999997</v>
      </c>
    </row>
    <row r="9" spans="1:51">
      <c r="A9" s="84" t="s">
        <v>1238</v>
      </c>
      <c r="B9" s="81">
        <v>77.957853505105163</v>
      </c>
      <c r="C9" s="80">
        <v>6.0879732828327988E-2</v>
      </c>
      <c r="D9" s="81">
        <v>12.656147424484073</v>
      </c>
      <c r="E9" s="80">
        <v>0.79802697249196264</v>
      </c>
      <c r="F9" s="80">
        <v>5.9386456362727512E-2</v>
      </c>
      <c r="G9" s="80">
        <v>3.0627492749281643E-2</v>
      </c>
      <c r="H9" s="80">
        <v>0.49948483562340912</v>
      </c>
      <c r="I9" s="80">
        <v>3.7161300165783775</v>
      </c>
      <c r="J9" s="80">
        <v>4.2214464932401743</v>
      </c>
      <c r="K9" s="80">
        <v>0.1707053651142566</v>
      </c>
      <c r="L9" s="80">
        <v>3.2701259465986681</v>
      </c>
      <c r="M9" s="81">
        <f>B9/J9</f>
        <v>18.467095018245406</v>
      </c>
      <c r="N9" s="80">
        <f>I9+J9</f>
        <v>7.9375765098185518</v>
      </c>
      <c r="P9" s="80">
        <v>18.3</v>
      </c>
      <c r="Q9" s="82">
        <v>588</v>
      </c>
      <c r="R9" s="80">
        <v>0.78</v>
      </c>
      <c r="S9" s="82">
        <v>688</v>
      </c>
      <c r="T9" s="80">
        <v>0.40500000000000003</v>
      </c>
      <c r="U9" s="80">
        <v>1.4</v>
      </c>
      <c r="V9" s="81">
        <v>78.5</v>
      </c>
      <c r="W9" s="81">
        <v>24.13</v>
      </c>
      <c r="X9" s="82">
        <v>220</v>
      </c>
      <c r="Y9" s="81">
        <v>48.110999999999997</v>
      </c>
      <c r="Z9" s="81">
        <v>43.668999999999997</v>
      </c>
      <c r="AA9" s="81">
        <v>105.2</v>
      </c>
      <c r="AB9" s="80">
        <v>14.4</v>
      </c>
      <c r="AC9" s="80">
        <v>3.4</v>
      </c>
      <c r="AD9" s="80">
        <v>9.3000000000000007</v>
      </c>
      <c r="AE9" s="82">
        <v>1580</v>
      </c>
      <c r="AF9" s="81">
        <v>32.1</v>
      </c>
      <c r="AG9" s="81">
        <v>74</v>
      </c>
      <c r="AH9" s="80">
        <v>7.4785000000000004</v>
      </c>
      <c r="AI9" s="81">
        <v>29.9</v>
      </c>
      <c r="AJ9" s="80">
        <v>7.5</v>
      </c>
      <c r="AK9" s="80">
        <v>0.86</v>
      </c>
      <c r="AL9" s="80">
        <v>5.4</v>
      </c>
      <c r="AM9" s="80">
        <v>0.87819999999999998</v>
      </c>
      <c r="AN9" s="80">
        <v>7.3</v>
      </c>
      <c r="AO9" s="80">
        <v>1.4750000000000001</v>
      </c>
      <c r="AP9" s="80">
        <v>4.2</v>
      </c>
      <c r="AQ9" s="80">
        <v>0.85</v>
      </c>
      <c r="AR9" s="80">
        <v>8</v>
      </c>
      <c r="AS9" s="80">
        <v>1.71</v>
      </c>
      <c r="AT9" s="80">
        <v>5.4</v>
      </c>
      <c r="AU9" s="80">
        <v>1.256</v>
      </c>
      <c r="AV9" s="80">
        <v>2.76</v>
      </c>
      <c r="AW9" s="81">
        <v>31.1</v>
      </c>
      <c r="AX9" s="80">
        <v>19.7</v>
      </c>
      <c r="AY9" s="80">
        <v>5.2</v>
      </c>
    </row>
    <row r="10" spans="1:51">
      <c r="A10" s="84" t="s">
        <v>1237</v>
      </c>
      <c r="B10" s="81">
        <v>77.978109972076311</v>
      </c>
      <c r="C10" s="80">
        <v>0.21670749255189806</v>
      </c>
      <c r="D10" s="81">
        <v>12.805589155237515</v>
      </c>
      <c r="E10" s="80">
        <v>0.81465263530026977</v>
      </c>
      <c r="F10" s="80">
        <v>8.795774697694686E-2</v>
      </c>
      <c r="G10" s="80">
        <v>0.10471387420653543</v>
      </c>
      <c r="H10" s="80">
        <v>1.0525762432293033</v>
      </c>
      <c r="I10" s="80">
        <v>3.9469155065682457</v>
      </c>
      <c r="J10" s="80">
        <v>2.9927635494210025</v>
      </c>
      <c r="K10" s="80">
        <v>0.13824431969419304</v>
      </c>
      <c r="L10" s="80">
        <v>4.1206303801340454</v>
      </c>
      <c r="M10" s="81">
        <f>B10/J10</f>
        <v>26.055553231782181</v>
      </c>
      <c r="N10" s="80">
        <f>I10+J10</f>
        <v>6.9396790559892487</v>
      </c>
      <c r="P10" s="80">
        <v>9.49</v>
      </c>
      <c r="Q10" s="82">
        <v>826</v>
      </c>
      <c r="R10" s="80">
        <v>1.42</v>
      </c>
      <c r="S10" s="82">
        <v>381</v>
      </c>
      <c r="T10" s="80">
        <v>0.19400000000000001</v>
      </c>
      <c r="U10" s="80">
        <v>1.43</v>
      </c>
      <c r="V10" s="81">
        <v>38</v>
      </c>
      <c r="W10" s="81">
        <v>12.41</v>
      </c>
      <c r="X10" s="82">
        <v>76.099999999999994</v>
      </c>
      <c r="Y10" s="81">
        <v>77.900000000000006</v>
      </c>
      <c r="Z10" s="81">
        <v>22.6</v>
      </c>
      <c r="AA10" s="81">
        <v>115.1</v>
      </c>
      <c r="AB10" s="80">
        <v>7.22</v>
      </c>
      <c r="AC10" s="80">
        <v>1.33</v>
      </c>
      <c r="AD10" s="80">
        <v>1.74</v>
      </c>
      <c r="AE10" s="82">
        <v>705</v>
      </c>
      <c r="AF10" s="81">
        <v>20.5</v>
      </c>
      <c r="AG10" s="81">
        <v>46.2</v>
      </c>
      <c r="AH10" s="80">
        <v>5.35</v>
      </c>
      <c r="AI10" s="81">
        <v>20.9</v>
      </c>
      <c r="AJ10" s="80">
        <v>3.46</v>
      </c>
      <c r="AK10" s="80">
        <v>0.87</v>
      </c>
      <c r="AL10" s="80">
        <v>4.01</v>
      </c>
      <c r="AM10" s="80">
        <v>0.53</v>
      </c>
      <c r="AN10" s="80">
        <v>3.59</v>
      </c>
      <c r="AO10" s="80">
        <v>0.9</v>
      </c>
      <c r="AP10" s="80">
        <v>2.52</v>
      </c>
      <c r="AQ10" s="80">
        <v>0.33700000000000002</v>
      </c>
      <c r="AR10" s="80">
        <v>2.7</v>
      </c>
      <c r="AS10" s="80">
        <v>0.84</v>
      </c>
      <c r="AT10" s="80">
        <v>3.93</v>
      </c>
      <c r="AU10" s="80">
        <v>0.68</v>
      </c>
      <c r="AV10" s="80">
        <v>1.1100000000000001</v>
      </c>
      <c r="AW10" s="81">
        <v>11.5</v>
      </c>
      <c r="AX10" s="80">
        <v>7.73</v>
      </c>
      <c r="AY10" s="80">
        <v>2.14</v>
      </c>
    </row>
    <row r="11" spans="1:51">
      <c r="A11" s="84" t="s">
        <v>1236</v>
      </c>
      <c r="B11" s="81">
        <v>78.002335603129922</v>
      </c>
      <c r="C11" s="80">
        <v>7.7235003845280314E-2</v>
      </c>
      <c r="D11" s="81">
        <v>12.731994343207836</v>
      </c>
      <c r="E11" s="80">
        <v>0.82478335584798101</v>
      </c>
      <c r="F11" s="80">
        <v>4.1863610779905566E-2</v>
      </c>
      <c r="G11" s="80">
        <v>3.4819814159023688E-2</v>
      </c>
      <c r="H11" s="80">
        <v>0.51863272513378655</v>
      </c>
      <c r="I11" s="80">
        <v>3.8059004744236318</v>
      </c>
      <c r="J11" s="80">
        <v>3.9624179821115275</v>
      </c>
      <c r="K11" s="80">
        <v>0.17087361083236549</v>
      </c>
      <c r="L11" s="80">
        <v>0.735854405797852</v>
      </c>
      <c r="M11" s="81">
        <f>B11/J11</f>
        <v>19.685539474955483</v>
      </c>
      <c r="N11" s="80">
        <f>I11+J11</f>
        <v>7.7683184565351588</v>
      </c>
    </row>
    <row r="12" spans="1:51">
      <c r="A12" s="84" t="s">
        <v>1235</v>
      </c>
      <c r="B12" s="81">
        <v>77.729601233938823</v>
      </c>
      <c r="C12" s="80">
        <v>5.5068063442219449E-2</v>
      </c>
      <c r="D12" s="81">
        <v>12.557665501061368</v>
      </c>
      <c r="E12" s="80">
        <v>0.88209788123223021</v>
      </c>
      <c r="F12" s="80">
        <v>8.7076375318009519E-2</v>
      </c>
      <c r="G12" s="80">
        <v>4.0786071926032848E-2</v>
      </c>
      <c r="H12" s="80">
        <v>0.50519422651932422</v>
      </c>
      <c r="I12" s="80">
        <v>3.9497348682991928</v>
      </c>
      <c r="J12" s="80">
        <v>4.1927598886943747</v>
      </c>
      <c r="K12" s="80">
        <v>0.15889568429622206</v>
      </c>
      <c r="L12" s="80">
        <v>3.150156370954079</v>
      </c>
      <c r="M12" s="81">
        <f>B12/J12</f>
        <v>18.53900611946176</v>
      </c>
      <c r="N12" s="80">
        <f>I12+J12</f>
        <v>8.1424947569935675</v>
      </c>
      <c r="P12" s="80">
        <v>9.6</v>
      </c>
      <c r="Q12" s="82">
        <v>420</v>
      </c>
      <c r="R12" s="80" t="s">
        <v>142</v>
      </c>
      <c r="S12" s="82">
        <v>460</v>
      </c>
      <c r="T12" s="80">
        <v>0.13</v>
      </c>
      <c r="U12" s="80">
        <v>0.7</v>
      </c>
      <c r="V12" s="81">
        <v>39</v>
      </c>
      <c r="W12" s="81">
        <v>15</v>
      </c>
      <c r="X12" s="82">
        <v>120</v>
      </c>
      <c r="Y12" s="81">
        <v>29</v>
      </c>
      <c r="Z12" s="81">
        <v>24</v>
      </c>
      <c r="AA12" s="81">
        <v>55</v>
      </c>
      <c r="AB12" s="80">
        <v>8.6999999999999993</v>
      </c>
      <c r="AC12" s="80">
        <v>1.5</v>
      </c>
      <c r="AD12" s="80">
        <v>4.8</v>
      </c>
      <c r="AE12" s="82">
        <v>900</v>
      </c>
      <c r="AF12" s="81">
        <v>19</v>
      </c>
      <c r="AG12" s="81">
        <v>37</v>
      </c>
      <c r="AH12" s="80">
        <v>4.5999999999999996</v>
      </c>
      <c r="AI12" s="81">
        <v>17</v>
      </c>
      <c r="AJ12" s="80">
        <v>4.8</v>
      </c>
      <c r="AK12" s="80">
        <v>0.18</v>
      </c>
      <c r="AL12" s="80">
        <v>4.8</v>
      </c>
      <c r="AM12" s="80">
        <v>0.81</v>
      </c>
      <c r="AN12" s="80">
        <v>2.6</v>
      </c>
      <c r="AO12" s="80">
        <v>0.64</v>
      </c>
      <c r="AP12" s="80">
        <v>1.7</v>
      </c>
      <c r="AQ12" s="80">
        <v>0.72</v>
      </c>
      <c r="AR12" s="80">
        <v>3.9</v>
      </c>
      <c r="AS12" s="80">
        <v>0.68</v>
      </c>
      <c r="AT12" s="80">
        <v>3</v>
      </c>
      <c r="AU12" s="80">
        <v>0.81</v>
      </c>
      <c r="AV12" s="80">
        <v>1.1000000000000001</v>
      </c>
      <c r="AW12" s="81">
        <v>19</v>
      </c>
      <c r="AX12" s="80">
        <v>11</v>
      </c>
      <c r="AY12" s="80">
        <v>2.9</v>
      </c>
    </row>
    <row r="13" spans="1:51">
      <c r="A13" s="84" t="s">
        <v>1234</v>
      </c>
      <c r="B13" s="81">
        <v>78.236427287071763</v>
      </c>
      <c r="C13" s="80">
        <v>0.11411298138438765</v>
      </c>
      <c r="D13" s="81">
        <v>12.670691544908674</v>
      </c>
      <c r="E13" s="80">
        <v>0.93676351557095905</v>
      </c>
      <c r="F13" s="80">
        <v>6.7386718480675234E-2</v>
      </c>
      <c r="G13" s="80">
        <v>8.4517594691179851E-2</v>
      </c>
      <c r="H13" s="80">
        <v>0.77409411077889578</v>
      </c>
      <c r="I13" s="80">
        <v>3.1062561228286287</v>
      </c>
      <c r="J13" s="80">
        <v>4.0097319090123111</v>
      </c>
      <c r="K13" s="80">
        <v>0.1821527254471999</v>
      </c>
      <c r="L13" s="80">
        <v>7.4990818091120843</v>
      </c>
      <c r="M13" s="81">
        <f>B13/J13</f>
        <v>19.511635456531852</v>
      </c>
      <c r="N13" s="80">
        <f>I13+J13</f>
        <v>7.1159880318409403</v>
      </c>
      <c r="P13" s="80">
        <v>8.48</v>
      </c>
      <c r="Q13" s="82">
        <v>592</v>
      </c>
      <c r="R13" s="80">
        <v>1.18</v>
      </c>
      <c r="S13" s="82">
        <v>379</v>
      </c>
      <c r="T13" s="80">
        <v>0.39500000000000002</v>
      </c>
      <c r="U13" s="80">
        <v>1.35</v>
      </c>
      <c r="V13" s="81">
        <v>29</v>
      </c>
      <c r="W13" s="81">
        <v>15.9</v>
      </c>
      <c r="X13" s="82">
        <v>136.19999999999999</v>
      </c>
      <c r="Y13" s="81">
        <v>59.6</v>
      </c>
      <c r="Z13" s="81">
        <v>21.05</v>
      </c>
      <c r="AA13" s="81">
        <v>76</v>
      </c>
      <c r="AB13" s="80">
        <v>7.59</v>
      </c>
      <c r="AC13" s="80">
        <v>1.39</v>
      </c>
      <c r="AD13" s="80">
        <v>5.79</v>
      </c>
      <c r="AE13" s="82">
        <v>969</v>
      </c>
      <c r="AF13" s="81">
        <v>27.8</v>
      </c>
      <c r="AG13" s="81">
        <v>51</v>
      </c>
      <c r="AH13" s="80">
        <v>5.01</v>
      </c>
      <c r="AI13" s="81">
        <v>19.8</v>
      </c>
      <c r="AJ13" s="80">
        <v>3.6</v>
      </c>
      <c r="AK13" s="80">
        <v>0.38</v>
      </c>
      <c r="AL13" s="80">
        <v>3.07</v>
      </c>
      <c r="AM13" s="80">
        <v>0.57199999999999995</v>
      </c>
      <c r="AN13" s="80">
        <v>3.5</v>
      </c>
      <c r="AO13" s="80">
        <v>0.64300000000000002</v>
      </c>
      <c r="AP13" s="80">
        <v>2</v>
      </c>
      <c r="AQ13" s="80">
        <v>0.34100000000000003</v>
      </c>
      <c r="AR13" s="80">
        <v>2.64</v>
      </c>
      <c r="AS13" s="80">
        <v>0.83</v>
      </c>
      <c r="AT13" s="80">
        <v>2.94</v>
      </c>
      <c r="AU13" s="80">
        <v>0.7</v>
      </c>
      <c r="AV13" s="80">
        <v>1.75</v>
      </c>
      <c r="AW13" s="81">
        <v>20.399999999999999</v>
      </c>
      <c r="AX13" s="80">
        <v>14.5</v>
      </c>
      <c r="AY13" s="80">
        <v>3.15</v>
      </c>
    </row>
    <row r="14" spans="1:51">
      <c r="A14" s="84" t="s">
        <v>1233</v>
      </c>
      <c r="B14" s="81">
        <v>77.820357052138164</v>
      </c>
      <c r="C14" s="80">
        <v>0.20377318040975864</v>
      </c>
      <c r="D14" s="81">
        <v>12.698880780762753</v>
      </c>
      <c r="E14" s="80">
        <v>1.1436354874811807</v>
      </c>
      <c r="F14" s="80">
        <v>0.11655825919438195</v>
      </c>
      <c r="G14" s="80">
        <v>0.1276388160754022</v>
      </c>
      <c r="H14" s="80">
        <v>1.0554804380205387</v>
      </c>
      <c r="I14" s="80">
        <v>3.848291990018895</v>
      </c>
      <c r="J14" s="80">
        <v>2.9853701052047255</v>
      </c>
      <c r="K14" s="80">
        <v>0.13890694189878505</v>
      </c>
      <c r="L14" s="80">
        <v>4.5779998852427184</v>
      </c>
      <c r="M14" s="81">
        <f>B14/J14</f>
        <v>26.067239340430636</v>
      </c>
      <c r="N14" s="80">
        <f>I14+J14</f>
        <v>6.8336620952236204</v>
      </c>
      <c r="P14" s="80">
        <v>9.36</v>
      </c>
      <c r="Q14" s="82">
        <v>800</v>
      </c>
      <c r="R14" s="80">
        <v>3.5</v>
      </c>
      <c r="S14" s="82">
        <v>495</v>
      </c>
      <c r="T14" s="80">
        <v>0.32</v>
      </c>
      <c r="U14" s="80">
        <v>0.56999999999999995</v>
      </c>
      <c r="V14" s="81">
        <v>44.1</v>
      </c>
      <c r="W14" s="81">
        <v>13.1</v>
      </c>
      <c r="X14" s="82">
        <v>71.2</v>
      </c>
      <c r="Y14" s="81">
        <v>77</v>
      </c>
      <c r="Z14" s="81">
        <v>21.7</v>
      </c>
      <c r="AA14" s="81">
        <v>106</v>
      </c>
      <c r="AB14" s="80">
        <v>6.6</v>
      </c>
      <c r="AC14" s="80">
        <v>1.08</v>
      </c>
      <c r="AD14" s="80">
        <v>2.5</v>
      </c>
      <c r="AE14" s="82">
        <v>656</v>
      </c>
      <c r="AF14" s="81">
        <v>20</v>
      </c>
      <c r="AG14" s="81">
        <v>41.8</v>
      </c>
      <c r="AH14" s="80">
        <v>4.4400000000000004</v>
      </c>
      <c r="AI14" s="81">
        <v>17.7</v>
      </c>
      <c r="AJ14" s="80">
        <v>3.6</v>
      </c>
      <c r="AK14" s="80">
        <v>0.92</v>
      </c>
      <c r="AL14" s="80">
        <v>3.5</v>
      </c>
      <c r="AM14" s="80">
        <v>0.53</v>
      </c>
      <c r="AN14" s="80">
        <v>3.54</v>
      </c>
      <c r="AO14" s="80">
        <v>0.73</v>
      </c>
      <c r="AP14" s="80">
        <v>1.72</v>
      </c>
      <c r="AQ14" s="80">
        <v>0.28999999999999998</v>
      </c>
      <c r="AR14" s="80">
        <v>2.4700000000000002</v>
      </c>
      <c r="AS14" s="80">
        <v>0.84</v>
      </c>
      <c r="AT14" s="80">
        <v>2.84</v>
      </c>
      <c r="AU14" s="80">
        <v>0.43099999999999999</v>
      </c>
      <c r="AV14" s="80">
        <v>0.69</v>
      </c>
      <c r="AW14" s="81">
        <v>11.5</v>
      </c>
      <c r="AX14" s="80">
        <v>6.43</v>
      </c>
      <c r="AY14" s="80">
        <v>1.64</v>
      </c>
    </row>
    <row r="15" spans="1:51">
      <c r="A15" s="84" t="s">
        <v>1232</v>
      </c>
      <c r="B15" s="81">
        <v>77.768374696581844</v>
      </c>
      <c r="C15" s="80">
        <v>6.5104462749874872E-2</v>
      </c>
      <c r="D15" s="81">
        <v>12.65384101076836</v>
      </c>
      <c r="E15" s="80">
        <v>0.83115487889122919</v>
      </c>
      <c r="F15" s="80">
        <v>8.54353300647481E-2</v>
      </c>
      <c r="G15" s="80">
        <v>4.3143776404268037E-2</v>
      </c>
      <c r="H15" s="80">
        <v>0.51976304880709279</v>
      </c>
      <c r="I15" s="80">
        <v>3.7401258125744152</v>
      </c>
      <c r="J15" s="80">
        <v>4.2930389698503717</v>
      </c>
      <c r="K15" s="80">
        <v>0.18013307794006178</v>
      </c>
      <c r="L15" s="80">
        <v>2.7204424116762169</v>
      </c>
      <c r="M15" s="81">
        <f>B15/J15</f>
        <v>18.114993887253803</v>
      </c>
      <c r="N15" s="80">
        <f>I15+J15</f>
        <v>8.0331647824247874</v>
      </c>
      <c r="P15" s="80">
        <v>8.4</v>
      </c>
      <c r="Q15" s="82">
        <v>300</v>
      </c>
      <c r="R15" s="80" t="s">
        <v>142</v>
      </c>
      <c r="S15" s="82">
        <v>430</v>
      </c>
      <c r="T15" s="80">
        <v>0.09</v>
      </c>
      <c r="U15" s="80">
        <v>1.4</v>
      </c>
      <c r="V15" s="81">
        <v>41</v>
      </c>
      <c r="W15" s="81">
        <v>12</v>
      </c>
      <c r="X15" s="82">
        <v>120</v>
      </c>
      <c r="Y15" s="81">
        <v>27</v>
      </c>
      <c r="Z15" s="81">
        <v>25</v>
      </c>
      <c r="AA15" s="81">
        <v>63</v>
      </c>
      <c r="AB15" s="80">
        <v>6.5</v>
      </c>
      <c r="AC15" s="80">
        <v>1.2</v>
      </c>
      <c r="AD15" s="80">
        <v>5.6</v>
      </c>
      <c r="AE15" s="82">
        <v>850</v>
      </c>
      <c r="AF15" s="81">
        <v>18</v>
      </c>
      <c r="AG15" s="81">
        <v>48</v>
      </c>
      <c r="AH15" s="80">
        <v>4.5999999999999996</v>
      </c>
      <c r="AI15" s="81">
        <v>18</v>
      </c>
      <c r="AJ15" s="80">
        <v>2.4</v>
      </c>
      <c r="AK15" s="80">
        <v>0.68</v>
      </c>
      <c r="AL15" s="80">
        <v>2.5</v>
      </c>
      <c r="AM15" s="80">
        <v>0.37</v>
      </c>
      <c r="AN15" s="80">
        <v>4.5999999999999996</v>
      </c>
      <c r="AO15" s="80">
        <v>0.56000000000000005</v>
      </c>
      <c r="AP15" s="80">
        <v>2.4</v>
      </c>
      <c r="AQ15" s="80">
        <v>0.54</v>
      </c>
      <c r="AR15" s="80">
        <v>3.1</v>
      </c>
      <c r="AS15" s="80">
        <v>1.4</v>
      </c>
      <c r="AT15" s="80">
        <v>2.2000000000000002</v>
      </c>
      <c r="AU15" s="80">
        <v>0.75</v>
      </c>
      <c r="AV15" s="80">
        <v>1.4</v>
      </c>
      <c r="AW15" s="81">
        <v>18</v>
      </c>
      <c r="AX15" s="80">
        <v>10</v>
      </c>
      <c r="AY15" s="80">
        <v>3.4</v>
      </c>
    </row>
    <row r="16" spans="1:51">
      <c r="A16" s="84" t="s">
        <v>1231</v>
      </c>
      <c r="B16" s="81">
        <v>78.023322657303837</v>
      </c>
      <c r="C16" s="80">
        <v>8.282829468671421E-2</v>
      </c>
      <c r="D16" s="81">
        <v>12.536699515645669</v>
      </c>
      <c r="E16" s="80">
        <v>0.86134761069080001</v>
      </c>
      <c r="F16" s="80">
        <v>5.5679020317180104E-2</v>
      </c>
      <c r="G16" s="80">
        <v>3.4081467888548232E-2</v>
      </c>
      <c r="H16" s="80">
        <v>0.53618971770664547</v>
      </c>
      <c r="I16" s="80">
        <v>3.6584349932865274</v>
      </c>
      <c r="J16" s="80">
        <v>4.2114002078939716</v>
      </c>
      <c r="K16" s="80">
        <v>0.16514580097348283</v>
      </c>
      <c r="L16" s="80">
        <v>3.4146479743568392</v>
      </c>
      <c r="M16" s="81">
        <f>B16/J16</f>
        <v>18.526693927367585</v>
      </c>
      <c r="N16" s="80">
        <f>I16+J16</f>
        <v>7.8698352011804991</v>
      </c>
    </row>
    <row r="17" spans="1:51">
      <c r="A17" s="84" t="s">
        <v>1230</v>
      </c>
      <c r="B17" s="81">
        <v>77.720064589254235</v>
      </c>
      <c r="C17" s="80">
        <v>7.7206560585703882E-2</v>
      </c>
      <c r="D17" s="81">
        <v>12.606912113240162</v>
      </c>
      <c r="E17" s="80">
        <v>0.93533401552560369</v>
      </c>
      <c r="F17" s="80">
        <v>8.4927216644274273E-2</v>
      </c>
      <c r="G17" s="80">
        <v>4.5409961077949187E-2</v>
      </c>
      <c r="H17" s="80">
        <v>0.51040914945969063</v>
      </c>
      <c r="I17" s="80">
        <v>3.8269025921635578</v>
      </c>
      <c r="J17" s="80">
        <v>4.1928153219565001</v>
      </c>
      <c r="K17" s="80">
        <v>0.1848009234130123</v>
      </c>
      <c r="L17" s="80">
        <v>2.1384258249862</v>
      </c>
      <c r="M17" s="81">
        <f>B17/J17</f>
        <v>18.536486494470164</v>
      </c>
      <c r="N17" s="80">
        <f>I17+J17</f>
        <v>8.0197179141200579</v>
      </c>
      <c r="P17" s="80">
        <v>8.6</v>
      </c>
      <c r="Q17" s="82">
        <v>364.4</v>
      </c>
      <c r="R17" s="80" t="s">
        <v>142</v>
      </c>
      <c r="S17" s="82">
        <v>454.35</v>
      </c>
      <c r="T17" s="80">
        <v>0.192</v>
      </c>
      <c r="U17" s="80">
        <v>1.49</v>
      </c>
      <c r="V17" s="81">
        <v>35.5</v>
      </c>
      <c r="W17" s="81">
        <v>11.4</v>
      </c>
      <c r="X17" s="82">
        <v>128.6</v>
      </c>
      <c r="Y17" s="81">
        <v>27.87</v>
      </c>
      <c r="Z17" s="81">
        <v>23.66</v>
      </c>
      <c r="AA17" s="81">
        <v>60</v>
      </c>
      <c r="AB17" s="80">
        <v>8.09</v>
      </c>
      <c r="AC17" s="80">
        <v>1.63</v>
      </c>
      <c r="AD17" s="80">
        <v>5.9</v>
      </c>
      <c r="AE17" s="82">
        <v>907.84</v>
      </c>
      <c r="AF17" s="81">
        <v>18.46</v>
      </c>
      <c r="AG17" s="81">
        <v>42.8</v>
      </c>
      <c r="AH17" s="80">
        <v>4.2</v>
      </c>
      <c r="AI17" s="81">
        <v>16.36</v>
      </c>
      <c r="AJ17" s="80">
        <v>3.75</v>
      </c>
      <c r="AK17" s="80">
        <v>0.7</v>
      </c>
      <c r="AL17" s="80">
        <v>2.1</v>
      </c>
      <c r="AM17" s="80">
        <v>0.49</v>
      </c>
      <c r="AN17" s="80">
        <v>4.3499999999999996</v>
      </c>
      <c r="AO17" s="80">
        <v>0.92</v>
      </c>
      <c r="AP17" s="80">
        <v>2.2999999999999998</v>
      </c>
      <c r="AQ17" s="80">
        <v>0.27</v>
      </c>
      <c r="AR17" s="80">
        <v>3.1</v>
      </c>
      <c r="AS17" s="80">
        <v>0.79</v>
      </c>
      <c r="AT17" s="80">
        <v>3.11</v>
      </c>
      <c r="AU17" s="80">
        <v>0.71</v>
      </c>
      <c r="AV17" s="80">
        <v>1.4</v>
      </c>
      <c r="AW17" s="81">
        <v>19.8</v>
      </c>
      <c r="AX17" s="80">
        <v>12.05</v>
      </c>
      <c r="AY17" s="80">
        <v>2.86</v>
      </c>
    </row>
    <row r="18" spans="1:51">
      <c r="A18" s="84" t="s">
        <v>1229</v>
      </c>
      <c r="B18" s="81">
        <v>77.911714822594064</v>
      </c>
      <c r="C18" s="80">
        <v>6.470591401939918E-2</v>
      </c>
      <c r="D18" s="81">
        <v>12.688730549137944</v>
      </c>
      <c r="E18" s="80">
        <v>0.80485849499371942</v>
      </c>
      <c r="F18" s="80">
        <v>6.2279442243671719E-2</v>
      </c>
      <c r="G18" s="80">
        <v>5.6482246464564595E-2</v>
      </c>
      <c r="H18" s="80">
        <v>0.51624578304942859</v>
      </c>
      <c r="I18" s="80">
        <v>3.7399885074782007</v>
      </c>
      <c r="J18" s="80">
        <v>4.1549750827867262</v>
      </c>
      <c r="K18" s="80">
        <v>0.19157232284692027</v>
      </c>
      <c r="L18" s="80">
        <v>3.8384308989628551</v>
      </c>
      <c r="M18" s="81">
        <f>B18/J18</f>
        <v>18.75142769095476</v>
      </c>
      <c r="N18" s="80">
        <f>I18+J18</f>
        <v>7.8949635902649273</v>
      </c>
      <c r="P18" s="80">
        <v>9.9</v>
      </c>
      <c r="Q18" s="82">
        <v>370</v>
      </c>
      <c r="R18" s="80" t="s">
        <v>142</v>
      </c>
      <c r="S18" s="82">
        <v>490</v>
      </c>
      <c r="T18" s="80">
        <v>0.24</v>
      </c>
      <c r="U18" s="80">
        <v>0.59</v>
      </c>
      <c r="V18" s="81">
        <v>36</v>
      </c>
      <c r="W18" s="81">
        <v>14</v>
      </c>
      <c r="X18" s="82">
        <v>140</v>
      </c>
      <c r="Y18" s="81">
        <v>30</v>
      </c>
      <c r="Z18" s="81">
        <v>24</v>
      </c>
      <c r="AA18" s="81">
        <v>63</v>
      </c>
      <c r="AB18" s="80">
        <v>6.7</v>
      </c>
      <c r="AC18" s="80">
        <v>1.5</v>
      </c>
      <c r="AD18" s="80">
        <v>5.4</v>
      </c>
      <c r="AE18" s="82">
        <v>940</v>
      </c>
      <c r="AF18" s="81">
        <v>20</v>
      </c>
      <c r="AG18" s="81">
        <v>50</v>
      </c>
      <c r="AH18" s="80">
        <v>6.2</v>
      </c>
      <c r="AI18" s="81">
        <v>23</v>
      </c>
      <c r="AJ18" s="80">
        <v>5.7</v>
      </c>
      <c r="AK18" s="80">
        <v>0.5</v>
      </c>
      <c r="AL18" s="80">
        <v>2.8</v>
      </c>
      <c r="AM18" s="80">
        <v>0.48</v>
      </c>
      <c r="AN18" s="80">
        <v>4.2</v>
      </c>
      <c r="AO18" s="80">
        <v>0.71</v>
      </c>
      <c r="AP18" s="80">
        <v>3.7</v>
      </c>
      <c r="AQ18" s="80">
        <v>0.53</v>
      </c>
      <c r="AR18" s="80">
        <v>3.6</v>
      </c>
      <c r="AS18" s="80">
        <v>0.7</v>
      </c>
      <c r="AT18" s="80">
        <v>2.9</v>
      </c>
      <c r="AU18" s="80">
        <v>0.7</v>
      </c>
      <c r="AV18" s="80">
        <v>1.6</v>
      </c>
      <c r="AW18" s="81">
        <v>19</v>
      </c>
      <c r="AX18" s="80">
        <v>13</v>
      </c>
      <c r="AY18" s="80">
        <v>3.9</v>
      </c>
    </row>
    <row r="19" spans="1:51">
      <c r="A19" s="84" t="s">
        <v>1228</v>
      </c>
      <c r="B19" s="81">
        <v>77.610998269425608</v>
      </c>
      <c r="C19" s="80">
        <v>8.1504151716437281E-2</v>
      </c>
      <c r="D19" s="81">
        <v>12.853738328562848</v>
      </c>
      <c r="E19" s="80">
        <v>0.73878095503914365</v>
      </c>
      <c r="F19" s="80">
        <v>4.7317688079820536E-2</v>
      </c>
      <c r="G19" s="80">
        <v>4.8628100494158645E-2</v>
      </c>
      <c r="H19" s="80">
        <v>0.54634986141428843</v>
      </c>
      <c r="I19" s="80">
        <v>3.9316088717196065</v>
      </c>
      <c r="J19" s="80">
        <v>4.1410552341675979</v>
      </c>
      <c r="K19" s="80">
        <v>0.18539380486057735</v>
      </c>
      <c r="L19" s="80">
        <v>1.8454909164264421</v>
      </c>
      <c r="M19" s="81">
        <f>B19/J19</f>
        <v>18.741840878880804</v>
      </c>
      <c r="N19" s="80">
        <f>I19+J19</f>
        <v>8.0726641058872044</v>
      </c>
    </row>
    <row r="20" spans="1:51">
      <c r="A20" s="84" t="s">
        <v>1227</v>
      </c>
      <c r="B20" s="81">
        <v>78.287090409868981</v>
      </c>
      <c r="C20" s="80">
        <v>0.13409883316989346</v>
      </c>
      <c r="D20" s="81">
        <v>12.48941688967891</v>
      </c>
      <c r="E20" s="80">
        <v>0.9563439051378424</v>
      </c>
      <c r="F20" s="80">
        <v>6.0286171085943412E-2</v>
      </c>
      <c r="G20" s="80">
        <v>0.10363834791662152</v>
      </c>
      <c r="H20" s="80">
        <v>0.94871272958084596</v>
      </c>
      <c r="I20" s="80">
        <v>3.670032743424311</v>
      </c>
      <c r="J20" s="80">
        <v>3.3503675921666449</v>
      </c>
      <c r="K20" s="80">
        <v>0.12377969991422297</v>
      </c>
      <c r="L20" s="80">
        <v>4.7137288540813387</v>
      </c>
      <c r="M20" s="81">
        <f>B20/J20</f>
        <v>23.366716712789596</v>
      </c>
      <c r="N20" s="80">
        <f>I20+J20</f>
        <v>7.0204003355909563</v>
      </c>
      <c r="P20" s="80">
        <v>8.84</v>
      </c>
      <c r="Q20" s="82">
        <v>711</v>
      </c>
      <c r="R20" s="80">
        <v>1.1200000000000001</v>
      </c>
      <c r="S20" s="82">
        <v>426</v>
      </c>
      <c r="T20" s="80">
        <v>0.314</v>
      </c>
      <c r="U20" s="80">
        <v>0.54</v>
      </c>
      <c r="V20" s="81">
        <v>39</v>
      </c>
      <c r="W20" s="81">
        <v>12.6</v>
      </c>
      <c r="X20" s="82">
        <v>99.3</v>
      </c>
      <c r="Y20" s="81">
        <v>75.7</v>
      </c>
      <c r="Z20" s="81">
        <v>21.6</v>
      </c>
      <c r="AA20" s="81">
        <v>92.8</v>
      </c>
      <c r="AB20" s="80">
        <v>6.51</v>
      </c>
      <c r="AC20" s="80">
        <v>1.24</v>
      </c>
      <c r="AD20" s="80">
        <v>4.18</v>
      </c>
      <c r="AE20" s="82">
        <v>761</v>
      </c>
      <c r="AF20" s="81">
        <v>22.1</v>
      </c>
      <c r="AG20" s="81">
        <v>49</v>
      </c>
      <c r="AH20" s="80">
        <v>5.0599999999999996</v>
      </c>
      <c r="AI20" s="81">
        <v>17.600000000000001</v>
      </c>
      <c r="AJ20" s="80">
        <v>3.71</v>
      </c>
      <c r="AK20" s="80">
        <v>0.84</v>
      </c>
      <c r="AL20" s="80">
        <v>3.68</v>
      </c>
      <c r="AM20" s="80">
        <v>0.54500000000000004</v>
      </c>
      <c r="AN20" s="80">
        <v>4.16</v>
      </c>
      <c r="AO20" s="80">
        <v>0.76</v>
      </c>
      <c r="AP20" s="80">
        <v>2.13</v>
      </c>
      <c r="AQ20" s="80">
        <v>0.42199999999999999</v>
      </c>
      <c r="AR20" s="80">
        <v>2.31</v>
      </c>
      <c r="AS20" s="80">
        <v>0.7</v>
      </c>
      <c r="AT20" s="80">
        <v>2.97</v>
      </c>
      <c r="AU20" s="80">
        <v>0.6</v>
      </c>
      <c r="AV20" s="80">
        <v>1.05</v>
      </c>
      <c r="AW20" s="81">
        <v>14.54</v>
      </c>
      <c r="AX20" s="80">
        <v>9.49</v>
      </c>
      <c r="AY20" s="80">
        <v>2.33</v>
      </c>
    </row>
    <row r="21" spans="1:51">
      <c r="A21" s="84" t="s">
        <v>1226</v>
      </c>
      <c r="B21" s="81">
        <v>77.937623164409558</v>
      </c>
      <c r="C21" s="80">
        <v>4.5762222225610563E-2</v>
      </c>
      <c r="D21" s="81">
        <v>12.530108602060871</v>
      </c>
      <c r="E21" s="80">
        <v>0.78190286453867464</v>
      </c>
      <c r="F21" s="80">
        <v>7.099011396537025E-2</v>
      </c>
      <c r="G21" s="80">
        <v>5.0406038753012819E-2</v>
      </c>
      <c r="H21" s="80">
        <v>0.53827888349647302</v>
      </c>
      <c r="I21" s="80">
        <v>3.8817960070457986</v>
      </c>
      <c r="J21" s="80">
        <v>4.1631127676634145</v>
      </c>
      <c r="K21" s="80">
        <v>0.19335841211626045</v>
      </c>
      <c r="L21" s="80">
        <v>5.307628812916164</v>
      </c>
      <c r="M21" s="81">
        <f>B21/J21</f>
        <v>18.720997367590591</v>
      </c>
      <c r="N21" s="80">
        <f>I21+J21</f>
        <v>8.0449087747092136</v>
      </c>
      <c r="P21" s="80">
        <v>9.75</v>
      </c>
      <c r="Q21" s="82">
        <v>428</v>
      </c>
      <c r="R21" s="80" t="s">
        <v>142</v>
      </c>
      <c r="S21" s="82">
        <v>464</v>
      </c>
      <c r="T21" s="80">
        <v>0.13500000000000001</v>
      </c>
      <c r="U21" s="80">
        <v>1.68</v>
      </c>
      <c r="V21" s="81">
        <v>41</v>
      </c>
      <c r="W21" s="81">
        <v>14.2</v>
      </c>
      <c r="X21" s="82">
        <v>161</v>
      </c>
      <c r="Y21" s="81">
        <v>34.4</v>
      </c>
      <c r="Z21" s="81">
        <v>28.3</v>
      </c>
      <c r="AA21" s="81">
        <v>69.099999999999994</v>
      </c>
      <c r="AB21" s="80">
        <v>8.6</v>
      </c>
      <c r="AC21" s="80">
        <v>1.31</v>
      </c>
      <c r="AD21" s="80">
        <v>6.55</v>
      </c>
      <c r="AE21" s="82">
        <v>1010</v>
      </c>
      <c r="AF21" s="81">
        <v>20.9</v>
      </c>
      <c r="AG21" s="81">
        <v>47.4</v>
      </c>
      <c r="AH21" s="80">
        <v>5.5</v>
      </c>
      <c r="AI21" s="81">
        <v>20.2</v>
      </c>
      <c r="AJ21" s="80">
        <v>4.0999999999999996</v>
      </c>
      <c r="AK21" s="80">
        <v>0.47</v>
      </c>
      <c r="AL21" s="80">
        <v>3.7</v>
      </c>
      <c r="AM21" s="80">
        <v>0.71</v>
      </c>
      <c r="AN21" s="80">
        <v>4.5999999999999996</v>
      </c>
      <c r="AO21" s="80">
        <v>1.1000000000000001</v>
      </c>
      <c r="AP21" s="80">
        <v>3.24</v>
      </c>
      <c r="AQ21" s="80">
        <v>0.44</v>
      </c>
      <c r="AR21" s="80">
        <v>3.5</v>
      </c>
      <c r="AS21" s="80">
        <v>0.78</v>
      </c>
      <c r="AT21" s="80">
        <v>2.4</v>
      </c>
      <c r="AU21" s="80">
        <v>0.95</v>
      </c>
      <c r="AV21" s="80">
        <v>2.14</v>
      </c>
      <c r="AW21" s="81">
        <v>18.100000000000001</v>
      </c>
      <c r="AX21" s="80">
        <v>11.3</v>
      </c>
      <c r="AY21" s="80">
        <v>3.71</v>
      </c>
    </row>
    <row r="22" spans="1:51">
      <c r="A22" s="84" t="s">
        <v>1225</v>
      </c>
      <c r="B22" s="81">
        <v>78.098193321961091</v>
      </c>
      <c r="C22" s="80">
        <v>7.338770822696758E-2</v>
      </c>
      <c r="D22" s="81">
        <v>12.631304461215187</v>
      </c>
      <c r="E22" s="80">
        <v>0.8871254297560921</v>
      </c>
      <c r="F22" s="80">
        <v>4.6129416599808196E-2</v>
      </c>
      <c r="G22" s="80">
        <v>5.0903408592057657E-2</v>
      </c>
      <c r="H22" s="80">
        <v>0.55044026307963445</v>
      </c>
      <c r="I22" s="80">
        <v>3.467430331275112</v>
      </c>
      <c r="J22" s="80">
        <v>4.1950676412694774</v>
      </c>
      <c r="K22" s="80">
        <v>0.18018024570029412</v>
      </c>
      <c r="L22" s="80">
        <v>4.616179342309394</v>
      </c>
      <c r="M22" s="81">
        <f>B22/J22</f>
        <v>18.616670814472887</v>
      </c>
      <c r="N22" s="80">
        <f>I22+J22</f>
        <v>7.662497972544589</v>
      </c>
    </row>
    <row r="23" spans="1:51">
      <c r="A23" s="84" t="s">
        <v>1224</v>
      </c>
      <c r="B23" s="81">
        <v>77.821753164427804</v>
      </c>
      <c r="C23" s="80">
        <v>6.7448563976884673E-2</v>
      </c>
      <c r="D23" s="81">
        <v>12.646124386478636</v>
      </c>
      <c r="E23" s="80">
        <v>0.80472118708377471</v>
      </c>
      <c r="F23" s="80">
        <v>7.931020798661266E-2</v>
      </c>
      <c r="G23" s="80">
        <v>5.5123497466360964E-2</v>
      </c>
      <c r="H23" s="80">
        <v>0.55057468849625679</v>
      </c>
      <c r="I23" s="80">
        <v>3.7373589347386971</v>
      </c>
      <c r="J23" s="80">
        <v>4.2375670292204681</v>
      </c>
      <c r="K23" s="80">
        <v>0.18340124533262192</v>
      </c>
      <c r="L23" s="80">
        <v>4.4539414263434196</v>
      </c>
      <c r="M23" s="81">
        <f>B23/J23</f>
        <v>18.364725000879499</v>
      </c>
      <c r="N23" s="80">
        <f>I23+J23</f>
        <v>7.9749259639591656</v>
      </c>
      <c r="P23" s="80">
        <v>9.6999999999999993</v>
      </c>
      <c r="Q23" s="82">
        <v>450</v>
      </c>
      <c r="R23" s="80" t="s">
        <v>142</v>
      </c>
      <c r="S23" s="82">
        <v>510</v>
      </c>
      <c r="T23" s="80" t="s">
        <v>142</v>
      </c>
      <c r="U23" s="80">
        <v>5.6</v>
      </c>
      <c r="V23" s="81">
        <v>44</v>
      </c>
      <c r="W23" s="81">
        <v>14</v>
      </c>
      <c r="X23" s="82">
        <v>150</v>
      </c>
      <c r="Y23" s="81">
        <v>32</v>
      </c>
      <c r="Z23" s="81">
        <v>30</v>
      </c>
      <c r="AA23" s="81">
        <v>68</v>
      </c>
      <c r="AB23" s="80">
        <v>9.3000000000000007</v>
      </c>
      <c r="AC23" s="80">
        <v>1</v>
      </c>
      <c r="AD23" s="80">
        <v>6.9</v>
      </c>
      <c r="AE23" s="82">
        <v>1000</v>
      </c>
      <c r="AF23" s="81">
        <v>21</v>
      </c>
      <c r="AG23" s="81">
        <v>45</v>
      </c>
      <c r="AH23" s="80">
        <v>4.9000000000000004</v>
      </c>
      <c r="AI23" s="81">
        <v>19</v>
      </c>
      <c r="AJ23" s="80">
        <v>2.1</v>
      </c>
      <c r="AK23" s="80">
        <v>0.53</v>
      </c>
      <c r="AL23" s="80">
        <v>4.5</v>
      </c>
      <c r="AM23" s="80">
        <v>0.87</v>
      </c>
      <c r="AN23" s="80">
        <v>4.2</v>
      </c>
      <c r="AO23" s="80">
        <v>0.51</v>
      </c>
      <c r="AP23" s="80">
        <v>3.8</v>
      </c>
      <c r="AQ23" s="80">
        <v>0.68</v>
      </c>
      <c r="AR23" s="80">
        <v>4</v>
      </c>
      <c r="AS23" s="80">
        <v>0.47</v>
      </c>
      <c r="AT23" s="80">
        <v>3.8</v>
      </c>
      <c r="AU23" s="80">
        <v>0.68</v>
      </c>
      <c r="AV23" s="80">
        <v>2.2999999999999998</v>
      </c>
      <c r="AW23" s="81">
        <v>17</v>
      </c>
      <c r="AX23" s="80">
        <v>10</v>
      </c>
      <c r="AY23" s="80">
        <v>2.8</v>
      </c>
    </row>
    <row r="24" spans="1:51">
      <c r="A24" s="84" t="s">
        <v>1223</v>
      </c>
      <c r="B24" s="81">
        <v>77.748715261254091</v>
      </c>
      <c r="C24" s="80">
        <v>6.9181841005521508E-2</v>
      </c>
      <c r="D24" s="81">
        <v>12.679809066514721</v>
      </c>
      <c r="E24" s="80">
        <v>0.83671248207333315</v>
      </c>
      <c r="F24" s="80">
        <v>6.3624611154258298E-2</v>
      </c>
      <c r="G24" s="80">
        <v>5.5439370728516103E-2</v>
      </c>
      <c r="H24" s="80">
        <v>0.52235325379552078</v>
      </c>
      <c r="I24" s="80">
        <v>3.8440563345890397</v>
      </c>
      <c r="J24" s="80">
        <v>4.1800889753676147</v>
      </c>
      <c r="K24" s="80">
        <v>0.18803517374785172</v>
      </c>
      <c r="L24" s="80">
        <v>2.0295256780340054</v>
      </c>
      <c r="M24" s="81">
        <f>B24/J24</f>
        <v>18.599775200817714</v>
      </c>
      <c r="N24" s="80">
        <f>I24+J24</f>
        <v>8.0241453099566549</v>
      </c>
      <c r="P24" s="80">
        <v>9.25</v>
      </c>
      <c r="Q24" s="82">
        <v>398</v>
      </c>
      <c r="R24" s="80" t="s">
        <v>142</v>
      </c>
      <c r="S24" s="82">
        <v>464</v>
      </c>
      <c r="T24" s="80">
        <v>0.19900000000000001</v>
      </c>
      <c r="U24" s="80">
        <v>0.64</v>
      </c>
      <c r="V24" s="81">
        <v>27.9</v>
      </c>
      <c r="W24" s="81">
        <v>13.5</v>
      </c>
      <c r="X24" s="82">
        <v>144</v>
      </c>
      <c r="Y24" s="81">
        <v>29.7</v>
      </c>
      <c r="Z24" s="81">
        <v>26.4</v>
      </c>
      <c r="AA24" s="81">
        <v>64.7</v>
      </c>
      <c r="AB24" s="80">
        <v>7.4</v>
      </c>
      <c r="AC24" s="80">
        <v>1.26</v>
      </c>
      <c r="AD24" s="80">
        <v>6.27</v>
      </c>
      <c r="AE24" s="82">
        <v>889</v>
      </c>
      <c r="AF24" s="81">
        <v>18.7</v>
      </c>
      <c r="AG24" s="81">
        <v>42.7</v>
      </c>
      <c r="AH24" s="80">
        <v>4.3099999999999996</v>
      </c>
      <c r="AI24" s="81">
        <v>16.100000000000001</v>
      </c>
      <c r="AJ24" s="80">
        <v>3.78</v>
      </c>
      <c r="AK24" s="80">
        <v>0.47</v>
      </c>
      <c r="AL24" s="80">
        <v>3.7</v>
      </c>
      <c r="AM24" s="80">
        <v>0.7</v>
      </c>
      <c r="AN24" s="80">
        <v>3.9</v>
      </c>
      <c r="AO24" s="80">
        <v>1.1910000000000001</v>
      </c>
      <c r="AP24" s="80">
        <v>3.28</v>
      </c>
      <c r="AQ24" s="80">
        <v>0.4</v>
      </c>
      <c r="AR24" s="80">
        <v>3.79</v>
      </c>
      <c r="AS24" s="80">
        <v>0.86</v>
      </c>
      <c r="AT24" s="80">
        <v>2.79</v>
      </c>
      <c r="AU24" s="80">
        <v>0.74</v>
      </c>
      <c r="AV24" s="80">
        <v>1.6</v>
      </c>
      <c r="AW24" s="81">
        <v>15.4</v>
      </c>
      <c r="AX24" s="80">
        <v>11.3</v>
      </c>
      <c r="AY24" s="80">
        <v>3.32</v>
      </c>
    </row>
    <row r="25" spans="1:51">
      <c r="A25" s="84" t="s">
        <v>1222</v>
      </c>
      <c r="B25" s="81">
        <v>77.890872343625333</v>
      </c>
      <c r="C25" s="80">
        <v>6.3656090727702078E-2</v>
      </c>
      <c r="D25" s="81">
        <v>12.716010774577141</v>
      </c>
      <c r="E25" s="80">
        <v>0.74475173857872556</v>
      </c>
      <c r="F25" s="80">
        <v>8.7845405204228871E-2</v>
      </c>
      <c r="G25" s="80">
        <v>3.0002496627271048E-2</v>
      </c>
      <c r="H25" s="80">
        <v>0.5415759316162666</v>
      </c>
      <c r="I25" s="80">
        <v>3.7993970218145203</v>
      </c>
      <c r="J25" s="80">
        <v>4.1258705292369839</v>
      </c>
      <c r="K25" s="80">
        <v>0.17667991825369639</v>
      </c>
      <c r="L25" s="80">
        <v>3.9980143101741277</v>
      </c>
      <c r="M25" s="81">
        <f>B25/J25</f>
        <v>18.878651618287705</v>
      </c>
      <c r="N25" s="80">
        <f>I25+J25</f>
        <v>7.9252675510515047</v>
      </c>
      <c r="P25" s="80">
        <v>10.69</v>
      </c>
      <c r="Q25" s="82">
        <v>509</v>
      </c>
      <c r="R25" s="80" t="s">
        <v>142</v>
      </c>
      <c r="S25" s="82">
        <v>506</v>
      </c>
      <c r="T25" s="80" t="s">
        <v>142</v>
      </c>
      <c r="U25" s="80">
        <v>1.64</v>
      </c>
      <c r="V25" s="81">
        <v>36.9</v>
      </c>
      <c r="W25" s="81">
        <v>14.8</v>
      </c>
      <c r="X25" s="82">
        <v>165</v>
      </c>
      <c r="Y25" s="81">
        <v>34.299999999999997</v>
      </c>
      <c r="Z25" s="81">
        <v>27.9</v>
      </c>
      <c r="AA25" s="81">
        <v>61.7</v>
      </c>
      <c r="AB25" s="80">
        <v>8.51</v>
      </c>
      <c r="AC25" s="80">
        <v>1.24</v>
      </c>
      <c r="AD25" s="80">
        <v>5.94</v>
      </c>
      <c r="AE25" s="82">
        <v>1060</v>
      </c>
      <c r="AF25" s="81">
        <v>22.24</v>
      </c>
      <c r="AG25" s="81">
        <v>47.5</v>
      </c>
      <c r="AH25" s="80">
        <v>4.99</v>
      </c>
      <c r="AI25" s="81">
        <v>19.600000000000001</v>
      </c>
      <c r="AJ25" s="80">
        <v>4.5</v>
      </c>
      <c r="AK25" s="80">
        <v>0.46</v>
      </c>
      <c r="AL25" s="80">
        <v>4.5999999999999996</v>
      </c>
      <c r="AM25" s="80">
        <v>0.61599999999999999</v>
      </c>
      <c r="AN25" s="80">
        <v>4.2</v>
      </c>
      <c r="AO25" s="80">
        <v>1.06</v>
      </c>
      <c r="AP25" s="80">
        <v>2.64</v>
      </c>
      <c r="AQ25" s="80">
        <v>0.51300000000000001</v>
      </c>
      <c r="AR25" s="80">
        <v>3.53</v>
      </c>
      <c r="AS25" s="80">
        <v>0.96</v>
      </c>
      <c r="AT25" s="80">
        <v>2.59</v>
      </c>
      <c r="AU25" s="80">
        <v>0.84299999999999997</v>
      </c>
      <c r="AV25" s="80">
        <v>2.04</v>
      </c>
      <c r="AW25" s="81">
        <v>19</v>
      </c>
      <c r="AX25" s="80">
        <v>11.68</v>
      </c>
      <c r="AY25" s="80">
        <v>3.87</v>
      </c>
    </row>
    <row r="26" spans="1:51">
      <c r="A26" s="84" t="s">
        <v>164</v>
      </c>
      <c r="B26" s="81">
        <v>77.886236072377642</v>
      </c>
      <c r="C26" s="80">
        <v>7.9364677346688492E-2</v>
      </c>
      <c r="D26" s="81">
        <v>12.58188119711342</v>
      </c>
      <c r="E26" s="80">
        <v>0.83699761225237646</v>
      </c>
      <c r="F26" s="80">
        <v>7.9709741161239314E-2</v>
      </c>
      <c r="G26" s="80">
        <v>4.6002771885004512E-2</v>
      </c>
      <c r="H26" s="80">
        <v>0.49909642776508534</v>
      </c>
      <c r="I26" s="80">
        <v>3.8372149361376602</v>
      </c>
      <c r="J26" s="80">
        <v>4.1534791217155345</v>
      </c>
      <c r="K26" s="80">
        <v>0.17442245347710697</v>
      </c>
      <c r="L26" s="80">
        <v>3.3995106768167176</v>
      </c>
      <c r="M26" s="81">
        <f>B26/J26</f>
        <v>18.752047088708576</v>
      </c>
      <c r="N26" s="80">
        <f>I26+J26</f>
        <v>7.9906940578531946</v>
      </c>
    </row>
    <row r="27" spans="1:51">
      <c r="A27" s="84" t="s">
        <v>1221</v>
      </c>
      <c r="B27" s="81">
        <v>77.880833579237105</v>
      </c>
      <c r="C27" s="80">
        <v>4.6421629542872871E-2</v>
      </c>
      <c r="D27" s="81">
        <v>12.656619573440231</v>
      </c>
      <c r="E27" s="80">
        <v>0.76795126281087267</v>
      </c>
      <c r="F27" s="80">
        <v>7.9709334629713413E-2</v>
      </c>
      <c r="G27" s="80">
        <v>4.5283747619280758E-2</v>
      </c>
      <c r="H27" s="80">
        <v>0.53084899491098658</v>
      </c>
      <c r="I27" s="80">
        <v>3.7809560287106221</v>
      </c>
      <c r="J27" s="80">
        <v>4.211357878226571</v>
      </c>
      <c r="K27" s="80">
        <v>0.17970871755229059</v>
      </c>
      <c r="L27" s="80">
        <v>1.8656690767768964</v>
      </c>
      <c r="M27" s="81">
        <f>B27/J27</f>
        <v>18.493045671063513</v>
      </c>
      <c r="N27" s="80">
        <f>I27+J27</f>
        <v>7.9923139069371931</v>
      </c>
    </row>
    <row r="28" spans="1:51">
      <c r="A28" s="84" t="s">
        <v>1220</v>
      </c>
      <c r="B28" s="81">
        <v>77.831683168076012</v>
      </c>
      <c r="C28" s="80">
        <v>5.0488652791561929E-2</v>
      </c>
      <c r="D28" s="81">
        <v>12.790417791998539</v>
      </c>
      <c r="E28" s="80">
        <v>0.82217769040609734</v>
      </c>
      <c r="F28" s="80">
        <v>5.9412228633791496E-2</v>
      </c>
      <c r="G28" s="80">
        <v>5.3917418807853688E-2</v>
      </c>
      <c r="H28" s="80">
        <v>0.52891478280499904</v>
      </c>
      <c r="I28" s="80">
        <v>3.712801645776191</v>
      </c>
      <c r="J28" s="80">
        <v>4.1501677470757237</v>
      </c>
      <c r="K28" s="80">
        <v>0.18873629221649285</v>
      </c>
      <c r="L28" s="80">
        <v>5.3692757954460859</v>
      </c>
      <c r="M28" s="81">
        <f>B28/J28</f>
        <v>18.753864400521518</v>
      </c>
      <c r="N28" s="80">
        <f>I28+J28</f>
        <v>7.8629693928519142</v>
      </c>
    </row>
    <row r="29" spans="1:51">
      <c r="A29" s="84" t="s">
        <v>1219</v>
      </c>
      <c r="B29" s="81">
        <v>77.98421003204038</v>
      </c>
      <c r="C29" s="80">
        <v>0.14418829675314071</v>
      </c>
      <c r="D29" s="81">
        <v>12.50757060099709</v>
      </c>
      <c r="E29" s="80">
        <v>0.76569492688209473</v>
      </c>
      <c r="F29" s="80">
        <v>3.0210881224467582E-2</v>
      </c>
      <c r="G29" s="80">
        <v>8.0518402265959382E-2</v>
      </c>
      <c r="H29" s="80">
        <v>0.49655317571787905</v>
      </c>
      <c r="I29" s="80">
        <v>3.7030847854990321</v>
      </c>
      <c r="J29" s="80">
        <v>4.2879626514087041</v>
      </c>
      <c r="K29" s="80">
        <v>6.247211283042433E-2</v>
      </c>
      <c r="L29" s="80">
        <v>2.9047411249411681</v>
      </c>
      <c r="M29" s="81">
        <f>B29/J29</f>
        <v>18.186774552810203</v>
      </c>
      <c r="N29" s="80">
        <f>I29+J29</f>
        <v>7.9910474369077367</v>
      </c>
    </row>
    <row r="30" spans="1:51" s="94" customFormat="1">
      <c r="A30" s="92" t="s">
        <v>196</v>
      </c>
      <c r="B30" s="95">
        <f>AVERAGE(B6:B29)</f>
        <v>77.892125276878986</v>
      </c>
      <c r="C30" s="94">
        <f>AVERAGE(C6:C29)</f>
        <v>8.9008928074152324E-2</v>
      </c>
      <c r="D30" s="95">
        <f>AVERAGE(D6:D29)</f>
        <v>12.667798016436707</v>
      </c>
      <c r="E30" s="94">
        <f>AVERAGE(E6:E29)</f>
        <v>0.85347959208303903</v>
      </c>
      <c r="F30" s="94">
        <f>AVERAGE(F6:F29)</f>
        <v>7.0250626376764422E-2</v>
      </c>
      <c r="G30" s="94">
        <f>AVERAGE(G6:G29)</f>
        <v>6.0791066100984503E-2</v>
      </c>
      <c r="H30" s="94">
        <f>AVERAGE(H6:H29)</f>
        <v>0.62190893486624177</v>
      </c>
      <c r="I30" s="94">
        <f>AVERAGE(I6:I29)</f>
        <v>3.7538859803590587</v>
      </c>
      <c r="J30" s="94">
        <f>AVERAGE(J6:J29)</f>
        <v>3.9907346968770239</v>
      </c>
      <c r="K30" s="94">
        <f>AVERAGE(K6:K29)</f>
        <v>0.16881947052943191</v>
      </c>
      <c r="L30" s="94">
        <f>AVERAGE(L6:L29)</f>
        <v>3.6752006945520299</v>
      </c>
      <c r="M30" s="95">
        <f>AVERAGE(M6:M29)</f>
        <v>19.737993310760011</v>
      </c>
      <c r="N30" s="94">
        <f>AVERAGE(N6:N29)</f>
        <v>7.7446206772360844</v>
      </c>
      <c r="O30" s="95"/>
      <c r="P30" s="95">
        <f>AVERAGE(P6:P29)</f>
        <v>10.317499999999999</v>
      </c>
      <c r="Q30" s="96">
        <f>AVERAGE(Q6:Q29)</f>
        <v>541.27499999999998</v>
      </c>
      <c r="R30" s="94">
        <f>AVERAGE(R6:R29)</f>
        <v>1.7185714285714286</v>
      </c>
      <c r="S30" s="96">
        <f>AVERAGE(S6:S29)</f>
        <v>465.95625000000001</v>
      </c>
      <c r="T30" s="94">
        <f>AVERAGE(T6:T29)</f>
        <v>0.27571428571428569</v>
      </c>
      <c r="U30" s="94">
        <f>AVERAGE(U6:U29)</f>
        <v>1.463846153846154</v>
      </c>
      <c r="V30" s="95">
        <f>AVERAGE(V6:V29)</f>
        <v>41.206249999999997</v>
      </c>
      <c r="W30" s="95">
        <f>AVERAGE(W6:W29)</f>
        <v>14.70875</v>
      </c>
      <c r="X30" s="96">
        <f>AVERAGE(X6:X29)</f>
        <v>135.98124999999999</v>
      </c>
      <c r="Y30" s="95">
        <f>AVERAGE(Y6:Y29)</f>
        <v>45.280062500000007</v>
      </c>
      <c r="Z30" s="95">
        <f>AVERAGE(Z6:Z29)</f>
        <v>26.717437499999999</v>
      </c>
      <c r="AA30" s="95">
        <f>AVERAGE(AA6:AA29)</f>
        <v>78.243750000000006</v>
      </c>
      <c r="AB30" s="94">
        <f>AVERAGE(AB6:AB29)</f>
        <v>8.2156250000000011</v>
      </c>
      <c r="AC30" s="94">
        <f>AVERAGE(AC6:AC29)</f>
        <v>1.5806249999999997</v>
      </c>
      <c r="AD30" s="94">
        <f>AVERAGE(AD6:AD29)</f>
        <v>5.5287499999999996</v>
      </c>
      <c r="AE30" s="96">
        <f>AVERAGE(AE6:AE29)</f>
        <v>949.42750000000001</v>
      </c>
      <c r="AF30" s="95">
        <f>AVERAGE(AF6:AF29)</f>
        <v>21.713125000000002</v>
      </c>
      <c r="AG30" s="95">
        <f>AVERAGE(AG6:AG29)</f>
        <v>48.012500000000003</v>
      </c>
      <c r="AH30" s="94">
        <f>AVERAGE(AH6:AH29)</f>
        <v>5.2449062500000005</v>
      </c>
      <c r="AI30" s="95">
        <f>AVERAGE(AI6:AI29)</f>
        <v>19.785000000000004</v>
      </c>
      <c r="AJ30" s="94">
        <f>AVERAGE(AJ6:AJ29)</f>
        <v>4.1618750000000002</v>
      </c>
      <c r="AK30" s="94">
        <f>AVERAGE(AK6:AK29)</f>
        <v>0.59562500000000007</v>
      </c>
      <c r="AL30" s="94">
        <f>AVERAGE(AL6:AL29)</f>
        <v>3.8343750000000001</v>
      </c>
      <c r="AM30" s="94">
        <f>AVERAGE(AM6:AM29)</f>
        <v>0.6391374999999998</v>
      </c>
      <c r="AN30" s="94">
        <f>AVERAGE(AN6:AN29)</f>
        <v>4.3568312500000008</v>
      </c>
      <c r="AO30" s="94">
        <f>AVERAGE(AO6:AO29)</f>
        <v>0.90894375000000005</v>
      </c>
      <c r="AP30" s="94">
        <f>AVERAGE(AP6:AP29)</f>
        <v>2.7993749999999995</v>
      </c>
      <c r="AQ30" s="94">
        <f>AVERAGE(AQ6:AQ29)</f>
        <v>0.46131250000000007</v>
      </c>
      <c r="AR30" s="94">
        <f>AVERAGE(AR6:AR29)</f>
        <v>3.5575000000000001</v>
      </c>
      <c r="AS30" s="94">
        <f>AVERAGE(AS6:AS29)</f>
        <v>0.87687499999999985</v>
      </c>
      <c r="AT30" s="94">
        <f>AVERAGE(AT6:AT29)</f>
        <v>3.0668749999999996</v>
      </c>
      <c r="AU30" s="94">
        <f>AVERAGE(AU6:AU29)</f>
        <v>0.7579999999999999</v>
      </c>
      <c r="AV30" s="94">
        <f>AVERAGE(AV6:AV29)</f>
        <v>1.5862500000000002</v>
      </c>
      <c r="AW30" s="95">
        <f>AVERAGE(AW6:AW29)</f>
        <v>18.133749999999999</v>
      </c>
      <c r="AX30" s="95">
        <f>AVERAGE(AX6:AX29)</f>
        <v>11.631875000000001</v>
      </c>
      <c r="AY30" s="94">
        <f>AVERAGE(AY6:AY29)</f>
        <v>3.2399999999999993</v>
      </c>
    </row>
    <row r="31" spans="1:51" s="94" customFormat="1">
      <c r="A31" s="92" t="s">
        <v>195</v>
      </c>
      <c r="B31" s="94">
        <f>_xlfn.STDEV.S(B6:B29)</f>
        <v>0.18145648926903424</v>
      </c>
      <c r="C31" s="94">
        <f>_xlfn.STDEV.S(C6:C29)</f>
        <v>4.5113777035939107E-2</v>
      </c>
      <c r="D31" s="94">
        <f>_xlfn.STDEV.S(D6:D29)</f>
        <v>0.16094840064684163</v>
      </c>
      <c r="E31" s="94">
        <f>_xlfn.STDEV.S(E6:E29)</f>
        <v>8.9499679515386496E-2</v>
      </c>
      <c r="F31" s="94">
        <f>_xlfn.STDEV.S(F6:F29)</f>
        <v>2.1227948038319566E-2</v>
      </c>
      <c r="G31" s="94">
        <f>_xlfn.STDEV.S(G6:G29)</f>
        <v>2.6267750493369043E-2</v>
      </c>
      <c r="H31" s="94">
        <f>_xlfn.STDEV.S(H6:H29)</f>
        <v>0.18430282569897521</v>
      </c>
      <c r="I31" s="94">
        <f>_xlfn.STDEV.S(I6:I29)</f>
        <v>0.1775771405280708</v>
      </c>
      <c r="J31" s="94">
        <f>_xlfn.STDEV.S(J6:J29)</f>
        <v>0.39107441553454436</v>
      </c>
      <c r="K31" s="94">
        <f>_xlfn.STDEV.S(K6:K29)</f>
        <v>2.8618798825069368E-2</v>
      </c>
      <c r="L31" s="94">
        <f>_xlfn.STDEV.S(L6:L29)</f>
        <v>1.4804165909056288</v>
      </c>
      <c r="M31" s="94">
        <f>_xlfn.STDEV.S(M6:M29)</f>
        <v>2.3479634021647806</v>
      </c>
      <c r="N31" s="94">
        <f>_xlfn.STDEV.S(N6:N29)</f>
        <v>0.39594277782895893</v>
      </c>
      <c r="O31" s="95"/>
      <c r="P31" s="94">
        <f>_xlfn.STDEV.S(P6:P29)</f>
        <v>2.4328625115283478</v>
      </c>
      <c r="Q31" s="96">
        <f>_xlfn.STDEV.S(Q6:Q29)</f>
        <v>170.31135213680457</v>
      </c>
      <c r="R31" s="94">
        <f>_xlfn.STDEV.S(R6:R29)</f>
        <v>1.0492605105728601</v>
      </c>
      <c r="S31" s="95">
        <f>_xlfn.STDEV.S(S6:S29)</f>
        <v>72.851490204387659</v>
      </c>
      <c r="T31" s="94">
        <f>_xlfn.STDEV.S(T6:T29)</f>
        <v>0.16729312302359903</v>
      </c>
      <c r="U31" s="94">
        <f>_xlfn.STDEV.S(U6:U29)</f>
        <v>1.3193024574975114</v>
      </c>
      <c r="V31" s="95">
        <f>_xlfn.STDEV.S(V6:V29)</f>
        <v>11.099277378880743</v>
      </c>
      <c r="W31" s="94">
        <f>_xlfn.STDEV.S(W6:W29)</f>
        <v>3.1452374049240457</v>
      </c>
      <c r="X31" s="95">
        <f>_xlfn.STDEV.S(X6:X29)</f>
        <v>37.997214261925414</v>
      </c>
      <c r="Y31" s="95">
        <f>_xlfn.STDEV.S(Y6:Y29)</f>
        <v>20.089914983953992</v>
      </c>
      <c r="Z31" s="94">
        <f>_xlfn.STDEV.S(Z6:Z29)</f>
        <v>5.9537450171439641</v>
      </c>
      <c r="AA31" s="95">
        <f>_xlfn.STDEV.S(AA6:AA29)</f>
        <v>19.499092927620968</v>
      </c>
      <c r="AB31" s="94">
        <f>_xlfn.STDEV.S(AB6:AB29)</f>
        <v>1.936983802203825</v>
      </c>
      <c r="AC31" s="94">
        <f>_xlfn.STDEV.S(AC6:AC29)</f>
        <v>0.64898350004706096</v>
      </c>
      <c r="AD31" s="94">
        <f>_xlfn.STDEV.S(AD6:AD29)</f>
        <v>1.8353487407029783</v>
      </c>
      <c r="AE31" s="96">
        <f>_xlfn.STDEV.S(AE6:AE29)</f>
        <v>215.3194868871216</v>
      </c>
      <c r="AF31" s="94">
        <f>_xlfn.STDEV.S(AF6:AF29)</f>
        <v>3.7320820261617946</v>
      </c>
      <c r="AG31" s="94">
        <f>_xlfn.STDEV.S(AG6:AG29)</f>
        <v>8.044698046954041</v>
      </c>
      <c r="AH31" s="94">
        <f>_xlfn.STDEV.S(AH6:AH29)</f>
        <v>0.86957833112280747</v>
      </c>
      <c r="AI31" s="94">
        <f>_xlfn.STDEV.S(AI6:AI29)</f>
        <v>3.3679865399572471</v>
      </c>
      <c r="AJ31" s="94">
        <f>_xlfn.STDEV.S(AJ6:AJ29)</f>
        <v>1.327992061974268</v>
      </c>
      <c r="AK31" s="94">
        <f>_xlfn.STDEV.S(AK6:AK29)</f>
        <v>0.21131236751942978</v>
      </c>
      <c r="AL31" s="94">
        <f>_xlfn.STDEV.S(AL6:AL29)</f>
        <v>0.92249638662345634</v>
      </c>
      <c r="AM31" s="94">
        <f>_xlfn.STDEV.S(AM6:AM29)</f>
        <v>0.15409463272072016</v>
      </c>
      <c r="AN31" s="94">
        <f>_xlfn.STDEV.S(AN6:AN29)</f>
        <v>1.2130796026195694</v>
      </c>
      <c r="AO31" s="94">
        <f>_xlfn.STDEV.S(AO6:AO29)</f>
        <v>0.2969359032266054</v>
      </c>
      <c r="AP31" s="94">
        <f>_xlfn.STDEV.S(AP6:AP29)</f>
        <v>0.76968797790620169</v>
      </c>
      <c r="AQ31" s="94">
        <f>_xlfn.STDEV.S(AQ6:AQ29)</f>
        <v>0.171195684817112</v>
      </c>
      <c r="AR31" s="94">
        <f>_xlfn.STDEV.S(AR6:AR29)</f>
        <v>1.3312425273655695</v>
      </c>
      <c r="AS31" s="94">
        <f>_xlfn.STDEV.S(AS6:AS29)</f>
        <v>0.32053535946392386</v>
      </c>
      <c r="AT31" s="94">
        <f>_xlfn.STDEV.S(AT6:AT29)</f>
        <v>0.77418101888382884</v>
      </c>
      <c r="AU31" s="94">
        <f>_xlfn.STDEV.S(AU6:AU29)</f>
        <v>0.1843124159319357</v>
      </c>
      <c r="AV31" s="94">
        <f>_xlfn.STDEV.S(AV6:AV29)</f>
        <v>0.54181023738328593</v>
      </c>
      <c r="AW31" s="94">
        <f>_xlfn.STDEV.S(AW6:AW29)</f>
        <v>4.5325884804748497</v>
      </c>
      <c r="AX31" s="94">
        <f>_xlfn.STDEV.S(AX6:AX29)</f>
        <v>3.080599982146333</v>
      </c>
      <c r="AY31" s="94">
        <f>_xlfn.STDEV.S(AY6:AY29)</f>
        <v>0.89848019826074688</v>
      </c>
    </row>
    <row r="32" spans="1:51">
      <c r="A32" s="84" t="s">
        <v>1218</v>
      </c>
      <c r="B32" s="81">
        <v>73.613933635307106</v>
      </c>
      <c r="C32" s="80">
        <v>0.2273438956183719</v>
      </c>
      <c r="D32" s="81">
        <v>14.12092877777518</v>
      </c>
      <c r="E32" s="80">
        <v>2.0789126213498319</v>
      </c>
      <c r="F32" s="80">
        <v>0.18265521809730959</v>
      </c>
      <c r="G32" s="80">
        <v>0.3408907826077589</v>
      </c>
      <c r="H32" s="80">
        <v>1.5080829802326703</v>
      </c>
      <c r="I32" s="80">
        <v>4.6598799733768281</v>
      </c>
      <c r="J32" s="80">
        <v>3.2673655811089164</v>
      </c>
      <c r="K32" s="80">
        <v>6.5345260173200317E-2</v>
      </c>
      <c r="L32" s="80">
        <v>0.29788745805694816</v>
      </c>
      <c r="M32" s="81">
        <f>B32/J32</f>
        <v>22.530057261092637</v>
      </c>
      <c r="N32" s="80">
        <f>I32+J32</f>
        <v>7.9272455544857445</v>
      </c>
    </row>
    <row r="33" spans="1:51">
      <c r="A33" s="84" t="s">
        <v>1217</v>
      </c>
      <c r="B33" s="81">
        <v>75.68183224881524</v>
      </c>
      <c r="C33" s="80">
        <v>0.25832310417291132</v>
      </c>
      <c r="D33" s="81">
        <v>13.266741608040093</v>
      </c>
      <c r="E33" s="80">
        <v>2.0650102588590964</v>
      </c>
      <c r="F33" s="80">
        <v>0.10861051402114405</v>
      </c>
      <c r="G33" s="80">
        <v>0.22108850212504524</v>
      </c>
      <c r="H33" s="80">
        <v>1.5399276718877208</v>
      </c>
      <c r="I33" s="80">
        <v>4.0016620235423268</v>
      </c>
      <c r="J33" s="80">
        <v>2.8567851494001859</v>
      </c>
      <c r="K33" s="80">
        <v>0.189191362506934</v>
      </c>
      <c r="L33" s="80">
        <v>3.2219743563239831</v>
      </c>
      <c r="M33" s="81">
        <f>B33/J33</f>
        <v>26.491958019561075</v>
      </c>
      <c r="N33" s="80">
        <f>I33+J33</f>
        <v>6.8584471729425127</v>
      </c>
      <c r="O33" s="94"/>
      <c r="P33" s="94"/>
      <c r="Q33" s="96"/>
      <c r="R33" s="94"/>
      <c r="S33" s="96"/>
      <c r="T33" s="94"/>
      <c r="U33" s="94"/>
      <c r="V33" s="95"/>
      <c r="W33" s="95"/>
      <c r="X33" s="96"/>
      <c r="Y33" s="95"/>
      <c r="Z33" s="95"/>
      <c r="AA33" s="95"/>
      <c r="AB33" s="94"/>
      <c r="AC33" s="94"/>
      <c r="AD33" s="94"/>
      <c r="AE33" s="96"/>
      <c r="AF33" s="95"/>
      <c r="AG33" s="95"/>
      <c r="AH33" s="94"/>
      <c r="AI33" s="95"/>
      <c r="AJ33" s="94"/>
      <c r="AK33" s="94"/>
      <c r="AL33" s="94"/>
      <c r="AM33" s="94"/>
      <c r="AN33" s="94"/>
      <c r="AO33" s="94"/>
      <c r="AP33" s="94"/>
      <c r="AQ33" s="94"/>
      <c r="AR33" s="94"/>
      <c r="AS33" s="94"/>
      <c r="AT33" s="94"/>
      <c r="AU33" s="94"/>
      <c r="AV33" s="94"/>
      <c r="AW33" s="95"/>
      <c r="AX33" s="94"/>
      <c r="AY33" s="94"/>
    </row>
    <row r="34" spans="1:51">
      <c r="A34" s="84" t="s">
        <v>1216</v>
      </c>
      <c r="B34" s="81">
        <v>75.597677547948663</v>
      </c>
      <c r="C34" s="80">
        <v>0.27044038658519431</v>
      </c>
      <c r="D34" s="81">
        <v>13.051428378131364</v>
      </c>
      <c r="E34" s="80">
        <v>2.067711281258068</v>
      </c>
      <c r="F34" s="80">
        <v>0.15874168910063718</v>
      </c>
      <c r="G34" s="80">
        <v>0.19861803030794267</v>
      </c>
      <c r="H34" s="80">
        <v>1.5209686571417567</v>
      </c>
      <c r="I34" s="80">
        <v>4.1918110597142153</v>
      </c>
      <c r="J34" s="80">
        <v>2.9425850492282208</v>
      </c>
      <c r="K34" s="80">
        <v>0.17920583947704419</v>
      </c>
      <c r="L34" s="80">
        <v>2.217103080076015</v>
      </c>
      <c r="M34" s="81">
        <f>B34/J34</f>
        <v>25.69090656114642</v>
      </c>
      <c r="N34" s="80">
        <f>I34+J34</f>
        <v>7.1343961089424361</v>
      </c>
      <c r="O34" s="94"/>
      <c r="P34" s="94"/>
      <c r="Q34" s="96"/>
      <c r="R34" s="94"/>
      <c r="S34" s="96"/>
      <c r="T34" s="94"/>
      <c r="U34" s="94"/>
      <c r="V34" s="95"/>
      <c r="W34" s="95"/>
      <c r="X34" s="96"/>
      <c r="Y34" s="95"/>
      <c r="Z34" s="95"/>
      <c r="AA34" s="95"/>
      <c r="AB34" s="94"/>
      <c r="AC34" s="94"/>
      <c r="AD34" s="94"/>
      <c r="AE34" s="96"/>
      <c r="AF34" s="95"/>
      <c r="AG34" s="95"/>
      <c r="AH34" s="94"/>
      <c r="AI34" s="95"/>
      <c r="AJ34" s="94"/>
      <c r="AK34" s="94"/>
      <c r="AL34" s="94"/>
      <c r="AM34" s="94"/>
      <c r="AN34" s="94"/>
      <c r="AO34" s="94"/>
      <c r="AP34" s="94"/>
      <c r="AQ34" s="94"/>
      <c r="AR34" s="94"/>
      <c r="AS34" s="94"/>
      <c r="AT34" s="94"/>
      <c r="AU34" s="94"/>
      <c r="AV34" s="94"/>
      <c r="AW34" s="95"/>
      <c r="AX34" s="94"/>
      <c r="AY34" s="94"/>
    </row>
    <row r="35" spans="1:51">
      <c r="A35" s="84" t="s">
        <v>1215</v>
      </c>
      <c r="B35" s="81">
        <v>75.717445499672095</v>
      </c>
      <c r="C35" s="80">
        <v>0.28015908841832049</v>
      </c>
      <c r="D35" s="81">
        <v>13.236992528287846</v>
      </c>
      <c r="E35" s="80">
        <v>2.0308294113186611</v>
      </c>
      <c r="F35" s="80">
        <v>8.8227519376898517E-2</v>
      </c>
      <c r="G35" s="80">
        <v>0.22590657730939906</v>
      </c>
      <c r="H35" s="80">
        <v>1.475745308719896</v>
      </c>
      <c r="I35" s="80">
        <v>4.1488094299473577</v>
      </c>
      <c r="J35" s="80">
        <v>2.795865107854743</v>
      </c>
      <c r="K35" s="80">
        <v>0.19529094772435882</v>
      </c>
      <c r="L35" s="80">
        <v>1.6431852661838917</v>
      </c>
      <c r="M35" s="81">
        <f>B35/J35</f>
        <v>27.081937997276921</v>
      </c>
      <c r="N35" s="80">
        <f>I35+J35</f>
        <v>6.9446745378021006</v>
      </c>
    </row>
    <row r="36" spans="1:51">
      <c r="A36" s="84" t="s">
        <v>1214</v>
      </c>
      <c r="B36" s="81">
        <v>76.210900135606266</v>
      </c>
      <c r="C36" s="80">
        <v>0.29873446424480637</v>
      </c>
      <c r="D36" s="81">
        <v>13.217904762138485</v>
      </c>
      <c r="E36" s="80">
        <v>1.8372803594811811</v>
      </c>
      <c r="F36" s="80">
        <v>0.14768894861540993</v>
      </c>
      <c r="G36" s="80">
        <v>0.16656440651201776</v>
      </c>
      <c r="H36" s="80">
        <v>1.270297150118872</v>
      </c>
      <c r="I36" s="80">
        <v>4.0099104279431659</v>
      </c>
      <c r="J36" s="80">
        <v>2.8407055457281079</v>
      </c>
      <c r="K36" s="80">
        <v>0.13799611696258099</v>
      </c>
      <c r="L36" s="80">
        <v>0.69218581236250998</v>
      </c>
      <c r="M36" s="81">
        <f>B36/J36</f>
        <v>26.82815902908813</v>
      </c>
      <c r="N36" s="80">
        <f>I36+J36</f>
        <v>6.8506159736712737</v>
      </c>
    </row>
    <row r="37" spans="1:51">
      <c r="A37" s="84" t="s">
        <v>1213</v>
      </c>
      <c r="B37" s="81">
        <v>75.693964793047058</v>
      </c>
      <c r="C37" s="80">
        <v>0.28218995263291674</v>
      </c>
      <c r="D37" s="81">
        <v>13.191696650902736</v>
      </c>
      <c r="E37" s="80">
        <v>1.9724548628176</v>
      </c>
      <c r="F37" s="80">
        <v>9.8153027002753662E-2</v>
      </c>
      <c r="G37" s="80">
        <v>0.20900353100243452</v>
      </c>
      <c r="H37" s="80">
        <v>1.4160513507989867</v>
      </c>
      <c r="I37" s="80">
        <v>4.1191817182164536</v>
      </c>
      <c r="J37" s="80">
        <v>3.017289116536138</v>
      </c>
      <c r="K37" s="80">
        <v>0.14997042915257808</v>
      </c>
      <c r="L37" s="80">
        <v>0.3823103947322295</v>
      </c>
      <c r="M37" s="81">
        <f>B37/J37</f>
        <v>25.086745707664928</v>
      </c>
      <c r="N37" s="80">
        <f>I37+J37</f>
        <v>7.1364708347525916</v>
      </c>
    </row>
    <row r="38" spans="1:51">
      <c r="A38" s="84" t="s">
        <v>1212</v>
      </c>
      <c r="B38" s="81">
        <v>75.479641459188684</v>
      </c>
      <c r="C38" s="80">
        <v>0.24608944267686889</v>
      </c>
      <c r="D38" s="81">
        <v>13.264601832832071</v>
      </c>
      <c r="E38" s="80">
        <v>2.1906428415966315</v>
      </c>
      <c r="F38" s="80">
        <v>0.1243749345420932</v>
      </c>
      <c r="G38" s="80">
        <v>0.19786506749435245</v>
      </c>
      <c r="H38" s="80">
        <v>1.4022412566179037</v>
      </c>
      <c r="I38" s="80">
        <v>4.1293110950982372</v>
      </c>
      <c r="J38" s="80">
        <v>2.9652146997589148</v>
      </c>
      <c r="K38" s="80">
        <v>0.17370194212932957</v>
      </c>
      <c r="L38" s="80">
        <v>0.23455861556634261</v>
      </c>
      <c r="M38" s="81">
        <f>B38/J38</f>
        <v>25.455034154972157</v>
      </c>
      <c r="N38" s="80">
        <f>I38+J38</f>
        <v>7.0945257948571516</v>
      </c>
    </row>
    <row r="39" spans="1:51">
      <c r="A39" s="84" t="s">
        <v>1211</v>
      </c>
      <c r="B39" s="81">
        <v>75.706579583356287</v>
      </c>
      <c r="C39" s="80">
        <v>0.24967993109878589</v>
      </c>
      <c r="D39" s="81">
        <v>13.275753588340905</v>
      </c>
      <c r="E39" s="80">
        <v>1.9535489217876689</v>
      </c>
      <c r="F39" s="80">
        <v>0.11537721016984995</v>
      </c>
      <c r="G39" s="80">
        <v>0.2043463870892874</v>
      </c>
      <c r="H39" s="80">
        <v>1.4631513010692307</v>
      </c>
      <c r="I39" s="80">
        <v>4.0588825146137086</v>
      </c>
      <c r="J39" s="80">
        <v>2.9726620058760624</v>
      </c>
      <c r="K39" s="80">
        <v>0.18556598225377144</v>
      </c>
      <c r="L39" s="80">
        <v>2.5418934303300063</v>
      </c>
      <c r="M39" s="81">
        <f>B39/J39</f>
        <v>25.467604266380455</v>
      </c>
      <c r="N39" s="80">
        <f>I39+J39</f>
        <v>7.0315445204897706</v>
      </c>
    </row>
    <row r="40" spans="1:51">
      <c r="A40" s="84" t="s">
        <v>1210</v>
      </c>
      <c r="B40" s="81">
        <v>75.68083311239721</v>
      </c>
      <c r="C40" s="80">
        <v>0.26233563692122441</v>
      </c>
      <c r="D40" s="81">
        <v>13.139272954105873</v>
      </c>
      <c r="E40" s="80">
        <v>2.0995221071949031</v>
      </c>
      <c r="F40" s="80">
        <v>0.10162654456383087</v>
      </c>
      <c r="G40" s="80">
        <v>0.20950443102103114</v>
      </c>
      <c r="H40" s="80">
        <v>1.3725665170661843</v>
      </c>
      <c r="I40" s="80">
        <v>4.2394467826400515</v>
      </c>
      <c r="J40" s="80">
        <v>2.8948730034477679</v>
      </c>
      <c r="K40" s="80">
        <v>0.18910641914738291</v>
      </c>
      <c r="L40" s="80">
        <v>2.5845064152320276</v>
      </c>
      <c r="M40" s="81">
        <f>B40/J40</f>
        <v>26.143058096939662</v>
      </c>
      <c r="N40" s="80">
        <f>I40+J40</f>
        <v>7.1343197860878194</v>
      </c>
    </row>
    <row r="41" spans="1:51">
      <c r="A41" s="84" t="s">
        <v>1209</v>
      </c>
      <c r="B41" s="81">
        <v>76.663049369549555</v>
      </c>
      <c r="C41" s="80">
        <v>0.28361910164512583</v>
      </c>
      <c r="D41" s="81">
        <v>12.967512992516211</v>
      </c>
      <c r="E41" s="80">
        <v>1.2162634277886242</v>
      </c>
      <c r="F41" s="80">
        <v>6.5098400102011178E-2</v>
      </c>
      <c r="G41" s="80">
        <v>4.3831840467688309E-2</v>
      </c>
      <c r="H41" s="80">
        <v>1.0603918485067587</v>
      </c>
      <c r="I41" s="80">
        <v>4.4701383895302174</v>
      </c>
      <c r="J41" s="80">
        <v>3.2300798420102139</v>
      </c>
      <c r="K41" s="80">
        <v>0.14787883615838912</v>
      </c>
      <c r="L41" s="80">
        <v>0.49251951465927846</v>
      </c>
      <c r="M41" s="81">
        <f>B41/J41</f>
        <v>23.734103526629525</v>
      </c>
      <c r="N41" s="80">
        <f>I41+J41</f>
        <v>7.7002182315404308</v>
      </c>
    </row>
    <row r="42" spans="1:51">
      <c r="A42" s="84" t="s">
        <v>1208</v>
      </c>
      <c r="B42" s="81">
        <v>75.502791986115909</v>
      </c>
      <c r="C42" s="80">
        <v>0.30267538823989043</v>
      </c>
      <c r="D42" s="81">
        <v>13.342423415211558</v>
      </c>
      <c r="E42" s="80">
        <v>2.0157326225625125</v>
      </c>
      <c r="F42" s="80">
        <v>9.058006103943779E-2</v>
      </c>
      <c r="G42" s="80">
        <v>0.21181338665251015</v>
      </c>
      <c r="H42" s="80">
        <v>1.4659484312822306</v>
      </c>
      <c r="I42" s="80">
        <v>4.0191756332667063</v>
      </c>
      <c r="J42" s="80">
        <v>3.0488410760996727</v>
      </c>
      <c r="K42" s="80">
        <v>0.17999529566184705</v>
      </c>
      <c r="L42" s="80">
        <v>0.14972014087547336</v>
      </c>
      <c r="M42" s="81">
        <f>B42/J42</f>
        <v>24.764423629028663</v>
      </c>
      <c r="N42" s="80">
        <f>I42+J42</f>
        <v>7.068016709366379</v>
      </c>
    </row>
    <row r="43" spans="1:51">
      <c r="A43" s="84" t="s">
        <v>1207</v>
      </c>
      <c r="B43" s="81">
        <v>75.196487726004037</v>
      </c>
      <c r="C43" s="80">
        <v>0.29923778522105476</v>
      </c>
      <c r="D43" s="81">
        <v>13.455884462049003</v>
      </c>
      <c r="E43" s="80">
        <v>1.9634779565531697</v>
      </c>
      <c r="F43" s="80">
        <v>0.11465178062964011</v>
      </c>
      <c r="G43" s="80">
        <v>0.19174728656505649</v>
      </c>
      <c r="H43" s="80">
        <v>1.5331067653323722</v>
      </c>
      <c r="I43" s="80">
        <v>4.2962787334028283</v>
      </c>
      <c r="J43" s="80">
        <v>2.9491090359929517</v>
      </c>
      <c r="K43" s="80">
        <v>0.1846824990158579</v>
      </c>
      <c r="L43" s="80">
        <v>0.85922255857117591</v>
      </c>
      <c r="M43" s="81">
        <f>B43/J43</f>
        <v>25.498035782419187</v>
      </c>
      <c r="N43" s="80">
        <f>I43+J43</f>
        <v>7.24538776939578</v>
      </c>
    </row>
    <row r="44" spans="1:51">
      <c r="A44" s="84" t="s">
        <v>1206</v>
      </c>
      <c r="B44" s="81">
        <v>75.961273163187741</v>
      </c>
      <c r="C44" s="80">
        <v>0.25788424427746026</v>
      </c>
      <c r="D44" s="81">
        <v>13.153802034807757</v>
      </c>
      <c r="E44" s="80">
        <v>1.9529685196334494</v>
      </c>
      <c r="F44" s="80">
        <v>7.2508260610747804E-2</v>
      </c>
      <c r="G44" s="80">
        <v>0.19185805668889291</v>
      </c>
      <c r="H44" s="80">
        <v>1.4011984719323971</v>
      </c>
      <c r="I44" s="80">
        <v>4.1350895414099762</v>
      </c>
      <c r="J44" s="80">
        <v>2.8733974819631953</v>
      </c>
      <c r="K44" s="80">
        <v>0.20225488376124159</v>
      </c>
      <c r="L44" s="80">
        <v>3.918993394884879</v>
      </c>
      <c r="M44" s="81">
        <f>B44/J44</f>
        <v>26.436047793599588</v>
      </c>
      <c r="N44" s="80">
        <f>I44+J44</f>
        <v>7.0084870233731715</v>
      </c>
    </row>
    <row r="45" spans="1:51">
      <c r="A45" s="84" t="s">
        <v>1205</v>
      </c>
      <c r="B45" s="81">
        <v>75.448891459265553</v>
      </c>
      <c r="C45" s="80">
        <v>0.25969974775405491</v>
      </c>
      <c r="D45" s="81">
        <v>13.340581713217322</v>
      </c>
      <c r="E45" s="80">
        <v>2.0309749155614156</v>
      </c>
      <c r="F45" s="80">
        <v>0.13657017436715432</v>
      </c>
      <c r="G45" s="80">
        <v>0.23452738081398802</v>
      </c>
      <c r="H45" s="80">
        <v>1.6052516841367941</v>
      </c>
      <c r="I45" s="80">
        <v>4.1467287746212866</v>
      </c>
      <c r="J45" s="80">
        <v>2.7967542290507126</v>
      </c>
      <c r="K45" s="80">
        <v>0.19921211748023157</v>
      </c>
      <c r="L45" s="80">
        <v>2.4514519077433903</v>
      </c>
      <c r="M45" s="81">
        <f>B45/J45</f>
        <v>26.977304861312312</v>
      </c>
      <c r="N45" s="80">
        <f>I45+J45</f>
        <v>6.9434830036719992</v>
      </c>
      <c r="P45" s="80">
        <v>10.23</v>
      </c>
      <c r="Q45" s="82">
        <v>1021</v>
      </c>
      <c r="R45" s="80">
        <v>0.63</v>
      </c>
      <c r="S45" s="82">
        <v>452</v>
      </c>
      <c r="T45" s="80">
        <v>0.24299999999999999</v>
      </c>
      <c r="U45" s="80">
        <v>0.94</v>
      </c>
      <c r="V45" s="81">
        <v>48.1</v>
      </c>
      <c r="W45" s="81">
        <v>9.5</v>
      </c>
      <c r="X45" s="82">
        <v>77.2</v>
      </c>
      <c r="Y45" s="81">
        <v>86</v>
      </c>
      <c r="Z45" s="81">
        <v>16.559999999999999</v>
      </c>
      <c r="AA45" s="82">
        <v>127.2</v>
      </c>
      <c r="AB45" s="80">
        <v>5.32</v>
      </c>
      <c r="AC45" s="80">
        <v>0.83</v>
      </c>
      <c r="AD45" s="80">
        <v>3.84</v>
      </c>
      <c r="AE45" s="82">
        <v>379</v>
      </c>
      <c r="AF45" s="81">
        <v>14.66</v>
      </c>
      <c r="AG45" s="81">
        <v>32.5</v>
      </c>
      <c r="AH45" s="80">
        <v>3.76</v>
      </c>
      <c r="AI45" s="81">
        <v>16.100000000000001</v>
      </c>
      <c r="AJ45" s="80">
        <v>3.09</v>
      </c>
      <c r="AK45" s="80">
        <v>0.67200000000000004</v>
      </c>
      <c r="AL45" s="80">
        <v>3.27</v>
      </c>
      <c r="AM45" s="80">
        <v>0.44600000000000001</v>
      </c>
      <c r="AN45" s="80">
        <v>3.18</v>
      </c>
      <c r="AO45" s="80">
        <v>0.58299999999999996</v>
      </c>
      <c r="AP45" s="80">
        <v>2.25</v>
      </c>
      <c r="AQ45" s="80">
        <v>0.28399999999999997</v>
      </c>
      <c r="AR45" s="80">
        <v>2.0099999999999998</v>
      </c>
      <c r="AS45" s="80">
        <v>0.48599999999999999</v>
      </c>
      <c r="AT45" s="80">
        <v>3.53</v>
      </c>
      <c r="AU45" s="80">
        <v>0.378</v>
      </c>
      <c r="AV45" s="80">
        <v>0.98</v>
      </c>
      <c r="AW45" s="81">
        <v>13.3</v>
      </c>
      <c r="AX45" s="80">
        <v>5.8</v>
      </c>
      <c r="AY45" s="80">
        <v>1.65</v>
      </c>
    </row>
    <row r="46" spans="1:51">
      <c r="A46" s="84" t="s">
        <v>1204</v>
      </c>
      <c r="B46" s="81">
        <v>75.095340801164099</v>
      </c>
      <c r="C46" s="80">
        <v>0.26632604640900015</v>
      </c>
      <c r="D46" s="81">
        <v>13.504611881888136</v>
      </c>
      <c r="E46" s="80">
        <v>2.1950339735899544</v>
      </c>
      <c r="F46" s="80">
        <v>7.7621522927751319E-2</v>
      </c>
      <c r="G46" s="80">
        <v>0.22422885434281625</v>
      </c>
      <c r="H46" s="80">
        <v>1.5883048234244479</v>
      </c>
      <c r="I46" s="80">
        <v>4.2023400272630393</v>
      </c>
      <c r="J46" s="80">
        <v>2.846174119366963</v>
      </c>
      <c r="K46" s="80">
        <v>0.17949623801222706</v>
      </c>
      <c r="L46" s="80">
        <v>2.3753014375789121</v>
      </c>
      <c r="M46" s="81">
        <f>B46/J46</f>
        <v>26.384661532185728</v>
      </c>
      <c r="N46" s="80">
        <f>I46+J46</f>
        <v>7.0485141466300023</v>
      </c>
      <c r="P46" s="80">
        <v>16.600000000000001</v>
      </c>
      <c r="Q46" s="82">
        <v>1800</v>
      </c>
      <c r="R46" s="80">
        <v>1.2</v>
      </c>
      <c r="S46" s="82">
        <v>690</v>
      </c>
      <c r="T46" s="80">
        <v>0.4</v>
      </c>
      <c r="U46" s="80">
        <v>10.8</v>
      </c>
      <c r="V46" s="81">
        <v>39</v>
      </c>
      <c r="W46" s="81">
        <v>14.2</v>
      </c>
      <c r="X46" s="82">
        <v>133</v>
      </c>
      <c r="Y46" s="81">
        <v>158</v>
      </c>
      <c r="Z46" s="81">
        <v>31.6</v>
      </c>
      <c r="AA46" s="82">
        <v>228</v>
      </c>
      <c r="AB46" s="80">
        <v>10</v>
      </c>
      <c r="AC46" s="80">
        <v>1.31</v>
      </c>
      <c r="AD46" s="80">
        <v>6.35</v>
      </c>
      <c r="AE46" s="82">
        <v>660</v>
      </c>
      <c r="AF46" s="81">
        <v>26.5</v>
      </c>
      <c r="AG46" s="81">
        <v>54.2</v>
      </c>
      <c r="AH46" s="80">
        <v>6.6</v>
      </c>
      <c r="AI46" s="81">
        <v>24.7</v>
      </c>
      <c r="AJ46" s="80">
        <v>5.0999999999999996</v>
      </c>
      <c r="AK46" s="80">
        <v>1.32</v>
      </c>
      <c r="AL46" s="80">
        <v>5</v>
      </c>
      <c r="AM46" s="80">
        <v>0.76</v>
      </c>
      <c r="AN46" s="80">
        <v>7.49</v>
      </c>
      <c r="AO46" s="80">
        <v>1.24</v>
      </c>
      <c r="AP46" s="80">
        <v>3.25</v>
      </c>
      <c r="AQ46" s="80">
        <v>0.52</v>
      </c>
      <c r="AR46" s="80">
        <v>5.7</v>
      </c>
      <c r="AS46" s="80">
        <v>0.79</v>
      </c>
      <c r="AT46" s="80">
        <v>3.64</v>
      </c>
      <c r="AU46" s="80">
        <v>0.622</v>
      </c>
      <c r="AV46" s="80">
        <v>1.72</v>
      </c>
      <c r="AW46" s="81">
        <v>23.4</v>
      </c>
      <c r="AX46" s="80">
        <v>8.8800000000000008</v>
      </c>
      <c r="AY46" s="80">
        <v>2.54</v>
      </c>
    </row>
    <row r="47" spans="1:51">
      <c r="A47" s="84" t="s">
        <v>1203</v>
      </c>
      <c r="B47" s="81">
        <v>75.32471845400309</v>
      </c>
      <c r="C47" s="80">
        <v>0.24726574103428206</v>
      </c>
      <c r="D47" s="81">
        <v>13.444313487293197</v>
      </c>
      <c r="E47" s="80">
        <v>2.0327031387755099</v>
      </c>
      <c r="F47" s="80">
        <v>7.0564044021575789E-2</v>
      </c>
      <c r="G47" s="80">
        <v>0.21423570109656373</v>
      </c>
      <c r="H47" s="80">
        <v>1.7681253134577448</v>
      </c>
      <c r="I47" s="80">
        <v>4.1265158969327782</v>
      </c>
      <c r="J47" s="80">
        <v>2.7715390035942886</v>
      </c>
      <c r="K47" s="80">
        <v>0.19219790957329019</v>
      </c>
      <c r="L47" s="80">
        <v>4.7358705778423769</v>
      </c>
      <c r="M47" s="81">
        <f>B47/J47</f>
        <v>27.177939172538338</v>
      </c>
      <c r="N47" s="80">
        <f>I47+J47</f>
        <v>6.8980549005270664</v>
      </c>
      <c r="P47" s="80">
        <v>8.51</v>
      </c>
      <c r="Q47" s="82">
        <v>755</v>
      </c>
      <c r="R47" s="80">
        <v>1.47</v>
      </c>
      <c r="S47" s="82">
        <v>310</v>
      </c>
      <c r="T47" s="80">
        <v>0.45600000000000002</v>
      </c>
      <c r="U47" s="80">
        <v>1.06</v>
      </c>
      <c r="V47" s="81">
        <v>38.4</v>
      </c>
      <c r="W47" s="81">
        <v>8.06</v>
      </c>
      <c r="X47" s="82">
        <v>64.099999999999994</v>
      </c>
      <c r="Y47" s="81">
        <v>76.2</v>
      </c>
      <c r="Z47" s="81">
        <v>15.49</v>
      </c>
      <c r="AA47" s="82">
        <v>116.9</v>
      </c>
      <c r="AB47" s="80">
        <v>4.46</v>
      </c>
      <c r="AC47" s="80">
        <v>0.69</v>
      </c>
      <c r="AD47" s="80">
        <v>3.37</v>
      </c>
      <c r="AE47" s="82">
        <v>355</v>
      </c>
      <c r="AF47" s="81">
        <v>13.16</v>
      </c>
      <c r="AG47" s="81">
        <v>27.72</v>
      </c>
      <c r="AH47" s="80">
        <v>3.18</v>
      </c>
      <c r="AI47" s="81">
        <v>13.31</v>
      </c>
      <c r="AJ47" s="80">
        <v>2.78</v>
      </c>
      <c r="AK47" s="80">
        <v>0.59299999999999997</v>
      </c>
      <c r="AL47" s="80">
        <v>2.73</v>
      </c>
      <c r="AM47" s="80">
        <v>0.42699999999999999</v>
      </c>
      <c r="AN47" s="80">
        <v>2.74</v>
      </c>
      <c r="AO47" s="80">
        <v>0.56000000000000005</v>
      </c>
      <c r="AP47" s="80">
        <v>1.79</v>
      </c>
      <c r="AQ47" s="80">
        <v>0.28599999999999998</v>
      </c>
      <c r="AR47" s="80">
        <v>1.75</v>
      </c>
      <c r="AS47" s="80">
        <v>0.45</v>
      </c>
      <c r="AT47" s="80">
        <v>3.21</v>
      </c>
      <c r="AU47" s="80">
        <v>0.313</v>
      </c>
      <c r="AV47" s="80">
        <v>0.75</v>
      </c>
      <c r="AW47" s="81">
        <v>10.35</v>
      </c>
      <c r="AX47" s="80">
        <v>5.46</v>
      </c>
      <c r="AY47" s="80">
        <v>1.371</v>
      </c>
    </row>
    <row r="48" spans="1:51">
      <c r="A48" s="84" t="s">
        <v>1202</v>
      </c>
      <c r="B48" s="81">
        <v>75.595853622908265</v>
      </c>
      <c r="C48" s="80">
        <v>0.30655041783649756</v>
      </c>
      <c r="D48" s="81">
        <v>13.428853488443615</v>
      </c>
      <c r="E48" s="80">
        <v>2.0612172166709586</v>
      </c>
      <c r="F48" s="80">
        <v>0.11916283159508964</v>
      </c>
      <c r="G48" s="80">
        <v>0.22533895675964313</v>
      </c>
      <c r="H48" s="80">
        <v>1.5605846153116989</v>
      </c>
      <c r="I48" s="80">
        <v>4.0120686175282163</v>
      </c>
      <c r="J48" s="80">
        <v>2.6903510092368568</v>
      </c>
      <c r="K48" s="80">
        <v>0.19223709182250695</v>
      </c>
      <c r="L48" s="80">
        <v>3.5866407746363507</v>
      </c>
      <c r="M48" s="81">
        <f>B48/J48</f>
        <v>28.09888128477025</v>
      </c>
      <c r="N48" s="80">
        <f>I48+J48</f>
        <v>6.7024196267650726</v>
      </c>
      <c r="P48" s="80">
        <v>3.4</v>
      </c>
      <c r="Q48" s="82">
        <v>310</v>
      </c>
      <c r="R48" s="80">
        <v>0.23</v>
      </c>
      <c r="S48" s="82">
        <v>141</v>
      </c>
      <c r="T48" s="80">
        <v>8.4000000000000005E-2</v>
      </c>
      <c r="U48" s="80">
        <v>0.308</v>
      </c>
      <c r="V48" s="81">
        <v>19.3</v>
      </c>
      <c r="W48" s="81">
        <v>5.17</v>
      </c>
      <c r="X48" s="82">
        <v>21</v>
      </c>
      <c r="Y48" s="81">
        <v>120</v>
      </c>
      <c r="Z48" s="81">
        <v>5.3</v>
      </c>
      <c r="AA48" s="81">
        <v>37</v>
      </c>
      <c r="AB48" s="80">
        <v>1.68</v>
      </c>
      <c r="AC48" s="80">
        <v>0.22</v>
      </c>
      <c r="AD48" s="80">
        <v>1.0900000000000001</v>
      </c>
      <c r="AE48" s="82">
        <v>158</v>
      </c>
      <c r="AF48" s="81">
        <v>4.9000000000000004</v>
      </c>
      <c r="AG48" s="81">
        <v>10.5</v>
      </c>
      <c r="AH48" s="80">
        <v>1.1499999999999999</v>
      </c>
      <c r="AI48" s="81">
        <v>4.4000000000000004</v>
      </c>
      <c r="AJ48" s="80">
        <v>0.83</v>
      </c>
      <c r="AK48" s="80">
        <v>0.46899999999999997</v>
      </c>
      <c r="AL48" s="80">
        <v>0.87</v>
      </c>
      <c r="AM48" s="80">
        <v>0.14699999999999999</v>
      </c>
      <c r="AN48" s="80">
        <v>0.99</v>
      </c>
      <c r="AO48" s="80">
        <v>0.21</v>
      </c>
      <c r="AP48" s="80">
        <v>0.61</v>
      </c>
      <c r="AQ48" s="80">
        <v>9.8000000000000004E-2</v>
      </c>
      <c r="AR48" s="80">
        <v>0.68</v>
      </c>
      <c r="AS48" s="80">
        <v>0.16900000000000001</v>
      </c>
      <c r="AT48" s="80">
        <v>0.95</v>
      </c>
      <c r="AU48" s="80">
        <v>0.11700000000000001</v>
      </c>
      <c r="AV48" s="80">
        <v>0.28999999999999998</v>
      </c>
      <c r="AW48" s="81">
        <v>4.5</v>
      </c>
      <c r="AX48" s="80">
        <v>1.77</v>
      </c>
      <c r="AY48" s="80">
        <v>0.45</v>
      </c>
    </row>
    <row r="49" spans="1:51">
      <c r="A49" s="84" t="s">
        <v>1201</v>
      </c>
      <c r="B49" s="81">
        <v>77.741393923155684</v>
      </c>
      <c r="C49" s="80">
        <v>0.10510211802227251</v>
      </c>
      <c r="D49" s="81">
        <v>12.44160634796612</v>
      </c>
      <c r="E49" s="80">
        <v>1.2129993162783856</v>
      </c>
      <c r="F49" s="80">
        <v>9.2992526163184597E-2</v>
      </c>
      <c r="G49" s="80">
        <v>9.2227877771197744E-2</v>
      </c>
      <c r="H49" s="80">
        <v>1.0239825481223719</v>
      </c>
      <c r="I49" s="80">
        <v>3.8955795820843493</v>
      </c>
      <c r="J49" s="80">
        <v>3.3940953181309288</v>
      </c>
      <c r="K49" s="80">
        <v>0.20442305525592092</v>
      </c>
      <c r="L49" s="80">
        <v>2.7400930202377083</v>
      </c>
      <c r="M49" s="81">
        <f>B49/J49</f>
        <v>22.904894128302374</v>
      </c>
      <c r="N49" s="80">
        <f>I49+J49</f>
        <v>7.2896749002152781</v>
      </c>
      <c r="P49" s="80">
        <v>10.36</v>
      </c>
      <c r="Q49" s="82">
        <v>742</v>
      </c>
      <c r="R49" s="80">
        <v>0.71</v>
      </c>
      <c r="S49" s="82">
        <v>352</v>
      </c>
      <c r="T49" s="80">
        <v>0.53</v>
      </c>
      <c r="U49" s="80">
        <v>0.84</v>
      </c>
      <c r="V49" s="81">
        <v>41.5</v>
      </c>
      <c r="W49" s="81">
        <v>12.6</v>
      </c>
      <c r="X49" s="82">
        <v>131.30000000000001</v>
      </c>
      <c r="Y49" s="81">
        <v>76.400000000000006</v>
      </c>
      <c r="Z49" s="81">
        <v>22.3</v>
      </c>
      <c r="AA49" s="82">
        <v>112</v>
      </c>
      <c r="AB49" s="80">
        <v>6.25</v>
      </c>
      <c r="AC49" s="80">
        <v>1.03</v>
      </c>
      <c r="AD49" s="80">
        <v>6.59</v>
      </c>
      <c r="AE49" s="82">
        <v>652</v>
      </c>
      <c r="AF49" s="81">
        <v>21.6</v>
      </c>
      <c r="AG49" s="81">
        <v>45.4</v>
      </c>
      <c r="AH49" s="80">
        <v>4.78</v>
      </c>
      <c r="AI49" s="81">
        <v>19</v>
      </c>
      <c r="AJ49" s="80">
        <v>3.88</v>
      </c>
      <c r="AK49" s="80">
        <v>0.68</v>
      </c>
      <c r="AL49" s="80">
        <v>4.09</v>
      </c>
      <c r="AM49" s="80">
        <v>0.50900000000000001</v>
      </c>
      <c r="AN49" s="80">
        <v>3.57</v>
      </c>
      <c r="AO49" s="80">
        <v>0.67</v>
      </c>
      <c r="AP49" s="80">
        <v>2.4700000000000002</v>
      </c>
      <c r="AQ49" s="80">
        <v>0.36</v>
      </c>
      <c r="AR49" s="80">
        <v>2.95</v>
      </c>
      <c r="AS49" s="80">
        <v>0.93</v>
      </c>
      <c r="AT49" s="80">
        <v>3.04</v>
      </c>
      <c r="AU49" s="80">
        <v>0.48</v>
      </c>
      <c r="AV49" s="80">
        <v>1.32</v>
      </c>
      <c r="AW49" s="81">
        <v>14.6</v>
      </c>
      <c r="AX49" s="80">
        <v>10.89</v>
      </c>
      <c r="AY49" s="80">
        <v>2.72</v>
      </c>
    </row>
    <row r="50" spans="1:51">
      <c r="A50" s="84" t="s">
        <v>1200</v>
      </c>
      <c r="B50" s="81">
        <v>78.103743257660526</v>
      </c>
      <c r="C50" s="80">
        <v>0.10704768289107765</v>
      </c>
      <c r="D50" s="81">
        <v>12.305920632374185</v>
      </c>
      <c r="E50" s="80">
        <v>1.1992418080279001</v>
      </c>
      <c r="F50" s="80">
        <v>5.1196717904428451E-2</v>
      </c>
      <c r="G50" s="80">
        <v>0.11547987866472698</v>
      </c>
      <c r="H50" s="80">
        <v>1.0793067884881942</v>
      </c>
      <c r="I50" s="80">
        <v>3.6659367535160818</v>
      </c>
      <c r="J50" s="80">
        <v>3.3721042481820054</v>
      </c>
      <c r="K50" s="80">
        <v>0.22232290871586038</v>
      </c>
      <c r="L50" s="80">
        <v>4.5077675093307619</v>
      </c>
      <c r="M50" s="81">
        <f>B50/J50</f>
        <v>23.161722624609965</v>
      </c>
      <c r="N50" s="80">
        <f>I50+J50</f>
        <v>7.0380410016980868</v>
      </c>
      <c r="P50" s="80">
        <v>10.98</v>
      </c>
      <c r="Q50" s="82">
        <v>743</v>
      </c>
      <c r="R50" s="80">
        <v>0.98</v>
      </c>
      <c r="S50" s="82">
        <v>359</v>
      </c>
      <c r="T50" s="80">
        <v>0.56999999999999995</v>
      </c>
      <c r="U50" s="80">
        <v>1.18</v>
      </c>
      <c r="V50" s="81">
        <v>42.9</v>
      </c>
      <c r="W50" s="81">
        <v>13.5</v>
      </c>
      <c r="X50" s="82">
        <v>134</v>
      </c>
      <c r="Y50" s="81">
        <v>84.8</v>
      </c>
      <c r="Z50" s="81">
        <v>23.3</v>
      </c>
      <c r="AA50" s="82">
        <v>111.8</v>
      </c>
      <c r="AB50" s="80">
        <v>6.1</v>
      </c>
      <c r="AC50" s="80">
        <v>0.94</v>
      </c>
      <c r="AD50" s="80">
        <v>6.62</v>
      </c>
      <c r="AE50" s="82">
        <v>689</v>
      </c>
      <c r="AF50" s="81">
        <v>21.7</v>
      </c>
      <c r="AG50" s="81">
        <v>45.1</v>
      </c>
      <c r="AH50" s="80">
        <v>5.26</v>
      </c>
      <c r="AI50" s="81">
        <v>19.7</v>
      </c>
      <c r="AJ50" s="80">
        <v>4.5</v>
      </c>
      <c r="AK50" s="80">
        <v>0.66</v>
      </c>
      <c r="AL50" s="80">
        <v>4.05</v>
      </c>
      <c r="AM50" s="80">
        <v>0.53</v>
      </c>
      <c r="AN50" s="80">
        <v>3.91</v>
      </c>
      <c r="AO50" s="80">
        <v>0.92</v>
      </c>
      <c r="AP50" s="80">
        <v>2.4700000000000002</v>
      </c>
      <c r="AQ50" s="80">
        <v>0.38</v>
      </c>
      <c r="AR50" s="80">
        <v>2.76</v>
      </c>
      <c r="AS50" s="80">
        <v>0.79</v>
      </c>
      <c r="AT50" s="80">
        <v>3.3</v>
      </c>
      <c r="AU50" s="80">
        <v>0.56000000000000005</v>
      </c>
      <c r="AV50" s="80">
        <v>1.18</v>
      </c>
      <c r="AW50" s="81">
        <v>15.5</v>
      </c>
      <c r="AX50" s="80">
        <v>11.04</v>
      </c>
      <c r="AY50" s="80">
        <v>2.93</v>
      </c>
    </row>
    <row r="51" spans="1:51">
      <c r="A51" s="84" t="s">
        <v>1199</v>
      </c>
      <c r="B51" s="81">
        <v>77.702785694783344</v>
      </c>
      <c r="C51" s="80">
        <v>0.12837027034198861</v>
      </c>
      <c r="D51" s="81">
        <v>12.590691849501356</v>
      </c>
      <c r="E51" s="80">
        <v>1.3596601241358974</v>
      </c>
      <c r="F51" s="80">
        <v>0.1273387235267405</v>
      </c>
      <c r="G51" s="80">
        <v>0.12818448330128165</v>
      </c>
      <c r="H51" s="80">
        <v>1.1221743547842116</v>
      </c>
      <c r="I51" s="80">
        <v>3.4925995559472089</v>
      </c>
      <c r="J51" s="80">
        <v>3.3481733914414078</v>
      </c>
      <c r="K51" s="80">
        <v>0.21552236554330931</v>
      </c>
      <c r="L51" s="80">
        <v>3.0582048998459186</v>
      </c>
      <c r="M51" s="81">
        <f>B51/J51</f>
        <v>23.207515445110161</v>
      </c>
      <c r="N51" s="80">
        <f>I51+J51</f>
        <v>6.8407729473886167</v>
      </c>
      <c r="P51" s="80">
        <v>10.61</v>
      </c>
      <c r="Q51" s="82">
        <v>841</v>
      </c>
      <c r="R51" s="80">
        <v>1.24</v>
      </c>
      <c r="S51" s="82">
        <v>395</v>
      </c>
      <c r="T51" s="80">
        <v>0.34399999999999997</v>
      </c>
      <c r="U51" s="80">
        <v>0.87</v>
      </c>
      <c r="V51" s="81">
        <v>36</v>
      </c>
      <c r="W51" s="81">
        <v>12.1</v>
      </c>
      <c r="X51" s="82">
        <v>131</v>
      </c>
      <c r="Y51" s="81">
        <v>86</v>
      </c>
      <c r="Z51" s="81">
        <v>18.5</v>
      </c>
      <c r="AA51" s="82">
        <v>110</v>
      </c>
      <c r="AB51" s="80">
        <v>6.3</v>
      </c>
      <c r="AC51" s="80">
        <v>0.74</v>
      </c>
      <c r="AD51" s="80">
        <v>6</v>
      </c>
      <c r="AE51" s="82">
        <v>610</v>
      </c>
      <c r="AF51" s="81">
        <v>18.2</v>
      </c>
      <c r="AG51" s="81">
        <v>38</v>
      </c>
      <c r="AH51" s="80">
        <v>4.28</v>
      </c>
      <c r="AI51" s="81">
        <v>16.899999999999999</v>
      </c>
      <c r="AJ51" s="80">
        <v>3.12</v>
      </c>
      <c r="AK51" s="80">
        <v>0.77</v>
      </c>
      <c r="AL51" s="80">
        <v>3.19</v>
      </c>
      <c r="AM51" s="80">
        <v>0.61</v>
      </c>
      <c r="AN51" s="80">
        <v>2.83</v>
      </c>
      <c r="AO51" s="80">
        <v>0.51</v>
      </c>
      <c r="AP51" s="80">
        <v>1.94</v>
      </c>
      <c r="AQ51" s="80">
        <v>0.27</v>
      </c>
      <c r="AR51" s="80">
        <v>1.87</v>
      </c>
      <c r="AS51" s="80">
        <v>0.54</v>
      </c>
      <c r="AT51" s="80">
        <v>2.68</v>
      </c>
      <c r="AU51" s="80">
        <v>0.37</v>
      </c>
      <c r="AV51" s="80">
        <v>1.02</v>
      </c>
      <c r="AW51" s="81">
        <v>14.2</v>
      </c>
      <c r="AX51" s="80">
        <v>7.9</v>
      </c>
      <c r="AY51" s="80">
        <v>2.14</v>
      </c>
    </row>
    <row r="52" spans="1:51">
      <c r="A52" s="84" t="s">
        <v>1198</v>
      </c>
      <c r="B52" s="81">
        <v>75.877715039124212</v>
      </c>
      <c r="C52" s="80">
        <v>0.18020795645233548</v>
      </c>
      <c r="D52" s="81">
        <v>13.008754118870037</v>
      </c>
      <c r="E52" s="80">
        <v>1.8582354554133897</v>
      </c>
      <c r="F52" s="80">
        <v>8.4430764782297926E-2</v>
      </c>
      <c r="G52" s="80">
        <v>0.15324417244450469</v>
      </c>
      <c r="H52" s="80">
        <v>1.3478409784595331</v>
      </c>
      <c r="I52" s="80">
        <v>4.3181477699324438</v>
      </c>
      <c r="J52" s="80">
        <v>3.1714060885518607</v>
      </c>
      <c r="K52" s="80">
        <v>0.17655969400957364</v>
      </c>
      <c r="L52" s="80">
        <v>0.11539804147906807</v>
      </c>
      <c r="M52" s="81">
        <f>B52/J52</f>
        <v>23.925575256044166</v>
      </c>
      <c r="N52" s="80">
        <f>I52+J52</f>
        <v>7.4895538584843049</v>
      </c>
      <c r="P52" s="80">
        <v>15.82</v>
      </c>
      <c r="Q52" s="82">
        <v>1270</v>
      </c>
      <c r="R52" s="80">
        <v>0.56000000000000005</v>
      </c>
      <c r="S52" s="82">
        <v>672</v>
      </c>
      <c r="T52" s="80">
        <v>0.36299999999999999</v>
      </c>
      <c r="U52" s="80">
        <v>2.57</v>
      </c>
      <c r="V52" s="81">
        <v>77.5</v>
      </c>
      <c r="W52" s="81">
        <v>16.53</v>
      </c>
      <c r="X52" s="82">
        <v>132.5</v>
      </c>
      <c r="Y52" s="81">
        <v>120</v>
      </c>
      <c r="Z52" s="81">
        <v>30.4</v>
      </c>
      <c r="AA52" s="82">
        <v>217.5</v>
      </c>
      <c r="AB52" s="80">
        <v>8.81</v>
      </c>
      <c r="AC52" s="80">
        <v>1.47</v>
      </c>
      <c r="AD52" s="80">
        <v>6.35</v>
      </c>
      <c r="AE52" s="82">
        <v>663</v>
      </c>
      <c r="AF52" s="81">
        <v>25.3</v>
      </c>
      <c r="AG52" s="81">
        <v>57.1</v>
      </c>
      <c r="AH52" s="80">
        <v>6.62</v>
      </c>
      <c r="AI52" s="81">
        <v>26.2</v>
      </c>
      <c r="AJ52" s="80">
        <v>5.15</v>
      </c>
      <c r="AK52" s="80">
        <v>1.38</v>
      </c>
      <c r="AL52" s="80">
        <v>5.18</v>
      </c>
      <c r="AM52" s="80">
        <v>0.79</v>
      </c>
      <c r="AN52" s="80">
        <v>5.24</v>
      </c>
      <c r="AO52" s="80">
        <v>1.23</v>
      </c>
      <c r="AP52" s="80">
        <v>3.7</v>
      </c>
      <c r="AQ52" s="80">
        <v>0.48099999999999998</v>
      </c>
      <c r="AR52" s="80">
        <v>3.7</v>
      </c>
      <c r="AS52" s="80">
        <v>0.98</v>
      </c>
      <c r="AT52" s="80">
        <v>5.88</v>
      </c>
      <c r="AU52" s="80">
        <v>0.629</v>
      </c>
      <c r="AV52" s="80">
        <v>1.61</v>
      </c>
      <c r="AW52" s="81">
        <v>22.4</v>
      </c>
      <c r="AX52" s="80">
        <v>10.64</v>
      </c>
      <c r="AY52" s="80">
        <v>2.72</v>
      </c>
    </row>
    <row r="53" spans="1:51">
      <c r="A53" s="84" t="s">
        <v>1197</v>
      </c>
      <c r="B53" s="81">
        <v>75.112959144572443</v>
      </c>
      <c r="C53" s="80">
        <v>0.24550032670362737</v>
      </c>
      <c r="D53" s="81">
        <v>13.777504805674612</v>
      </c>
      <c r="E53" s="80">
        <v>1.9986621775101128</v>
      </c>
      <c r="F53" s="80">
        <v>6.361763273714191E-2</v>
      </c>
      <c r="G53" s="80">
        <v>0.23078349338406401</v>
      </c>
      <c r="H53" s="80">
        <v>1.7426034878847776</v>
      </c>
      <c r="I53" s="80">
        <v>3.9869566866719204</v>
      </c>
      <c r="J53" s="80">
        <v>2.8413932726116222</v>
      </c>
      <c r="K53" s="80">
        <v>0.18972249684961137</v>
      </c>
      <c r="L53" s="80">
        <v>5.8611798141870395</v>
      </c>
      <c r="M53" s="81">
        <f>B53/J53</f>
        <v>26.435256206379886</v>
      </c>
      <c r="N53" s="80">
        <f>I53+J53</f>
        <v>6.8283499592835426</v>
      </c>
      <c r="P53" s="80">
        <v>16</v>
      </c>
      <c r="Q53" s="82">
        <v>1480</v>
      </c>
      <c r="R53" s="80">
        <v>2.82</v>
      </c>
      <c r="S53" s="82">
        <v>586</v>
      </c>
      <c r="T53" s="80">
        <v>0.98</v>
      </c>
      <c r="U53" s="80">
        <v>2.64</v>
      </c>
      <c r="V53" s="81">
        <v>64</v>
      </c>
      <c r="W53" s="81">
        <v>15.2</v>
      </c>
      <c r="X53" s="82">
        <v>130</v>
      </c>
      <c r="Y53" s="81">
        <v>135</v>
      </c>
      <c r="Z53" s="81">
        <v>28.1</v>
      </c>
      <c r="AA53" s="82">
        <v>217</v>
      </c>
      <c r="AB53" s="80">
        <v>8.16</v>
      </c>
      <c r="AC53" s="80">
        <v>1.39</v>
      </c>
      <c r="AD53" s="80">
        <v>5.76</v>
      </c>
      <c r="AE53" s="82">
        <v>655</v>
      </c>
      <c r="AF53" s="81">
        <v>23.1</v>
      </c>
      <c r="AG53" s="81">
        <v>50.8</v>
      </c>
      <c r="AH53" s="80">
        <v>5.7</v>
      </c>
      <c r="AI53" s="81">
        <v>22.5</v>
      </c>
      <c r="AJ53" s="80">
        <v>5.4</v>
      </c>
      <c r="AK53" s="80">
        <v>0.86</v>
      </c>
      <c r="AL53" s="80">
        <v>4.5199999999999996</v>
      </c>
      <c r="AM53" s="80">
        <v>0.67</v>
      </c>
      <c r="AN53" s="80">
        <v>5</v>
      </c>
      <c r="AO53" s="80">
        <v>1</v>
      </c>
      <c r="AP53" s="80">
        <v>3.2</v>
      </c>
      <c r="AQ53" s="80">
        <v>0.52</v>
      </c>
      <c r="AR53" s="80">
        <v>3.64</v>
      </c>
      <c r="AS53" s="80">
        <v>0.81</v>
      </c>
      <c r="AT53" s="80">
        <v>5.8</v>
      </c>
      <c r="AU53" s="80">
        <v>0.47599999999999998</v>
      </c>
      <c r="AV53" s="80">
        <v>1.58</v>
      </c>
      <c r="AW53" s="81">
        <v>18.899999999999999</v>
      </c>
      <c r="AX53" s="80">
        <v>9.4</v>
      </c>
      <c r="AY53" s="80">
        <v>2.52</v>
      </c>
    </row>
    <row r="54" spans="1:51">
      <c r="A54" s="84" t="s">
        <v>1196</v>
      </c>
      <c r="B54" s="81">
        <v>75.15638479229527</v>
      </c>
      <c r="C54" s="80">
        <v>0.30078945121932671</v>
      </c>
      <c r="D54" s="81">
        <v>13.552762049227402</v>
      </c>
      <c r="E54" s="80">
        <v>2.0118126542654236</v>
      </c>
      <c r="F54" s="80">
        <v>0.10409342806241871</v>
      </c>
      <c r="G54" s="80">
        <v>0.22277921948164595</v>
      </c>
      <c r="H54" s="80">
        <v>1.5027372469199103</v>
      </c>
      <c r="I54" s="80">
        <v>4.4766540830138233</v>
      </c>
      <c r="J54" s="80">
        <v>2.6719671448237543</v>
      </c>
      <c r="K54" s="80">
        <v>0.19930691020771818</v>
      </c>
      <c r="L54" s="80">
        <v>1.3706546343122312</v>
      </c>
      <c r="M54" s="81">
        <f>B54/J54</f>
        <v>28.127735379490478</v>
      </c>
      <c r="N54" s="80">
        <f>I54+J54</f>
        <v>7.1486212278375776</v>
      </c>
      <c r="P54" s="80">
        <v>15.71</v>
      </c>
      <c r="Q54" s="82">
        <v>1627</v>
      </c>
      <c r="R54" s="80">
        <v>0.95</v>
      </c>
      <c r="S54" s="82">
        <v>701</v>
      </c>
      <c r="T54" s="80">
        <v>0.442</v>
      </c>
      <c r="U54" s="80">
        <v>2.0099999999999998</v>
      </c>
      <c r="V54" s="81">
        <v>69.3</v>
      </c>
      <c r="W54" s="81">
        <v>15.14</v>
      </c>
      <c r="X54" s="82">
        <v>115.2</v>
      </c>
      <c r="Y54" s="81">
        <v>145.1</v>
      </c>
      <c r="Z54" s="81">
        <v>28.49</v>
      </c>
      <c r="AA54" s="82">
        <v>209.3</v>
      </c>
      <c r="AB54" s="80">
        <v>8.3000000000000007</v>
      </c>
      <c r="AC54" s="80">
        <v>1.1399999999999999</v>
      </c>
      <c r="AD54" s="80">
        <v>5.77</v>
      </c>
      <c r="AE54" s="82">
        <v>628</v>
      </c>
      <c r="AF54" s="81">
        <v>24</v>
      </c>
      <c r="AG54" s="81">
        <v>54.6</v>
      </c>
      <c r="AH54" s="80">
        <v>6.3</v>
      </c>
      <c r="AI54" s="81">
        <v>25.1</v>
      </c>
      <c r="AJ54" s="80">
        <v>5.15</v>
      </c>
      <c r="AK54" s="80">
        <v>1.08</v>
      </c>
      <c r="AL54" s="80">
        <v>5.69</v>
      </c>
      <c r="AM54" s="80">
        <v>0.89100000000000001</v>
      </c>
      <c r="AN54" s="80">
        <v>5.08</v>
      </c>
      <c r="AO54" s="80">
        <v>0.95399999999999996</v>
      </c>
      <c r="AP54" s="80">
        <v>3.17</v>
      </c>
      <c r="AQ54" s="80">
        <v>0.43</v>
      </c>
      <c r="AR54" s="80">
        <v>3.5</v>
      </c>
      <c r="AS54" s="80">
        <v>0.86</v>
      </c>
      <c r="AT54" s="80">
        <v>5.22</v>
      </c>
      <c r="AU54" s="80">
        <v>0.66</v>
      </c>
      <c r="AV54" s="80">
        <v>1.54</v>
      </c>
      <c r="AW54" s="81">
        <v>20.8</v>
      </c>
      <c r="AX54" s="80">
        <v>10.029999999999999</v>
      </c>
      <c r="AY54" s="80">
        <v>2.65</v>
      </c>
    </row>
    <row r="55" spans="1:51">
      <c r="A55" s="84" t="s">
        <v>1195</v>
      </c>
      <c r="B55" s="81">
        <v>76.611286008950842</v>
      </c>
      <c r="C55" s="80">
        <v>0.19194258954233287</v>
      </c>
      <c r="D55" s="81">
        <v>13.027243351418495</v>
      </c>
      <c r="E55" s="80">
        <v>1.6832700156498563</v>
      </c>
      <c r="F55" s="80">
        <v>9.735052295949459E-2</v>
      </c>
      <c r="G55" s="80">
        <v>8.768073464078581E-2</v>
      </c>
      <c r="H55" s="80">
        <v>1.1506601079125447</v>
      </c>
      <c r="I55" s="80">
        <v>4.1220544815162974</v>
      </c>
      <c r="J55" s="80">
        <v>3.0284961524843714</v>
      </c>
      <c r="K55" s="80">
        <v>0.16034924992065913</v>
      </c>
      <c r="L55" s="80">
        <v>3.3275751890221557</v>
      </c>
      <c r="M55" s="81">
        <f>B55/J55</f>
        <v>25.296808102630138</v>
      </c>
      <c r="N55" s="80">
        <f>I55+J55</f>
        <v>7.1505506340006688</v>
      </c>
      <c r="P55" s="80">
        <v>13.1</v>
      </c>
      <c r="Q55" s="82">
        <v>1080</v>
      </c>
      <c r="R55" s="80">
        <v>0.51</v>
      </c>
      <c r="S55" s="82">
        <v>502</v>
      </c>
      <c r="T55" s="80">
        <v>0.29699999999999999</v>
      </c>
      <c r="U55" s="80">
        <v>1.37</v>
      </c>
      <c r="V55" s="81">
        <v>65.599999999999994</v>
      </c>
      <c r="W55" s="81">
        <v>13.3</v>
      </c>
      <c r="X55" s="82">
        <v>115</v>
      </c>
      <c r="Y55" s="81">
        <v>109</v>
      </c>
      <c r="Z55" s="81">
        <v>25.9</v>
      </c>
      <c r="AA55" s="82">
        <v>192</v>
      </c>
      <c r="AB55" s="80">
        <v>7.64</v>
      </c>
      <c r="AC55" s="80">
        <v>1.1000000000000001</v>
      </c>
      <c r="AD55" s="80">
        <v>5.63</v>
      </c>
      <c r="AE55" s="82">
        <v>594</v>
      </c>
      <c r="AF55" s="81">
        <v>21.1</v>
      </c>
      <c r="AG55" s="81">
        <v>48.3</v>
      </c>
      <c r="AH55" s="80">
        <v>5.65</v>
      </c>
      <c r="AI55" s="81">
        <v>22.6</v>
      </c>
      <c r="AJ55" s="80">
        <v>4.28</v>
      </c>
      <c r="AK55" s="80">
        <v>1.1200000000000001</v>
      </c>
      <c r="AL55" s="80">
        <v>4.92</v>
      </c>
      <c r="AM55" s="80">
        <v>0.81</v>
      </c>
      <c r="AN55" s="80">
        <v>4.54</v>
      </c>
      <c r="AO55" s="80">
        <v>0.97</v>
      </c>
      <c r="AP55" s="80">
        <v>2.91</v>
      </c>
      <c r="AQ55" s="80">
        <v>0.40699999999999997</v>
      </c>
      <c r="AR55" s="80">
        <v>3.02</v>
      </c>
      <c r="AS55" s="80">
        <v>0.76</v>
      </c>
      <c r="AT55" s="80">
        <v>5.05</v>
      </c>
      <c r="AU55" s="80">
        <v>0.495</v>
      </c>
      <c r="AV55" s="80">
        <v>1.31</v>
      </c>
      <c r="AW55" s="81">
        <v>16.8</v>
      </c>
      <c r="AX55" s="80">
        <v>8.9</v>
      </c>
      <c r="AY55" s="80">
        <v>2.2799999999999998</v>
      </c>
    </row>
    <row r="56" spans="1:51">
      <c r="A56" s="84" t="s">
        <v>1194</v>
      </c>
      <c r="B56" s="81">
        <v>78.655026305751022</v>
      </c>
      <c r="C56" s="80">
        <v>0.13101268410696881</v>
      </c>
      <c r="D56" s="81">
        <v>12.450601812247312</v>
      </c>
      <c r="E56" s="80">
        <v>1.0968845789848449</v>
      </c>
      <c r="F56" s="80">
        <v>5.156370778155011E-2</v>
      </c>
      <c r="G56" s="80">
        <v>0.10593656442363349</v>
      </c>
      <c r="H56" s="80">
        <v>1.0519330334430963</v>
      </c>
      <c r="I56" s="80">
        <v>2.9661812585347258</v>
      </c>
      <c r="J56" s="80">
        <v>3.4908398837049157</v>
      </c>
      <c r="K56" s="80">
        <v>0.20171021959824523</v>
      </c>
      <c r="L56" s="80">
        <v>7.5577208904240649</v>
      </c>
      <c r="M56" s="81">
        <f>B56/J56</f>
        <v>22.531834437010176</v>
      </c>
      <c r="N56" s="80">
        <f>I56+J56</f>
        <v>6.4570211422396415</v>
      </c>
      <c r="P56" s="80">
        <v>7.69</v>
      </c>
      <c r="Q56" s="82">
        <v>810</v>
      </c>
      <c r="R56" s="80">
        <v>2.08</v>
      </c>
      <c r="S56" s="82">
        <v>247.1</v>
      </c>
      <c r="T56" s="80">
        <v>0.79</v>
      </c>
      <c r="U56" s="80">
        <v>1.21</v>
      </c>
      <c r="V56" s="81">
        <v>31.7</v>
      </c>
      <c r="W56" s="81">
        <v>11.36</v>
      </c>
      <c r="X56" s="82">
        <v>148</v>
      </c>
      <c r="Y56" s="81">
        <v>62.8</v>
      </c>
      <c r="Z56" s="81">
        <v>15.5</v>
      </c>
      <c r="AA56" s="81">
        <v>91.1</v>
      </c>
      <c r="AB56" s="80">
        <v>5.8</v>
      </c>
      <c r="AC56" s="80">
        <v>1.33</v>
      </c>
      <c r="AD56" s="80">
        <v>6.99</v>
      </c>
      <c r="AE56" s="82">
        <v>662</v>
      </c>
      <c r="AF56" s="81">
        <v>19.36</v>
      </c>
      <c r="AG56" s="81">
        <v>38.4</v>
      </c>
      <c r="AH56" s="80">
        <v>4.08</v>
      </c>
      <c r="AI56" s="81">
        <v>14.5</v>
      </c>
      <c r="AJ56" s="80">
        <v>2.74</v>
      </c>
      <c r="AK56" s="80">
        <v>0.44500000000000001</v>
      </c>
      <c r="AL56" s="80">
        <v>2.59</v>
      </c>
      <c r="AM56" s="80">
        <v>0.39800000000000002</v>
      </c>
      <c r="AN56" s="80">
        <v>2.73</v>
      </c>
      <c r="AO56" s="80">
        <v>0.495</v>
      </c>
      <c r="AP56" s="80">
        <v>1.58</v>
      </c>
      <c r="AQ56" s="80">
        <v>0.28100000000000003</v>
      </c>
      <c r="AR56" s="80">
        <v>1.88</v>
      </c>
      <c r="AS56" s="80">
        <v>0.55100000000000005</v>
      </c>
      <c r="AT56" s="80">
        <v>2.72</v>
      </c>
      <c r="AU56" s="80">
        <v>0.55200000000000005</v>
      </c>
      <c r="AV56" s="80">
        <v>1.75</v>
      </c>
      <c r="AW56" s="81">
        <v>14.44</v>
      </c>
      <c r="AX56" s="80">
        <v>12.48</v>
      </c>
      <c r="AY56" s="80">
        <v>3.18</v>
      </c>
    </row>
    <row r="57" spans="1:51">
      <c r="A57" s="84" t="s">
        <v>1193</v>
      </c>
      <c r="B57" s="81">
        <v>77.80249911446046</v>
      </c>
      <c r="C57" s="80">
        <v>0.154210013241254</v>
      </c>
      <c r="D57" s="81">
        <v>12.510600120563641</v>
      </c>
      <c r="E57" s="80">
        <v>1.2040178696753259</v>
      </c>
      <c r="F57" s="80">
        <v>5.8231542313488455E-2</v>
      </c>
      <c r="G57" s="80">
        <v>7.0745357434960215E-2</v>
      </c>
      <c r="H57" s="80">
        <v>1.0495031509567332</v>
      </c>
      <c r="I57" s="80">
        <v>3.6881300478476833</v>
      </c>
      <c r="J57" s="80">
        <v>3.4620399802529769</v>
      </c>
      <c r="K57" s="80">
        <v>0.2280325349958944</v>
      </c>
      <c r="L57" s="80">
        <v>3.4505699341588496</v>
      </c>
      <c r="M57" s="81">
        <f>B57/J57</f>
        <v>22.473021559033327</v>
      </c>
      <c r="N57" s="80">
        <f>I57+J57</f>
        <v>7.1501700281006606</v>
      </c>
      <c r="P57" s="80">
        <v>10.38</v>
      </c>
      <c r="Q57" s="82">
        <v>770</v>
      </c>
      <c r="R57" s="80">
        <v>1.08</v>
      </c>
      <c r="S57" s="82">
        <v>388</v>
      </c>
      <c r="T57" s="80">
        <v>0.57999999999999996</v>
      </c>
      <c r="U57" s="80">
        <v>0.45</v>
      </c>
      <c r="V57" s="81">
        <v>43.2</v>
      </c>
      <c r="W57" s="81">
        <v>12.52</v>
      </c>
      <c r="X57" s="82">
        <v>131.5</v>
      </c>
      <c r="Y57" s="81">
        <v>77</v>
      </c>
      <c r="Z57" s="81">
        <v>20.6</v>
      </c>
      <c r="AA57" s="82">
        <v>102.2</v>
      </c>
      <c r="AB57" s="80">
        <v>6.45</v>
      </c>
      <c r="AC57" s="80">
        <v>1.1499999999999999</v>
      </c>
      <c r="AD57" s="80">
        <v>7.18</v>
      </c>
      <c r="AE57" s="82">
        <v>664</v>
      </c>
      <c r="AF57" s="81">
        <v>20.399999999999999</v>
      </c>
      <c r="AG57" s="81">
        <v>45.9</v>
      </c>
      <c r="AH57" s="80">
        <v>4.78</v>
      </c>
      <c r="AI57" s="81">
        <v>18.100000000000001</v>
      </c>
      <c r="AJ57" s="80">
        <v>3.6</v>
      </c>
      <c r="AK57" s="80">
        <v>0.57999999999999996</v>
      </c>
      <c r="AL57" s="80">
        <v>4.4000000000000004</v>
      </c>
      <c r="AM57" s="80">
        <v>0.62</v>
      </c>
      <c r="AN57" s="80">
        <v>3.35</v>
      </c>
      <c r="AO57" s="80">
        <v>0.65</v>
      </c>
      <c r="AP57" s="80">
        <v>2.5499999999999998</v>
      </c>
      <c r="AQ57" s="80">
        <v>0.37</v>
      </c>
      <c r="AR57" s="80">
        <v>2.82</v>
      </c>
      <c r="AS57" s="80">
        <v>0.67</v>
      </c>
      <c r="AT57" s="80">
        <v>3.14</v>
      </c>
      <c r="AU57" s="80">
        <v>0.64</v>
      </c>
      <c r="AV57" s="80">
        <v>1.47</v>
      </c>
      <c r="AW57" s="81">
        <v>14.8</v>
      </c>
      <c r="AX57" s="80">
        <v>10.3</v>
      </c>
      <c r="AY57" s="80">
        <v>2.85</v>
      </c>
    </row>
    <row r="58" spans="1:51">
      <c r="A58" s="84" t="s">
        <v>1192</v>
      </c>
      <c r="B58" s="81">
        <v>75.710747482320386</v>
      </c>
      <c r="C58" s="80">
        <v>0.25878716582159073</v>
      </c>
      <c r="D58" s="81">
        <v>13.359376545213431</v>
      </c>
      <c r="E58" s="80">
        <v>1.9920568654263022</v>
      </c>
      <c r="F58" s="80">
        <v>8.1512257075963615E-2</v>
      </c>
      <c r="G58" s="80">
        <v>0.24402077190245303</v>
      </c>
      <c r="H58" s="80">
        <v>1.5228137515542373</v>
      </c>
      <c r="I58" s="80">
        <v>4.0567996749550055</v>
      </c>
      <c r="J58" s="80">
        <v>2.7738669300998993</v>
      </c>
      <c r="K58" s="80">
        <v>0.18555630721093544</v>
      </c>
      <c r="L58" s="80">
        <v>2.5368118927097072</v>
      </c>
      <c r="M58" s="81">
        <f>B58/J58</f>
        <v>27.294296875154608</v>
      </c>
      <c r="N58" s="80">
        <f>I58+J58</f>
        <v>6.8306666050549047</v>
      </c>
      <c r="P58" s="80">
        <v>16.75</v>
      </c>
      <c r="Q58" s="82">
        <v>1775</v>
      </c>
      <c r="R58" s="80">
        <v>1.41</v>
      </c>
      <c r="S58" s="82">
        <v>768</v>
      </c>
      <c r="T58" s="80">
        <v>0.501</v>
      </c>
      <c r="U58" s="80">
        <v>2.0499999999999998</v>
      </c>
      <c r="V58" s="81">
        <v>41.3</v>
      </c>
      <c r="W58" s="81">
        <v>16.8</v>
      </c>
      <c r="X58" s="82">
        <v>125.1</v>
      </c>
      <c r="Y58" s="81">
        <v>148.4</v>
      </c>
      <c r="Z58" s="81">
        <v>31.5</v>
      </c>
      <c r="AA58" s="82">
        <v>221.1</v>
      </c>
      <c r="AB58" s="80">
        <v>9.43</v>
      </c>
      <c r="AC58" s="80">
        <v>1.4</v>
      </c>
      <c r="AD58" s="80">
        <v>6.57</v>
      </c>
      <c r="AE58" s="82">
        <v>660</v>
      </c>
      <c r="AF58" s="81">
        <v>25.3</v>
      </c>
      <c r="AG58" s="81">
        <v>55.1</v>
      </c>
      <c r="AH58" s="80">
        <v>6.4</v>
      </c>
      <c r="AI58" s="81">
        <v>26.7</v>
      </c>
      <c r="AJ58" s="80">
        <v>5.0999999999999996</v>
      </c>
      <c r="AK58" s="80">
        <v>1.23</v>
      </c>
      <c r="AL58" s="80">
        <v>5.8</v>
      </c>
      <c r="AM58" s="80">
        <v>1.05</v>
      </c>
      <c r="AN58" s="80">
        <v>5.67</v>
      </c>
      <c r="AO58" s="80">
        <v>1.03</v>
      </c>
      <c r="AP58" s="80">
        <v>4.09</v>
      </c>
      <c r="AQ58" s="80">
        <v>0.60099999999999998</v>
      </c>
      <c r="AR58" s="80">
        <v>3.32</v>
      </c>
      <c r="AS58" s="80">
        <v>0.96</v>
      </c>
      <c r="AT58" s="80">
        <v>5.82</v>
      </c>
      <c r="AU58" s="80">
        <v>0.6</v>
      </c>
      <c r="AV58" s="80">
        <v>1.8</v>
      </c>
      <c r="AW58" s="81">
        <v>20.7</v>
      </c>
      <c r="AX58" s="80">
        <v>9.9600000000000009</v>
      </c>
      <c r="AY58" s="80">
        <v>2.6</v>
      </c>
    </row>
    <row r="59" spans="1:51">
      <c r="A59" s="84" t="s">
        <v>1191</v>
      </c>
      <c r="B59" s="81">
        <v>76.194752952126052</v>
      </c>
      <c r="C59" s="80">
        <v>0.20092828516129635</v>
      </c>
      <c r="D59" s="81">
        <v>13.037959220690315</v>
      </c>
      <c r="E59" s="80">
        <v>1.8710134897114021</v>
      </c>
      <c r="F59" s="80">
        <v>0.10124989565111137</v>
      </c>
      <c r="G59" s="80">
        <v>0.16627621084970537</v>
      </c>
      <c r="H59" s="80">
        <v>1.3559625984883665</v>
      </c>
      <c r="I59" s="80">
        <v>3.9953504662600481</v>
      </c>
      <c r="J59" s="80">
        <v>3.076490085956427</v>
      </c>
      <c r="K59" s="80">
        <v>0.16795105256733739</v>
      </c>
      <c r="L59" s="80">
        <v>1.0149871486586903</v>
      </c>
      <c r="M59" s="81">
        <f>B59/J59</f>
        <v>24.766779941837008</v>
      </c>
      <c r="N59" s="80">
        <f>I59+J59</f>
        <v>7.0718405522164751</v>
      </c>
      <c r="P59" s="80">
        <v>15.29</v>
      </c>
      <c r="Q59" s="82">
        <v>1270</v>
      </c>
      <c r="R59" s="80">
        <v>0.52</v>
      </c>
      <c r="S59" s="82">
        <v>707</v>
      </c>
      <c r="T59" s="80">
        <v>0.38</v>
      </c>
      <c r="U59" s="80">
        <v>1.71</v>
      </c>
      <c r="V59" s="81">
        <v>69.7</v>
      </c>
      <c r="W59" s="81">
        <v>16.8</v>
      </c>
      <c r="X59" s="82">
        <v>107.1</v>
      </c>
      <c r="Y59" s="81">
        <v>121.6</v>
      </c>
      <c r="Z59" s="81">
        <v>31.2</v>
      </c>
      <c r="AA59" s="82">
        <v>228.3</v>
      </c>
      <c r="AB59" s="80">
        <v>8.64</v>
      </c>
      <c r="AC59" s="80">
        <v>1.1000000000000001</v>
      </c>
      <c r="AD59" s="80">
        <v>6.42</v>
      </c>
      <c r="AE59" s="82">
        <v>674</v>
      </c>
      <c r="AF59" s="81">
        <v>26.7</v>
      </c>
      <c r="AG59" s="81">
        <v>56</v>
      </c>
      <c r="AH59" s="80">
        <v>6.92</v>
      </c>
      <c r="AI59" s="81">
        <v>27.4</v>
      </c>
      <c r="AJ59" s="80">
        <v>5.53</v>
      </c>
      <c r="AK59" s="80">
        <v>1.21</v>
      </c>
      <c r="AL59" s="80">
        <v>5.7</v>
      </c>
      <c r="AM59" s="80">
        <v>0.99</v>
      </c>
      <c r="AN59" s="80">
        <v>5.65</v>
      </c>
      <c r="AO59" s="80">
        <v>1.0900000000000001</v>
      </c>
      <c r="AP59" s="80">
        <v>3.28</v>
      </c>
      <c r="AQ59" s="80">
        <v>0.56000000000000005</v>
      </c>
      <c r="AR59" s="80">
        <v>4.03</v>
      </c>
      <c r="AS59" s="80">
        <v>1</v>
      </c>
      <c r="AT59" s="80">
        <v>6.72</v>
      </c>
      <c r="AU59" s="80">
        <v>0.69499999999999995</v>
      </c>
      <c r="AV59" s="80">
        <v>1.68</v>
      </c>
      <c r="AW59" s="81">
        <v>21.6</v>
      </c>
      <c r="AX59" s="80">
        <v>10.68</v>
      </c>
      <c r="AY59" s="80">
        <v>2.71</v>
      </c>
    </row>
    <row r="60" spans="1:51">
      <c r="A60" s="84" t="s">
        <v>1190</v>
      </c>
      <c r="B60" s="81">
        <v>76.460913512683078</v>
      </c>
      <c r="C60" s="80">
        <v>0.18701868016960102</v>
      </c>
      <c r="D60" s="81">
        <v>12.981947970369273</v>
      </c>
      <c r="E60" s="80">
        <v>1.6653484321994021</v>
      </c>
      <c r="F60" s="80">
        <v>0.10413015402035812</v>
      </c>
      <c r="G60" s="80">
        <v>0.13851508232012841</v>
      </c>
      <c r="H60" s="80">
        <v>1.4592744209477995</v>
      </c>
      <c r="I60" s="80">
        <v>3.8285668597557367</v>
      </c>
      <c r="J60" s="80">
        <v>3.1742698321223832</v>
      </c>
      <c r="K60" s="80">
        <v>0.15055412228592766</v>
      </c>
      <c r="L60" s="80">
        <v>3.7529300085082298</v>
      </c>
      <c r="M60" s="81">
        <f>B60/J60</f>
        <v>24.087717036191506</v>
      </c>
      <c r="N60" s="80">
        <f>I60+J60</f>
        <v>7.0028366918781195</v>
      </c>
      <c r="P60" s="80">
        <v>13.57</v>
      </c>
      <c r="Q60" s="82">
        <v>1272</v>
      </c>
      <c r="R60" s="80">
        <v>4.04</v>
      </c>
      <c r="S60" s="82">
        <v>461</v>
      </c>
      <c r="T60" s="80">
        <v>1.29</v>
      </c>
      <c r="U60" s="80">
        <v>17.2</v>
      </c>
      <c r="V60" s="81">
        <v>62.7</v>
      </c>
      <c r="W60" s="81">
        <v>17.2</v>
      </c>
      <c r="X60" s="82">
        <v>123</v>
      </c>
      <c r="Y60" s="81">
        <v>115</v>
      </c>
      <c r="Z60" s="81">
        <v>29.8</v>
      </c>
      <c r="AA60" s="82">
        <v>195</v>
      </c>
      <c r="AB60" s="80">
        <v>7.4</v>
      </c>
      <c r="AC60" s="80">
        <v>1.08</v>
      </c>
      <c r="AD60" s="80">
        <v>8.1999999999999993</v>
      </c>
      <c r="AE60" s="82">
        <v>742</v>
      </c>
      <c r="AF60" s="81">
        <v>26.3</v>
      </c>
      <c r="AG60" s="81">
        <v>54.2</v>
      </c>
      <c r="AH60" s="80">
        <v>6.21</v>
      </c>
      <c r="AI60" s="81">
        <v>23.6</v>
      </c>
      <c r="AJ60" s="80">
        <v>4.9000000000000004</v>
      </c>
      <c r="AK60" s="80">
        <v>1.01</v>
      </c>
      <c r="AL60" s="80">
        <v>5.2</v>
      </c>
      <c r="AM60" s="80">
        <v>0.67</v>
      </c>
      <c r="AN60" s="80">
        <v>4.7</v>
      </c>
      <c r="AO60" s="80">
        <v>1</v>
      </c>
      <c r="AP60" s="80">
        <v>3.4</v>
      </c>
      <c r="AQ60" s="80">
        <v>0.47</v>
      </c>
      <c r="AR60" s="80">
        <v>3.5</v>
      </c>
      <c r="AS60" s="80">
        <v>0.78</v>
      </c>
      <c r="AT60" s="80">
        <v>5.24</v>
      </c>
      <c r="AU60" s="80">
        <v>0.64</v>
      </c>
      <c r="AV60" s="80">
        <v>1.56</v>
      </c>
      <c r="AW60" s="81">
        <v>22</v>
      </c>
      <c r="AX60" s="80">
        <v>11.8</v>
      </c>
      <c r="AY60" s="80">
        <v>3</v>
      </c>
    </row>
    <row r="61" spans="1:51">
      <c r="A61" s="84" t="s">
        <v>1189</v>
      </c>
      <c r="B61" s="81">
        <v>75.236230669914534</v>
      </c>
      <c r="C61" s="80">
        <v>0.31628004697078527</v>
      </c>
      <c r="D61" s="81">
        <v>13.342516267377347</v>
      </c>
      <c r="E61" s="80">
        <v>2.0191941242459772</v>
      </c>
      <c r="F61" s="80">
        <v>9.2942945210909456E-2</v>
      </c>
      <c r="G61" s="80">
        <v>0.23678933267994723</v>
      </c>
      <c r="H61" s="80">
        <v>1.5409281169672981</v>
      </c>
      <c r="I61" s="80">
        <v>4.4013914739063145</v>
      </c>
      <c r="J61" s="80">
        <v>2.8137091308174473</v>
      </c>
      <c r="K61" s="80">
        <v>0.17891909448645721</v>
      </c>
      <c r="L61" s="80">
        <v>2.6882091597111781</v>
      </c>
      <c r="M61" s="81">
        <f>B61/J61</f>
        <v>26.739164274615931</v>
      </c>
      <c r="N61" s="80">
        <f>I61+J61</f>
        <v>7.2151006047237622</v>
      </c>
      <c r="P61" s="80">
        <v>14.9</v>
      </c>
      <c r="Q61" s="82">
        <v>1689</v>
      </c>
      <c r="R61" s="80">
        <v>1.2</v>
      </c>
      <c r="S61" s="82">
        <v>829</v>
      </c>
      <c r="T61" s="80">
        <v>0.55000000000000004</v>
      </c>
      <c r="U61" s="80">
        <v>1.53</v>
      </c>
      <c r="V61" s="81">
        <v>49.5</v>
      </c>
      <c r="W61" s="81">
        <v>16.3</v>
      </c>
      <c r="X61" s="82">
        <v>92</v>
      </c>
      <c r="Y61" s="81">
        <v>137</v>
      </c>
      <c r="Z61" s="81">
        <v>27.8</v>
      </c>
      <c r="AA61" s="82">
        <v>198</v>
      </c>
      <c r="AB61" s="80">
        <v>8.01</v>
      </c>
      <c r="AC61" s="80">
        <v>0.89</v>
      </c>
      <c r="AD61" s="80">
        <v>5.4</v>
      </c>
      <c r="AE61" s="82">
        <v>584</v>
      </c>
      <c r="AF61" s="81">
        <v>21.7</v>
      </c>
      <c r="AG61" s="81">
        <v>45.6</v>
      </c>
      <c r="AH61" s="80">
        <v>5.81</v>
      </c>
      <c r="AI61" s="81">
        <v>22.1</v>
      </c>
      <c r="AJ61" s="80">
        <v>4.5999999999999996</v>
      </c>
      <c r="AK61" s="80">
        <v>1.04</v>
      </c>
      <c r="AL61" s="80">
        <v>4.24</v>
      </c>
      <c r="AM61" s="80">
        <v>0.75</v>
      </c>
      <c r="AN61" s="80">
        <v>3.6</v>
      </c>
      <c r="AO61" s="80">
        <v>0.89</v>
      </c>
      <c r="AP61" s="80">
        <v>2.88</v>
      </c>
      <c r="AQ61" s="80">
        <v>0.23200000000000001</v>
      </c>
      <c r="AR61" s="80">
        <v>2.93</v>
      </c>
      <c r="AS61" s="80">
        <v>0.66</v>
      </c>
      <c r="AT61" s="80">
        <v>5.86</v>
      </c>
      <c r="AU61" s="80">
        <v>0.55000000000000004</v>
      </c>
      <c r="AV61" s="80">
        <v>1.54</v>
      </c>
      <c r="AW61" s="81">
        <v>18.399999999999999</v>
      </c>
      <c r="AX61" s="80">
        <v>7.7</v>
      </c>
      <c r="AY61" s="80">
        <v>2.2799999999999998</v>
      </c>
    </row>
    <row r="62" spans="1:51">
      <c r="A62" s="84" t="s">
        <v>1188</v>
      </c>
      <c r="B62" s="81">
        <v>75.210533966799233</v>
      </c>
      <c r="C62" s="80">
        <v>0.2750464703747259</v>
      </c>
      <c r="D62" s="81">
        <v>13.559323889321934</v>
      </c>
      <c r="E62" s="80">
        <v>2.1105796039252129</v>
      </c>
      <c r="F62" s="80">
        <v>8.1940927632470462E-2</v>
      </c>
      <c r="G62" s="80">
        <v>0.21644476760006096</v>
      </c>
      <c r="H62" s="80">
        <v>1.531875743831006</v>
      </c>
      <c r="I62" s="80">
        <v>4.0790747939476502</v>
      </c>
      <c r="J62" s="80">
        <v>2.9351617626458526</v>
      </c>
      <c r="K62" s="80">
        <v>0.18073921868352408</v>
      </c>
      <c r="L62" s="80">
        <v>3.0466865096078237</v>
      </c>
      <c r="M62" s="81">
        <f>B62/J62</f>
        <v>25.623982611098732</v>
      </c>
      <c r="N62" s="80">
        <f>I62+J62</f>
        <v>7.0142365565935023</v>
      </c>
      <c r="P62" s="80">
        <v>15.86</v>
      </c>
      <c r="Q62" s="82">
        <v>1741</v>
      </c>
      <c r="R62" s="80">
        <v>1.34</v>
      </c>
      <c r="S62" s="82">
        <v>826</v>
      </c>
      <c r="T62" s="80">
        <v>0.46</v>
      </c>
      <c r="U62" s="80">
        <v>2.4</v>
      </c>
      <c r="V62" s="81">
        <v>64</v>
      </c>
      <c r="W62" s="81">
        <v>18.100000000000001</v>
      </c>
      <c r="X62" s="82">
        <v>103</v>
      </c>
      <c r="Y62" s="81">
        <v>140.80000000000001</v>
      </c>
      <c r="Z62" s="81">
        <v>30.1</v>
      </c>
      <c r="AA62" s="82">
        <v>211</v>
      </c>
      <c r="AB62" s="80">
        <v>8.77</v>
      </c>
      <c r="AC62" s="80">
        <v>1.04</v>
      </c>
      <c r="AD62" s="80">
        <v>7.9</v>
      </c>
      <c r="AE62" s="82">
        <v>642</v>
      </c>
      <c r="AF62" s="81">
        <v>24.8</v>
      </c>
      <c r="AG62" s="81">
        <v>52.9</v>
      </c>
      <c r="AH62" s="80">
        <v>6.41</v>
      </c>
      <c r="AI62" s="81">
        <v>22.9</v>
      </c>
      <c r="AJ62" s="80">
        <v>5.5</v>
      </c>
      <c r="AK62" s="80">
        <v>1.24</v>
      </c>
      <c r="AL62" s="80">
        <v>6</v>
      </c>
      <c r="AM62" s="80">
        <v>0.81</v>
      </c>
      <c r="AN62" s="80">
        <v>5.2</v>
      </c>
      <c r="AO62" s="80">
        <v>1.31</v>
      </c>
      <c r="AP62" s="80">
        <v>3.51</v>
      </c>
      <c r="AQ62" s="80">
        <v>0.63</v>
      </c>
      <c r="AR62" s="80">
        <v>3.24</v>
      </c>
      <c r="AS62" s="80">
        <v>0.99</v>
      </c>
      <c r="AT62" s="80">
        <v>5.7</v>
      </c>
      <c r="AU62" s="80">
        <v>0.53</v>
      </c>
      <c r="AV62" s="80">
        <v>1.76</v>
      </c>
      <c r="AW62" s="81">
        <v>22.7</v>
      </c>
      <c r="AX62" s="80">
        <v>9.4</v>
      </c>
      <c r="AY62" s="80">
        <v>2.71</v>
      </c>
    </row>
    <row r="63" spans="1:51">
      <c r="A63" s="84" t="s">
        <v>1187</v>
      </c>
      <c r="B63" s="81">
        <v>75.145979894111363</v>
      </c>
      <c r="C63" s="80">
        <v>0.28192501639425926</v>
      </c>
      <c r="D63" s="81">
        <v>13.376906866999677</v>
      </c>
      <c r="E63" s="80">
        <v>2.1725592170936023</v>
      </c>
      <c r="F63" s="80">
        <v>0.11644728938023753</v>
      </c>
      <c r="G63" s="80">
        <v>0.22861511412909735</v>
      </c>
      <c r="H63" s="80">
        <v>1.5417497677843748</v>
      </c>
      <c r="I63" s="80">
        <v>4.197620680169166</v>
      </c>
      <c r="J63" s="80">
        <v>2.9381785799367255</v>
      </c>
      <c r="K63" s="80">
        <v>0.17574001508448803</v>
      </c>
      <c r="L63" s="80">
        <v>0.28869565871015368</v>
      </c>
      <c r="M63" s="81">
        <f>B63/J63</f>
        <v>25.57570203773307</v>
      </c>
      <c r="N63" s="80">
        <f>I63+J63</f>
        <v>7.1357992601058911</v>
      </c>
      <c r="P63" s="80">
        <v>15.96</v>
      </c>
      <c r="Q63" s="82">
        <v>1697</v>
      </c>
      <c r="R63" s="80">
        <v>1.34</v>
      </c>
      <c r="S63" s="82">
        <v>829</v>
      </c>
      <c r="T63" s="80">
        <v>3.5</v>
      </c>
      <c r="U63" s="80">
        <v>4.9000000000000004</v>
      </c>
      <c r="V63" s="81">
        <v>41.8</v>
      </c>
      <c r="W63" s="81">
        <v>17.7</v>
      </c>
      <c r="X63" s="82">
        <v>102.2</v>
      </c>
      <c r="Y63" s="81">
        <v>145.1</v>
      </c>
      <c r="Z63" s="81">
        <v>30.2</v>
      </c>
      <c r="AA63" s="82">
        <v>218.9</v>
      </c>
      <c r="AB63" s="80">
        <v>9.09</v>
      </c>
      <c r="AC63" s="80">
        <v>1.39</v>
      </c>
      <c r="AD63" s="80">
        <v>8</v>
      </c>
      <c r="AE63" s="82">
        <v>642</v>
      </c>
      <c r="AF63" s="81">
        <v>25.4</v>
      </c>
      <c r="AG63" s="81">
        <v>53.5</v>
      </c>
      <c r="AH63" s="80">
        <v>6.55</v>
      </c>
      <c r="AI63" s="81">
        <v>25.6</v>
      </c>
      <c r="AJ63" s="80">
        <v>5.0599999999999996</v>
      </c>
      <c r="AK63" s="80">
        <v>1.28</v>
      </c>
      <c r="AL63" s="80">
        <v>4.4400000000000004</v>
      </c>
      <c r="AM63" s="80">
        <v>0.71</v>
      </c>
      <c r="AN63" s="80">
        <v>5.0199999999999996</v>
      </c>
      <c r="AO63" s="80">
        <v>1.06</v>
      </c>
      <c r="AP63" s="80">
        <v>3.11</v>
      </c>
      <c r="AQ63" s="80">
        <v>0.51</v>
      </c>
      <c r="AR63" s="80">
        <v>3.19</v>
      </c>
      <c r="AS63" s="80">
        <v>0.96</v>
      </c>
      <c r="AT63" s="80">
        <v>5.84</v>
      </c>
      <c r="AU63" s="80">
        <v>0.78</v>
      </c>
      <c r="AV63" s="80">
        <v>2.5499999999999998</v>
      </c>
      <c r="AW63" s="81">
        <v>22</v>
      </c>
      <c r="AX63" s="80">
        <v>9.6</v>
      </c>
      <c r="AY63" s="80">
        <v>2.4900000000000002</v>
      </c>
    </row>
    <row r="64" spans="1:51">
      <c r="A64" s="84" t="s">
        <v>1186</v>
      </c>
      <c r="B64" s="81">
        <v>78.012861790755593</v>
      </c>
      <c r="C64" s="80">
        <v>0.1207817141004207</v>
      </c>
      <c r="D64" s="81">
        <v>12.525209692793995</v>
      </c>
      <c r="E64" s="80">
        <v>1.2579706303851745</v>
      </c>
      <c r="F64" s="80">
        <v>6.4495090053622708E-2</v>
      </c>
      <c r="G64" s="80">
        <v>8.8588268333005912E-2</v>
      </c>
      <c r="H64" s="80">
        <v>1.0780235852957982</v>
      </c>
      <c r="I64" s="80">
        <v>3.6329408928890992</v>
      </c>
      <c r="J64" s="80">
        <v>3.2191054554870466</v>
      </c>
      <c r="K64" s="80">
        <v>0.22879906260411992</v>
      </c>
      <c r="L64" s="80">
        <v>5.2468783898093108</v>
      </c>
      <c r="M64" s="81">
        <f>B64/J64</f>
        <v>24.234329340711934</v>
      </c>
      <c r="N64" s="80">
        <f>I64+J64</f>
        <v>6.8520463483761453</v>
      </c>
      <c r="P64" s="80">
        <v>10.26</v>
      </c>
      <c r="Q64" s="82">
        <v>808</v>
      </c>
      <c r="R64" s="80">
        <v>1.1299999999999999</v>
      </c>
      <c r="S64" s="82">
        <v>406</v>
      </c>
      <c r="T64" s="80">
        <v>0.57999999999999996</v>
      </c>
      <c r="U64" s="80">
        <v>1.06</v>
      </c>
      <c r="V64" s="81">
        <v>41</v>
      </c>
      <c r="W64" s="81">
        <v>12.5</v>
      </c>
      <c r="X64" s="82">
        <v>92.9</v>
      </c>
      <c r="Y64" s="81">
        <v>77.7</v>
      </c>
      <c r="Z64" s="81">
        <v>21</v>
      </c>
      <c r="AA64" s="82">
        <v>104.8</v>
      </c>
      <c r="AB64" s="80">
        <v>6.75</v>
      </c>
      <c r="AC64" s="80">
        <v>1.19</v>
      </c>
      <c r="AD64" s="80">
        <v>7.4</v>
      </c>
      <c r="AE64" s="82">
        <v>699</v>
      </c>
      <c r="AF64" s="81">
        <v>22.4</v>
      </c>
      <c r="AG64" s="81">
        <v>42.6</v>
      </c>
      <c r="AH64" s="80">
        <v>4.5999999999999996</v>
      </c>
      <c r="AI64" s="81">
        <v>17.399999999999999</v>
      </c>
      <c r="AJ64" s="80">
        <v>4.46</v>
      </c>
      <c r="AK64" s="80">
        <v>0.68</v>
      </c>
      <c r="AL64" s="80">
        <v>4.3</v>
      </c>
      <c r="AM64" s="80">
        <v>0.6</v>
      </c>
      <c r="AN64" s="80">
        <v>3.76</v>
      </c>
      <c r="AO64" s="80">
        <v>0.77</v>
      </c>
      <c r="AP64" s="80">
        <v>2.1800000000000002</v>
      </c>
      <c r="AQ64" s="80">
        <v>0.35</v>
      </c>
      <c r="AR64" s="80">
        <v>2.2599999999999998</v>
      </c>
      <c r="AS64" s="80">
        <v>0.67</v>
      </c>
      <c r="AT64" s="80">
        <v>3.67</v>
      </c>
      <c r="AU64" s="80">
        <v>0.56999999999999995</v>
      </c>
      <c r="AV64" s="80">
        <v>1.63</v>
      </c>
      <c r="AW64" s="81">
        <v>15.1</v>
      </c>
      <c r="AX64" s="80">
        <v>10.47</v>
      </c>
      <c r="AY64" s="80">
        <v>2.59</v>
      </c>
    </row>
    <row r="65" spans="1:51" s="94" customFormat="1">
      <c r="A65" s="92" t="s">
        <v>196</v>
      </c>
      <c r="B65" s="95">
        <f>AVERAGE(B32:B64)</f>
        <v>76.027485701424283</v>
      </c>
      <c r="C65" s="94">
        <f>AVERAGE(C32:C64)</f>
        <v>0.23586378322123122</v>
      </c>
      <c r="D65" s="95">
        <f>AVERAGE(D32:D64)</f>
        <v>13.159158487775471</v>
      </c>
      <c r="E65" s="94">
        <f>AVERAGE(E32:E64)</f>
        <v>1.8326603272644677</v>
      </c>
      <c r="F65" s="94">
        <f>AVERAGE(F32:F64)</f>
        <v>9.8355963819356157E-2</v>
      </c>
      <c r="G65" s="94">
        <f>AVERAGE(G32:G64)</f>
        <v>0.18296001540053422</v>
      </c>
      <c r="H65" s="94">
        <f>AVERAGE(H32:H64)</f>
        <v>1.3955549645114522</v>
      </c>
      <c r="I65" s="94">
        <f>AVERAGE(I32:I64)</f>
        <v>4.0536732030301508</v>
      </c>
      <c r="J65" s="94">
        <f>AVERAGE(J32:J64)</f>
        <v>3.0142693428334404</v>
      </c>
      <c r="K65" s="94">
        <f>AVERAGE(K32:K64)</f>
        <v>0.1821071963343138</v>
      </c>
      <c r="L65" s="94">
        <f>AVERAGE(L32:L64)</f>
        <v>2.5136269041323844</v>
      </c>
      <c r="M65" s="95">
        <f>AVERAGE(M32:M64)</f>
        <v>25.34039981613817</v>
      </c>
      <c r="N65" s="94">
        <f>AVERAGE(N32:N64)</f>
        <v>7.0679425458635912</v>
      </c>
      <c r="O65" s="95"/>
      <c r="P65" s="95">
        <f>AVERAGE(P32:P64)</f>
        <v>12.599</v>
      </c>
      <c r="Q65" s="96">
        <f>AVERAGE(Q32:Q64)</f>
        <v>1175.05</v>
      </c>
      <c r="R65" s="94">
        <f>AVERAGE(R32:R64)</f>
        <v>1.2719999999999998</v>
      </c>
      <c r="S65" s="96">
        <f>AVERAGE(S32:S64)</f>
        <v>531.05500000000006</v>
      </c>
      <c r="T65" s="94">
        <f>AVERAGE(T32:T64)</f>
        <v>0.66700000000000004</v>
      </c>
      <c r="U65" s="94">
        <f>AVERAGE(U32:U64)</f>
        <v>2.8548999999999998</v>
      </c>
      <c r="V65" s="95">
        <f>AVERAGE(V32:V64)</f>
        <v>49.325000000000003</v>
      </c>
      <c r="W65" s="95">
        <f>AVERAGE(W32:W64)</f>
        <v>13.729000000000003</v>
      </c>
      <c r="X65" s="96">
        <f>AVERAGE(X32:X64)</f>
        <v>110.455</v>
      </c>
      <c r="Y65" s="95">
        <f>AVERAGE(Y32:Y64)</f>
        <v>111.09499999999998</v>
      </c>
      <c r="Z65" s="95">
        <f>AVERAGE(Z32:Z64)</f>
        <v>24.182000000000006</v>
      </c>
      <c r="AA65" s="96">
        <f>AVERAGE(AA32:AA64)</f>
        <v>162.45500000000001</v>
      </c>
      <c r="AB65" s="94">
        <f>AVERAGE(AB32:AB64)</f>
        <v>7.1679999999999993</v>
      </c>
      <c r="AC65" s="94">
        <f>AVERAGE(AC32:AC64)</f>
        <v>1.0715000000000001</v>
      </c>
      <c r="AD65" s="94">
        <f>AVERAGE(AD32:AD64)</f>
        <v>6.0715000000000003</v>
      </c>
      <c r="AE65" s="96">
        <f>AVERAGE(AE32:AE64)</f>
        <v>600.6</v>
      </c>
      <c r="AF65" s="95">
        <f>AVERAGE(AF32:AF64)</f>
        <v>21.328999999999997</v>
      </c>
      <c r="AG65" s="95">
        <f>AVERAGE(AG32:AG64)</f>
        <v>45.421000000000006</v>
      </c>
      <c r="AH65" s="94">
        <f>AVERAGE(AH32:AH64)</f>
        <v>5.2519999999999989</v>
      </c>
      <c r="AI65" s="95">
        <f>AVERAGE(AI32:AI64)</f>
        <v>20.440499999999997</v>
      </c>
      <c r="AJ65" s="94">
        <f>AVERAGE(AJ32:AJ64)</f>
        <v>4.2385000000000002</v>
      </c>
      <c r="AK65" s="94">
        <f>AVERAGE(AK32:AK64)</f>
        <v>0.91594999999999993</v>
      </c>
      <c r="AL65" s="94">
        <f>AVERAGE(AL32:AL64)</f>
        <v>4.3089999999999993</v>
      </c>
      <c r="AM65" s="94">
        <f>AVERAGE(AM32:AM64)</f>
        <v>0.65939999999999999</v>
      </c>
      <c r="AN65" s="94">
        <f>AVERAGE(AN32:AN64)</f>
        <v>4.2125000000000004</v>
      </c>
      <c r="AO65" s="94">
        <f>AVERAGE(AO32:AO64)</f>
        <v>0.85709999999999997</v>
      </c>
      <c r="AP65" s="94">
        <f>AVERAGE(AP32:AP64)</f>
        <v>2.7170000000000001</v>
      </c>
      <c r="AQ65" s="94">
        <f>AVERAGE(AQ32:AQ64)</f>
        <v>0.40199999999999997</v>
      </c>
      <c r="AR65" s="94">
        <f>AVERAGE(AR32:AR64)</f>
        <v>2.9375</v>
      </c>
      <c r="AS65" s="94">
        <f>AVERAGE(AS32:AS64)</f>
        <v>0.74029999999999996</v>
      </c>
      <c r="AT65" s="94">
        <f>AVERAGE(AT32:AT64)</f>
        <v>4.3504999999999994</v>
      </c>
      <c r="AU65" s="94">
        <f>AVERAGE(AU32:AU64)</f>
        <v>0.53284999999999993</v>
      </c>
      <c r="AV65" s="94">
        <f>AVERAGE(AV32:AV64)</f>
        <v>1.452</v>
      </c>
      <c r="AW65" s="95">
        <f>AVERAGE(AW32:AW64)</f>
        <v>17.3245</v>
      </c>
      <c r="AX65" s="94">
        <f>AVERAGE(AX32:AX64)</f>
        <v>9.1550000000000011</v>
      </c>
      <c r="AY65" s="94">
        <f>AVERAGE(AY32:AY64)</f>
        <v>2.4190499999999999</v>
      </c>
    </row>
    <row r="66" spans="1:51" s="94" customFormat="1">
      <c r="A66" s="92" t="s">
        <v>195</v>
      </c>
      <c r="B66" s="94">
        <f>_xlfn.STDEV.S(B32:B64)</f>
        <v>1.0975572896625949</v>
      </c>
      <c r="C66" s="94">
        <f>_xlfn.STDEV.S(C32:C64)</f>
        <v>6.3354235249230922E-2</v>
      </c>
      <c r="D66" s="94">
        <f>_xlfn.STDEV.S(D32:D64)</f>
        <v>0.40480767348857644</v>
      </c>
      <c r="E66" s="94">
        <f>_xlfn.STDEV.S(E32:E64)</f>
        <v>0.34421340677545459</v>
      </c>
      <c r="F66" s="94">
        <f>_xlfn.STDEV.S(F32:F64)</f>
        <v>3.0614719111334128E-2</v>
      </c>
      <c r="G66" s="94">
        <f>_xlfn.STDEV.S(G32:G64)</f>
        <v>6.3105788455472822E-2</v>
      </c>
      <c r="H66" s="94">
        <f>_xlfn.STDEV.S(H32:H64)</f>
        <v>0.20833347178093084</v>
      </c>
      <c r="I66" s="94">
        <f>_xlfn.STDEV.S(I32:I64)</f>
        <v>0.31426834355701561</v>
      </c>
      <c r="J66" s="94">
        <f>_xlfn.STDEV.S(J32:J64)</f>
        <v>0.22819703431808944</v>
      </c>
      <c r="K66" s="94">
        <f>_xlfn.STDEV.S(K32:K64)</f>
        <v>3.015182978152774E-2</v>
      </c>
      <c r="L66" s="94">
        <f>_xlfn.STDEV.S(L32:L64)</f>
        <v>1.8192065540445934</v>
      </c>
      <c r="M66" s="94">
        <f>_xlfn.STDEV.S(M32:M64)</f>
        <v>1.635207323740363</v>
      </c>
      <c r="N66" s="94">
        <f>_xlfn.STDEV.S(N32:N64)</f>
        <v>0.27040774284667096</v>
      </c>
      <c r="O66" s="95"/>
      <c r="P66" s="94">
        <f>_xlfn.STDEV.S(P32:P64)</f>
        <v>3.6530908326482892</v>
      </c>
      <c r="Q66" s="96">
        <f>_xlfn.STDEV.S(Q32:Q64)</f>
        <v>447.65017768224703</v>
      </c>
      <c r="R66" s="94">
        <f>_xlfn.STDEV.S(R32:R64)</f>
        <v>0.87367102082624848</v>
      </c>
      <c r="S66" s="96">
        <f>_xlfn.STDEV.S(S32:S64)</f>
        <v>210.08546500237262</v>
      </c>
      <c r="T66" s="94">
        <f>_xlfn.STDEV.S(T32:T64)</f>
        <v>0.71659428439044415</v>
      </c>
      <c r="U66" s="94">
        <f>_xlfn.STDEV.S(U32:U64)</f>
        <v>4.0778418169677115</v>
      </c>
      <c r="V66" s="95">
        <f>_xlfn.STDEV.S(V32:V64)</f>
        <v>15.269504352070314</v>
      </c>
      <c r="W66" s="94">
        <f>_xlfn.STDEV.S(W32:W64)</f>
        <v>3.4077634276673767</v>
      </c>
      <c r="X66" s="95">
        <f>_xlfn.STDEV.S(X32:X64)</f>
        <v>29.995972975331942</v>
      </c>
      <c r="Y66" s="95">
        <f>_xlfn.STDEV.S(Y32:Y64)</f>
        <v>30.175250838359254</v>
      </c>
      <c r="Z66" s="94">
        <f>_xlfn.STDEV.S(Z32:Z64)</f>
        <v>7.1611573601507956</v>
      </c>
      <c r="AA66" s="95">
        <f>_xlfn.STDEV.S(AA32:AA64)</f>
        <v>59.813433405794989</v>
      </c>
      <c r="AB66" s="94">
        <f>_xlfn.STDEV.S(AB32:AB64)</f>
        <v>1.9691879170438713</v>
      </c>
      <c r="AC66" s="94">
        <f>_xlfn.STDEV.S(AC32:AC64)</f>
        <v>0.30014514032907103</v>
      </c>
      <c r="AD66" s="94">
        <f>_xlfn.STDEV.S(AD32:AD64)</f>
        <v>1.6929739482560477</v>
      </c>
      <c r="AE66" s="96">
        <f>_xlfn.STDEV.S(AE32:AE64)</f>
        <v>140.88569461577143</v>
      </c>
      <c r="AF66" s="94">
        <f>_xlfn.STDEV.S(AF32:AF64)</f>
        <v>5.3701219235399487</v>
      </c>
      <c r="AG66" s="95">
        <f>_xlfn.STDEV.S(AG32:AG64)</f>
        <v>11.587796620855741</v>
      </c>
      <c r="AH66" s="94">
        <f>_xlfn.STDEV.S(AH32:AH64)</f>
        <v>1.4516002059433419</v>
      </c>
      <c r="AI66" s="94">
        <f>_xlfn.STDEV.S(AI32:AI64)</f>
        <v>5.6526905331141171</v>
      </c>
      <c r="AJ66" s="94">
        <f>_xlfn.STDEV.S(AJ32:AJ64)</f>
        <v>1.2185767150763676</v>
      </c>
      <c r="AK66" s="94">
        <f>_xlfn.STDEV.S(AK32:AK64)</f>
        <v>0.30723991568393866</v>
      </c>
      <c r="AL66" s="94">
        <f>_xlfn.STDEV.S(AL32:AL64)</f>
        <v>1.2798926764217011</v>
      </c>
      <c r="AM66" s="94">
        <f>_xlfn.STDEV.S(AM32:AM64)</f>
        <v>0.21476459572971365</v>
      </c>
      <c r="AN66" s="94">
        <f>_xlfn.STDEV.S(AN32:AN64)</f>
        <v>1.4306674003856803</v>
      </c>
      <c r="AO66" s="94">
        <f>_xlfn.STDEV.S(AO32:AO64)</f>
        <v>0.29049157973121498</v>
      </c>
      <c r="AP66" s="94">
        <f>_xlfn.STDEV.S(AP32:AP64)</f>
        <v>0.82895685875937397</v>
      </c>
      <c r="AQ66" s="94">
        <f>_xlfn.STDEV.S(AQ32:AQ64)</f>
        <v>0.13658850995831107</v>
      </c>
      <c r="AR66" s="94">
        <f>_xlfn.STDEV.S(AR32:AR64)</f>
        <v>1.0505681420320303</v>
      </c>
      <c r="AS66" s="94">
        <f>_xlfn.STDEV.S(AS32:AS64)</f>
        <v>0.21926626447504913</v>
      </c>
      <c r="AT66" s="94">
        <f>_xlfn.STDEV.S(AT32:AT64)</f>
        <v>1.5357133607271229</v>
      </c>
      <c r="AU66" s="94">
        <f>_xlfn.STDEV.S(AU32:AU64)</f>
        <v>0.15047548322777268</v>
      </c>
      <c r="AV66" s="94">
        <f>_xlfn.STDEV.S(AV32:AV64)</f>
        <v>0.46445893818846667</v>
      </c>
      <c r="AW66" s="94">
        <f>_xlfn.STDEV.S(AW32:AW64)</f>
        <v>4.8689137176041291</v>
      </c>
      <c r="AX66" s="94">
        <f>_xlfn.STDEV.S(AX32:AX64)</f>
        <v>2.4836083681441798</v>
      </c>
      <c r="AY66" s="94">
        <f>_xlfn.STDEV.S(AY32:AY64)</f>
        <v>0.63005776468678365</v>
      </c>
    </row>
    <row r="67" spans="1:51">
      <c r="A67" s="84" t="s">
        <v>1185</v>
      </c>
      <c r="B67" s="81">
        <v>76.138239262561996</v>
      </c>
      <c r="C67" s="80">
        <v>0.2189696390011816</v>
      </c>
      <c r="D67" s="81">
        <v>13.161693934013002</v>
      </c>
      <c r="E67" s="80">
        <v>2.0567690697397087</v>
      </c>
      <c r="F67" s="80">
        <v>8.3231391578459615E-2</v>
      </c>
      <c r="G67" s="80">
        <v>0.14349914598825325</v>
      </c>
      <c r="H67" s="80">
        <v>1.3574714260742273</v>
      </c>
      <c r="I67" s="80">
        <v>3.949757036556433</v>
      </c>
      <c r="J67" s="80">
        <v>2.8903518253840765</v>
      </c>
      <c r="K67" s="80">
        <v>0.17269102663138683</v>
      </c>
      <c r="L67" s="80">
        <v>3.0814394222584127</v>
      </c>
      <c r="M67" s="81">
        <f>B67/J67</f>
        <v>26.342204638857268</v>
      </c>
      <c r="N67" s="80">
        <f>I67+J67</f>
        <v>6.840108861940509</v>
      </c>
      <c r="P67" s="80">
        <v>15</v>
      </c>
      <c r="Q67" s="82">
        <v>1237</v>
      </c>
      <c r="R67" s="80">
        <v>0.55000000000000004</v>
      </c>
      <c r="S67" s="82">
        <v>691</v>
      </c>
      <c r="T67" s="80">
        <v>0.47</v>
      </c>
      <c r="U67" s="80">
        <v>1.83</v>
      </c>
      <c r="V67" s="81">
        <v>86.4</v>
      </c>
      <c r="W67" s="81">
        <v>15.9</v>
      </c>
      <c r="X67" s="82">
        <v>97.8</v>
      </c>
      <c r="Y67" s="81">
        <v>117</v>
      </c>
      <c r="Z67" s="81">
        <v>30.3</v>
      </c>
      <c r="AA67" s="82">
        <v>219</v>
      </c>
      <c r="AB67" s="80">
        <v>8.11</v>
      </c>
      <c r="AC67" s="80">
        <v>1.37</v>
      </c>
      <c r="AD67" s="80">
        <v>6.84</v>
      </c>
      <c r="AE67" s="82">
        <v>612</v>
      </c>
      <c r="AF67" s="81">
        <v>25.8</v>
      </c>
      <c r="AG67" s="81">
        <v>59.2</v>
      </c>
      <c r="AH67" s="80">
        <v>6.08</v>
      </c>
      <c r="AI67" s="81">
        <v>26</v>
      </c>
      <c r="AJ67" s="80">
        <v>5.4</v>
      </c>
      <c r="AK67" s="80">
        <v>1.26</v>
      </c>
      <c r="AL67" s="80">
        <v>4.68</v>
      </c>
      <c r="AM67" s="80">
        <v>0.8</v>
      </c>
      <c r="AN67" s="80">
        <v>5.33</v>
      </c>
      <c r="AO67" s="80">
        <v>1.1599999999999999</v>
      </c>
      <c r="AP67" s="80">
        <v>3.38</v>
      </c>
      <c r="AQ67" s="80">
        <v>0.55000000000000004</v>
      </c>
      <c r="AR67" s="80">
        <v>3.15</v>
      </c>
      <c r="AS67" s="80">
        <v>1.2</v>
      </c>
      <c r="AT67" s="80">
        <v>6.13</v>
      </c>
      <c r="AU67" s="80">
        <v>0.79</v>
      </c>
      <c r="AV67" s="80">
        <v>1.82</v>
      </c>
      <c r="AW67" s="81">
        <v>19.899999999999999</v>
      </c>
      <c r="AX67" s="80">
        <v>10.52</v>
      </c>
      <c r="AY67" s="80">
        <v>2.6</v>
      </c>
    </row>
    <row r="68" spans="1:51">
      <c r="A68" s="84" t="s">
        <v>1184</v>
      </c>
      <c r="B68" s="81">
        <v>75.951082466178534</v>
      </c>
      <c r="C68" s="80">
        <v>0.24092934245845912</v>
      </c>
      <c r="D68" s="81">
        <v>13.148648646576891</v>
      </c>
      <c r="E68" s="80">
        <v>1.9816388099185016</v>
      </c>
      <c r="F68" s="80">
        <v>9.9226350045687681E-2</v>
      </c>
      <c r="G68" s="80">
        <v>0.14884422343417017</v>
      </c>
      <c r="H68" s="80">
        <v>1.3541327724645542</v>
      </c>
      <c r="I68" s="80">
        <v>4.1429068348608027</v>
      </c>
      <c r="J68" s="80">
        <v>2.9325723152189633</v>
      </c>
      <c r="K68" s="80">
        <v>0.18238843414647868</v>
      </c>
      <c r="L68" s="80">
        <v>2.6916181930529177</v>
      </c>
      <c r="M68" s="81">
        <f>B68/J68</f>
        <v>25.899133696386809</v>
      </c>
      <c r="N68" s="80">
        <f>I68+J68</f>
        <v>7.075479150079766</v>
      </c>
      <c r="P68" s="80">
        <v>15.85</v>
      </c>
      <c r="Q68" s="82">
        <v>1273</v>
      </c>
      <c r="R68" s="80">
        <v>0.68</v>
      </c>
      <c r="S68" s="82">
        <v>673</v>
      </c>
      <c r="T68" s="80">
        <v>0.39</v>
      </c>
      <c r="U68" s="80">
        <v>2.79</v>
      </c>
      <c r="V68" s="81">
        <v>75.400000000000006</v>
      </c>
      <c r="W68" s="81">
        <v>16.3</v>
      </c>
      <c r="X68" s="82">
        <v>105.1</v>
      </c>
      <c r="Y68" s="81">
        <v>122.6</v>
      </c>
      <c r="Z68" s="81">
        <v>31.7</v>
      </c>
      <c r="AA68" s="82">
        <v>231</v>
      </c>
      <c r="AB68" s="80">
        <v>8.9600000000000009</v>
      </c>
      <c r="AC68" s="80">
        <v>1.2</v>
      </c>
      <c r="AD68" s="80">
        <v>7.34</v>
      </c>
      <c r="AE68" s="82">
        <v>648</v>
      </c>
      <c r="AF68" s="81">
        <v>25.8</v>
      </c>
      <c r="AG68" s="81">
        <v>60.7</v>
      </c>
      <c r="AH68" s="80">
        <v>6.82</v>
      </c>
      <c r="AI68" s="81">
        <v>28.2</v>
      </c>
      <c r="AJ68" s="80">
        <v>5.31</v>
      </c>
      <c r="AK68" s="80">
        <v>1.2</v>
      </c>
      <c r="AL68" s="80">
        <v>5.12</v>
      </c>
      <c r="AM68" s="80">
        <v>0.93</v>
      </c>
      <c r="AN68" s="80">
        <v>5.19</v>
      </c>
      <c r="AO68" s="80">
        <v>1.1499999999999999</v>
      </c>
      <c r="AP68" s="80">
        <v>3.5</v>
      </c>
      <c r="AQ68" s="80">
        <v>0.58799999999999997</v>
      </c>
      <c r="AR68" s="80">
        <v>4.04</v>
      </c>
      <c r="AS68" s="80">
        <v>1.1000000000000001</v>
      </c>
      <c r="AT68" s="80">
        <v>6.1</v>
      </c>
      <c r="AU68" s="80">
        <v>0.79</v>
      </c>
      <c r="AV68" s="80">
        <v>1.95</v>
      </c>
      <c r="AW68" s="81">
        <v>20.6</v>
      </c>
      <c r="AX68" s="80">
        <v>10.74</v>
      </c>
      <c r="AY68" s="80">
        <v>3.21</v>
      </c>
    </row>
    <row r="69" spans="1:51">
      <c r="A69" s="84" t="s">
        <v>157</v>
      </c>
      <c r="B69" s="81">
        <v>75.863260877608411</v>
      </c>
      <c r="C69" s="80">
        <v>0.22003434372850164</v>
      </c>
      <c r="D69" s="81">
        <v>13.040351228592561</v>
      </c>
      <c r="E69" s="80">
        <v>2.0726178080677613</v>
      </c>
      <c r="F69" s="80">
        <v>0.10249558970618471</v>
      </c>
      <c r="G69" s="80">
        <v>0.15299044246622159</v>
      </c>
      <c r="H69" s="80">
        <v>1.3385625665388721</v>
      </c>
      <c r="I69" s="80">
        <v>4.3873391155038055</v>
      </c>
      <c r="J69" s="80">
        <v>2.8223297554865421</v>
      </c>
      <c r="K69" s="80">
        <v>0.18272301169301031</v>
      </c>
      <c r="L69" s="80">
        <v>1.0255516991057334</v>
      </c>
      <c r="M69" s="81">
        <f>B69/J69</f>
        <v>26.879658810290341</v>
      </c>
      <c r="N69" s="80">
        <f>I69+J69</f>
        <v>7.2096688709903471</v>
      </c>
      <c r="AA69" s="82"/>
    </row>
    <row r="70" spans="1:51">
      <c r="A70" s="84" t="s">
        <v>1183</v>
      </c>
      <c r="B70" s="81">
        <v>75.745968344149361</v>
      </c>
      <c r="C70" s="80">
        <v>0.21137627111502108</v>
      </c>
      <c r="D70" s="81">
        <v>13.296336355282953</v>
      </c>
      <c r="E70" s="80">
        <v>1.7899448700311453</v>
      </c>
      <c r="F70" s="80">
        <v>0.11066169487786395</v>
      </c>
      <c r="G70" s="80">
        <v>0.13813719932777155</v>
      </c>
      <c r="H70" s="80">
        <v>1.4340292530672383</v>
      </c>
      <c r="I70" s="80">
        <v>4.3433361952834719</v>
      </c>
      <c r="J70" s="80">
        <v>2.9301921043884702</v>
      </c>
      <c r="K70" s="80">
        <v>0.17712476688930573</v>
      </c>
      <c r="L70" s="80">
        <v>1.7024112111832608</v>
      </c>
      <c r="M70" s="81">
        <f>B70/J70</f>
        <v>25.850171471934093</v>
      </c>
      <c r="N70" s="80">
        <f>I70+J70</f>
        <v>7.2735282996719421</v>
      </c>
      <c r="P70" s="80">
        <v>10.210000000000001</v>
      </c>
      <c r="Q70" s="82">
        <v>863</v>
      </c>
      <c r="R70" s="80">
        <v>0.55000000000000004</v>
      </c>
      <c r="S70" s="82">
        <v>470</v>
      </c>
      <c r="T70" s="80">
        <v>0.33</v>
      </c>
      <c r="U70" s="80">
        <v>2.4700000000000002</v>
      </c>
      <c r="V70" s="81">
        <v>34.4</v>
      </c>
      <c r="W70" s="81">
        <v>11.21</v>
      </c>
      <c r="X70" s="82">
        <v>68.900000000000006</v>
      </c>
      <c r="Y70" s="81">
        <v>82</v>
      </c>
      <c r="Z70" s="81">
        <v>20.7</v>
      </c>
      <c r="AA70" s="82">
        <v>145.1</v>
      </c>
      <c r="AB70" s="80">
        <v>5.57</v>
      </c>
      <c r="AC70" s="80">
        <v>0.89</v>
      </c>
      <c r="AD70" s="80">
        <v>4.7300000000000004</v>
      </c>
      <c r="AE70" s="82">
        <v>438</v>
      </c>
      <c r="AF70" s="81">
        <v>17.399999999999999</v>
      </c>
      <c r="AG70" s="81">
        <v>38.799999999999997</v>
      </c>
      <c r="AH70" s="80">
        <v>4.7</v>
      </c>
      <c r="AI70" s="81">
        <v>17.899999999999999</v>
      </c>
      <c r="AJ70" s="80">
        <v>3.08</v>
      </c>
      <c r="AK70" s="80">
        <v>0.82</v>
      </c>
      <c r="AL70" s="80">
        <v>3.83</v>
      </c>
      <c r="AM70" s="80">
        <v>0.54</v>
      </c>
      <c r="AN70" s="80">
        <v>3.29</v>
      </c>
      <c r="AO70" s="80">
        <v>0.7</v>
      </c>
      <c r="AP70" s="80">
        <v>2.36</v>
      </c>
      <c r="AQ70" s="80">
        <v>0.37</v>
      </c>
      <c r="AR70" s="80">
        <v>2.41</v>
      </c>
      <c r="AS70" s="80">
        <v>0.62</v>
      </c>
      <c r="AT70" s="80">
        <v>3.59</v>
      </c>
      <c r="AU70" s="80">
        <v>0.47</v>
      </c>
      <c r="AV70" s="80">
        <v>0.99</v>
      </c>
      <c r="AW70" s="81">
        <v>15</v>
      </c>
      <c r="AX70" s="80">
        <v>7.2</v>
      </c>
      <c r="AY70" s="80">
        <v>1.94</v>
      </c>
    </row>
    <row r="71" spans="1:51" s="100" customFormat="1">
      <c r="A71" s="84" t="s">
        <v>1182</v>
      </c>
      <c r="B71" s="81">
        <v>75.960046514389802</v>
      </c>
      <c r="C71" s="80">
        <v>0.22174285756706968</v>
      </c>
      <c r="D71" s="81">
        <v>13.27912389075323</v>
      </c>
      <c r="E71" s="80">
        <v>1.785913241219919</v>
      </c>
      <c r="F71" s="80">
        <v>0.13830353487430636</v>
      </c>
      <c r="G71" s="80">
        <v>0.15746097305344964</v>
      </c>
      <c r="H71" s="80">
        <v>1.3334410803844849</v>
      </c>
      <c r="I71" s="80">
        <v>4.310333142839764</v>
      </c>
      <c r="J71" s="80">
        <v>2.8136159297940404</v>
      </c>
      <c r="K71" s="80">
        <v>0.18835123934585346</v>
      </c>
      <c r="L71" s="80">
        <v>2.7903049863252818</v>
      </c>
      <c r="M71" s="81">
        <f>B71/J71</f>
        <v>26.997304681861877</v>
      </c>
      <c r="N71" s="80">
        <f>I71+J71</f>
        <v>7.1239490726338044</v>
      </c>
      <c r="O71" s="80"/>
      <c r="P71" s="80">
        <v>14.03</v>
      </c>
      <c r="Q71" s="82">
        <v>1167</v>
      </c>
      <c r="R71" s="80">
        <v>0.74</v>
      </c>
      <c r="S71" s="82">
        <v>651</v>
      </c>
      <c r="T71" s="80">
        <v>0.35199999999999998</v>
      </c>
      <c r="U71" s="80">
        <v>2.11</v>
      </c>
      <c r="V71" s="81">
        <v>89.5</v>
      </c>
      <c r="W71" s="81">
        <v>15.7</v>
      </c>
      <c r="X71" s="82">
        <v>99.8</v>
      </c>
      <c r="Y71" s="81">
        <v>120.8</v>
      </c>
      <c r="Z71" s="81">
        <v>31.2</v>
      </c>
      <c r="AA71" s="82">
        <v>212.6</v>
      </c>
      <c r="AB71" s="80">
        <v>9.0500000000000007</v>
      </c>
      <c r="AC71" s="80">
        <v>1.1599999999999999</v>
      </c>
      <c r="AD71" s="80">
        <v>6.86</v>
      </c>
      <c r="AE71" s="82">
        <v>652</v>
      </c>
      <c r="AF71" s="81">
        <v>25.78</v>
      </c>
      <c r="AG71" s="81">
        <v>57.6</v>
      </c>
      <c r="AH71" s="80">
        <v>6.48</v>
      </c>
      <c r="AI71" s="81">
        <v>26.4</v>
      </c>
      <c r="AJ71" s="80">
        <v>5.04</v>
      </c>
      <c r="AK71" s="80">
        <v>1.1000000000000001</v>
      </c>
      <c r="AL71" s="80">
        <v>4.4000000000000004</v>
      </c>
      <c r="AM71" s="80">
        <v>0.79</v>
      </c>
      <c r="AN71" s="80">
        <v>5.54</v>
      </c>
      <c r="AO71" s="80">
        <v>1.04</v>
      </c>
      <c r="AP71" s="80">
        <v>3.37</v>
      </c>
      <c r="AQ71" s="80">
        <v>0.55000000000000004</v>
      </c>
      <c r="AR71" s="80">
        <v>3.38</v>
      </c>
      <c r="AS71" s="80">
        <v>0.99</v>
      </c>
      <c r="AT71" s="80">
        <v>6.1</v>
      </c>
      <c r="AU71" s="80">
        <v>0.8</v>
      </c>
      <c r="AV71" s="80">
        <v>1.71</v>
      </c>
      <c r="AW71" s="81">
        <v>20.16</v>
      </c>
      <c r="AX71" s="80">
        <v>10.61</v>
      </c>
      <c r="AY71" s="80">
        <v>2.71</v>
      </c>
    </row>
    <row r="72" spans="1:51">
      <c r="A72" s="84" t="s">
        <v>1181</v>
      </c>
      <c r="B72" s="81">
        <v>76.524761960746957</v>
      </c>
      <c r="C72" s="80">
        <v>0.19563698849345609</v>
      </c>
      <c r="D72" s="81">
        <v>13.182250090411813</v>
      </c>
      <c r="E72" s="80">
        <v>1.6551305533338709</v>
      </c>
      <c r="F72" s="80">
        <v>7.7123945752911593E-2</v>
      </c>
      <c r="G72" s="80">
        <v>0.11558354994584044</v>
      </c>
      <c r="H72" s="80">
        <v>1.2631224157723684</v>
      </c>
      <c r="I72" s="80">
        <v>3.9925713311209319</v>
      </c>
      <c r="J72" s="80">
        <v>2.993804988232057</v>
      </c>
      <c r="K72" s="80">
        <v>0.14176189786880941</v>
      </c>
      <c r="L72" s="80">
        <v>1.7454604558830908</v>
      </c>
      <c r="M72" s="81">
        <f>B72/J72</f>
        <v>25.561037629888318</v>
      </c>
      <c r="N72" s="80">
        <f>I72+J72</f>
        <v>6.9863763193529884</v>
      </c>
      <c r="P72" s="80">
        <v>14.71</v>
      </c>
      <c r="Q72" s="82">
        <v>1381</v>
      </c>
      <c r="R72" s="80">
        <v>0.62</v>
      </c>
      <c r="S72" s="82">
        <v>704</v>
      </c>
      <c r="T72" s="80">
        <v>0.35399999999999998</v>
      </c>
      <c r="U72" s="80">
        <v>2.2599999999999998</v>
      </c>
      <c r="V72" s="81">
        <v>106</v>
      </c>
      <c r="W72" s="81">
        <v>16.7</v>
      </c>
      <c r="X72" s="82">
        <v>111.9</v>
      </c>
      <c r="Y72" s="81">
        <v>126.8</v>
      </c>
      <c r="Z72" s="81">
        <v>33.4</v>
      </c>
      <c r="AA72" s="82">
        <v>215.9</v>
      </c>
      <c r="AB72" s="80">
        <v>10</v>
      </c>
      <c r="AC72" s="80">
        <v>1.42</v>
      </c>
      <c r="AD72" s="80">
        <v>6.49</v>
      </c>
      <c r="AE72" s="82">
        <v>761</v>
      </c>
      <c r="AF72" s="81">
        <v>27.6</v>
      </c>
      <c r="AG72" s="81">
        <v>57.2</v>
      </c>
      <c r="AH72" s="80">
        <v>7.24</v>
      </c>
      <c r="AI72" s="81">
        <v>29.7</v>
      </c>
      <c r="AJ72" s="80">
        <v>6</v>
      </c>
      <c r="AK72" s="80">
        <v>1.1499999999999999</v>
      </c>
      <c r="AL72" s="80">
        <v>6</v>
      </c>
      <c r="AM72" s="80">
        <v>0.93</v>
      </c>
      <c r="AN72" s="80">
        <v>5.63</v>
      </c>
      <c r="AO72" s="80">
        <v>1.0900000000000001</v>
      </c>
      <c r="AP72" s="80">
        <v>2.84</v>
      </c>
      <c r="AQ72" s="80">
        <v>0.62</v>
      </c>
      <c r="AR72" s="80">
        <v>3.73</v>
      </c>
      <c r="AS72" s="80">
        <v>0.94</v>
      </c>
      <c r="AT72" s="80">
        <v>6.09</v>
      </c>
      <c r="AU72" s="80">
        <v>0.53900000000000003</v>
      </c>
      <c r="AV72" s="80">
        <v>1.74</v>
      </c>
      <c r="AW72" s="81">
        <v>22.3</v>
      </c>
      <c r="AX72" s="80">
        <v>11.19</v>
      </c>
      <c r="AY72" s="80">
        <v>2.82</v>
      </c>
    </row>
    <row r="73" spans="1:51">
      <c r="A73" s="84" t="s">
        <v>1180</v>
      </c>
      <c r="B73" s="81">
        <v>75.900938201293329</v>
      </c>
      <c r="C73" s="80">
        <v>0.2802847943531287</v>
      </c>
      <c r="D73" s="81">
        <v>13.294759008317882</v>
      </c>
      <c r="E73" s="80">
        <v>1.8334211095745023</v>
      </c>
      <c r="F73" s="80">
        <v>8.5224807388674925E-2</v>
      </c>
      <c r="G73" s="80">
        <v>0.13501949828336346</v>
      </c>
      <c r="H73" s="80">
        <v>1.3470065193926932</v>
      </c>
      <c r="I73" s="80">
        <v>4.1535591238814398</v>
      </c>
      <c r="J73" s="80">
        <v>2.9697667800716849</v>
      </c>
      <c r="K73" s="80">
        <v>0.20157443306517742</v>
      </c>
      <c r="L73" s="80">
        <v>2.4801420411830293</v>
      </c>
      <c r="M73" s="81">
        <f>B73/J73</f>
        <v>25.557878386484347</v>
      </c>
      <c r="N73" s="80">
        <f>I73+J73</f>
        <v>7.1233259039531251</v>
      </c>
      <c r="P73" s="80">
        <v>15.19</v>
      </c>
      <c r="Q73" s="82">
        <v>1278</v>
      </c>
      <c r="R73" s="80">
        <v>0.56000000000000005</v>
      </c>
      <c r="S73" s="82">
        <v>588</v>
      </c>
      <c r="T73" s="80">
        <v>0.436</v>
      </c>
      <c r="U73" s="80">
        <v>2.1800000000000002</v>
      </c>
      <c r="V73" s="81">
        <v>60.9</v>
      </c>
      <c r="W73" s="81">
        <v>14.82</v>
      </c>
      <c r="X73" s="82">
        <v>102.5</v>
      </c>
      <c r="Y73" s="81">
        <v>101</v>
      </c>
      <c r="Z73" s="81">
        <v>26.2</v>
      </c>
      <c r="AA73" s="82">
        <v>224.9</v>
      </c>
      <c r="AB73" s="80">
        <v>8.76</v>
      </c>
      <c r="AC73" s="80">
        <v>1.01</v>
      </c>
      <c r="AD73" s="80">
        <v>6.97</v>
      </c>
      <c r="AE73" s="82">
        <v>596</v>
      </c>
      <c r="AF73" s="81">
        <v>21.7</v>
      </c>
      <c r="AG73" s="81">
        <v>54.2</v>
      </c>
      <c r="AH73" s="80">
        <v>7.22</v>
      </c>
      <c r="AI73" s="81">
        <v>26.1</v>
      </c>
      <c r="AJ73" s="80">
        <v>4.6900000000000004</v>
      </c>
      <c r="AK73" s="80">
        <v>1.19</v>
      </c>
      <c r="AL73" s="80">
        <v>5.66</v>
      </c>
      <c r="AM73" s="80">
        <v>0.77</v>
      </c>
      <c r="AN73" s="80">
        <v>4.49</v>
      </c>
      <c r="AO73" s="80">
        <v>1.018</v>
      </c>
      <c r="AP73" s="80">
        <v>3.49</v>
      </c>
      <c r="AQ73" s="80">
        <v>0.46</v>
      </c>
      <c r="AR73" s="80">
        <v>2.93</v>
      </c>
      <c r="AS73" s="80">
        <v>0.78</v>
      </c>
      <c r="AT73" s="80">
        <v>6.22</v>
      </c>
      <c r="AU73" s="80">
        <v>0.72</v>
      </c>
      <c r="AV73" s="80">
        <v>1.78</v>
      </c>
      <c r="AW73" s="81">
        <v>17.7</v>
      </c>
      <c r="AX73" s="80">
        <v>9.2100000000000009</v>
      </c>
      <c r="AY73" s="80">
        <v>3.05</v>
      </c>
    </row>
    <row r="74" spans="1:51">
      <c r="A74" s="84" t="s">
        <v>1179</v>
      </c>
      <c r="B74" s="81">
        <v>76.186652962187736</v>
      </c>
      <c r="C74" s="80">
        <v>0.20224108017314935</v>
      </c>
      <c r="D74" s="81">
        <v>13.177760102735409</v>
      </c>
      <c r="E74" s="80">
        <v>1.730904209377981</v>
      </c>
      <c r="F74" s="80">
        <v>9.8035506660204594E-2</v>
      </c>
      <c r="G74" s="80">
        <v>0.17009997271082877</v>
      </c>
      <c r="H74" s="80">
        <v>1.3193197013638758</v>
      </c>
      <c r="I74" s="80">
        <v>4.2525635588694097</v>
      </c>
      <c r="J74" s="80">
        <v>2.86240477045496</v>
      </c>
      <c r="K74" s="80">
        <v>0.18135466440848633</v>
      </c>
      <c r="L74" s="80">
        <v>2.7563210707291006</v>
      </c>
      <c r="M74" s="81">
        <f>B74/J74</f>
        <v>26.61631008603943</v>
      </c>
      <c r="N74" s="80">
        <f>I74+J74</f>
        <v>7.1149683293243697</v>
      </c>
      <c r="P74" s="80">
        <v>13.43</v>
      </c>
      <c r="Q74" s="82">
        <v>980</v>
      </c>
      <c r="R74" s="80">
        <v>0.53</v>
      </c>
      <c r="S74" s="82">
        <v>665</v>
      </c>
      <c r="T74" s="80">
        <v>0.46800000000000003</v>
      </c>
      <c r="U74" s="80">
        <v>1.66</v>
      </c>
      <c r="V74" s="81">
        <v>64.900000000000006</v>
      </c>
      <c r="W74" s="81">
        <v>15.8</v>
      </c>
      <c r="X74" s="82">
        <v>87.1</v>
      </c>
      <c r="Y74" s="81">
        <v>104.2</v>
      </c>
      <c r="Z74" s="81">
        <v>31</v>
      </c>
      <c r="AA74" s="82">
        <v>217.4</v>
      </c>
      <c r="AB74" s="80">
        <v>6.86</v>
      </c>
      <c r="AC74" s="80">
        <v>1.21</v>
      </c>
      <c r="AD74" s="80">
        <v>5.95</v>
      </c>
      <c r="AE74" s="82">
        <v>520</v>
      </c>
      <c r="AF74" s="81">
        <v>25.1</v>
      </c>
      <c r="AG74" s="81">
        <v>57.3</v>
      </c>
      <c r="AH74" s="80">
        <v>5.87</v>
      </c>
      <c r="AI74" s="81">
        <v>22.1</v>
      </c>
      <c r="AJ74" s="80">
        <v>4.74</v>
      </c>
      <c r="AK74" s="80">
        <v>1.24</v>
      </c>
      <c r="AL74" s="80">
        <v>4.54</v>
      </c>
      <c r="AM74" s="80">
        <v>0.72</v>
      </c>
      <c r="AN74" s="80">
        <v>5.21</v>
      </c>
      <c r="AO74" s="80">
        <v>1.1499999999999999</v>
      </c>
      <c r="AP74" s="80">
        <v>3.3</v>
      </c>
      <c r="AQ74" s="80">
        <v>0.51200000000000001</v>
      </c>
      <c r="AR74" s="80">
        <v>2.85</v>
      </c>
      <c r="AS74" s="80">
        <v>0.98</v>
      </c>
      <c r="AT74" s="80">
        <v>5.91</v>
      </c>
      <c r="AU74" s="80">
        <v>0.57999999999999996</v>
      </c>
      <c r="AV74" s="80">
        <v>1.5</v>
      </c>
      <c r="AW74" s="81">
        <v>17.600000000000001</v>
      </c>
      <c r="AX74" s="80">
        <v>11.8</v>
      </c>
      <c r="AY74" s="80">
        <v>2.6</v>
      </c>
    </row>
    <row r="75" spans="1:51" s="100" customFormat="1">
      <c r="A75" s="84" t="s">
        <v>1178</v>
      </c>
      <c r="B75" s="81">
        <v>75.844461340264786</v>
      </c>
      <c r="C75" s="80">
        <v>0.22718952956359162</v>
      </c>
      <c r="D75" s="81">
        <v>13.187739681319954</v>
      </c>
      <c r="E75" s="80">
        <v>1.8458489486686096</v>
      </c>
      <c r="F75" s="80">
        <v>0.11629404632116523</v>
      </c>
      <c r="G75" s="80">
        <v>0.16993357222289429</v>
      </c>
      <c r="H75" s="80">
        <v>1.35551376797829</v>
      </c>
      <c r="I75" s="80">
        <v>4.4194527660607221</v>
      </c>
      <c r="J75" s="80">
        <v>2.8335490648241057</v>
      </c>
      <c r="K75" s="80">
        <v>0.17282775897298558</v>
      </c>
      <c r="L75" s="80">
        <v>1.2082797673027414</v>
      </c>
      <c r="M75" s="81">
        <f>B75/J75</f>
        <v>26.76659539155461</v>
      </c>
      <c r="N75" s="80">
        <f>I75+J75</f>
        <v>7.2530018308848279</v>
      </c>
      <c r="O75" s="80"/>
      <c r="P75" s="80">
        <v>13.69</v>
      </c>
      <c r="Q75" s="82">
        <v>1018</v>
      </c>
      <c r="R75" s="80">
        <v>0.89</v>
      </c>
      <c r="S75" s="82">
        <v>668</v>
      </c>
      <c r="T75" s="80">
        <v>0.34899999999999998</v>
      </c>
      <c r="U75" s="80">
        <v>3.6</v>
      </c>
      <c r="V75" s="81">
        <v>63.2</v>
      </c>
      <c r="W75" s="81">
        <v>17.899999999999999</v>
      </c>
      <c r="X75" s="82">
        <v>84.4</v>
      </c>
      <c r="Y75" s="81">
        <v>107.2</v>
      </c>
      <c r="Z75" s="81">
        <v>30.6</v>
      </c>
      <c r="AA75" s="82">
        <v>210</v>
      </c>
      <c r="AB75" s="80">
        <v>7.22</v>
      </c>
      <c r="AC75" s="80">
        <v>1.38</v>
      </c>
      <c r="AD75" s="80">
        <v>6.05</v>
      </c>
      <c r="AE75" s="82">
        <v>541</v>
      </c>
      <c r="AF75" s="81">
        <v>24.5</v>
      </c>
      <c r="AG75" s="81">
        <v>56.4</v>
      </c>
      <c r="AH75" s="80">
        <v>5.97</v>
      </c>
      <c r="AI75" s="81">
        <v>21.3</v>
      </c>
      <c r="AJ75" s="80">
        <v>5</v>
      </c>
      <c r="AK75" s="80">
        <v>1.25</v>
      </c>
      <c r="AL75" s="80">
        <v>4.33</v>
      </c>
      <c r="AM75" s="80">
        <v>0.74</v>
      </c>
      <c r="AN75" s="80">
        <v>4.58</v>
      </c>
      <c r="AO75" s="80">
        <v>1.1299999999999999</v>
      </c>
      <c r="AP75" s="80">
        <v>2.99</v>
      </c>
      <c r="AQ75" s="80">
        <v>0.47299999999999998</v>
      </c>
      <c r="AR75" s="80">
        <v>2.93</v>
      </c>
      <c r="AS75" s="80">
        <v>1.06</v>
      </c>
      <c r="AT75" s="80">
        <v>5.56</v>
      </c>
      <c r="AU75" s="80">
        <v>0.621</v>
      </c>
      <c r="AV75" s="80">
        <v>1.2</v>
      </c>
      <c r="AW75" s="81">
        <v>19.5</v>
      </c>
      <c r="AX75" s="80">
        <v>10.94</v>
      </c>
      <c r="AY75" s="80">
        <v>2.4500000000000002</v>
      </c>
    </row>
    <row r="76" spans="1:51">
      <c r="A76" s="84" t="s">
        <v>1177</v>
      </c>
      <c r="B76" s="81">
        <v>75.954029935815797</v>
      </c>
      <c r="C76" s="80">
        <v>0.21219920356249539</v>
      </c>
      <c r="D76" s="81">
        <v>13.312711786623133</v>
      </c>
      <c r="E76" s="80">
        <v>1.7875653983582442</v>
      </c>
      <c r="F76" s="80">
        <v>0.10859606299963001</v>
      </c>
      <c r="G76" s="80">
        <v>0.16725045045346745</v>
      </c>
      <c r="H76" s="80">
        <v>1.2904350221742218</v>
      </c>
      <c r="I76" s="80">
        <v>4.2084473320751412</v>
      </c>
      <c r="J76" s="80">
        <v>2.9587492061625547</v>
      </c>
      <c r="K76" s="80">
        <v>0.15601775313542504</v>
      </c>
      <c r="L76" s="80">
        <v>2.0836203484691396</v>
      </c>
      <c r="M76" s="81">
        <f>B76/J76</f>
        <v>25.67099292417786</v>
      </c>
      <c r="N76" s="80">
        <f>I76+J76</f>
        <v>7.1671965382376959</v>
      </c>
      <c r="P76" s="80">
        <v>15.8</v>
      </c>
      <c r="Q76" s="82">
        <v>1630</v>
      </c>
      <c r="R76" s="80">
        <v>0.81</v>
      </c>
      <c r="S76" s="82">
        <v>782</v>
      </c>
      <c r="T76" s="80">
        <v>0.38600000000000001</v>
      </c>
      <c r="U76" s="80">
        <v>2.5099999999999998</v>
      </c>
      <c r="V76" s="81">
        <v>92</v>
      </c>
      <c r="W76" s="81">
        <v>17.559999999999999</v>
      </c>
      <c r="X76" s="82">
        <v>129</v>
      </c>
      <c r="Y76" s="81">
        <v>151</v>
      </c>
      <c r="Z76" s="81">
        <v>35.4</v>
      </c>
      <c r="AA76" s="82">
        <v>224</v>
      </c>
      <c r="AB76" s="80">
        <v>11.76</v>
      </c>
      <c r="AC76" s="80">
        <v>1.48</v>
      </c>
      <c r="AD76" s="80">
        <v>6.02</v>
      </c>
      <c r="AE76" s="82">
        <v>863</v>
      </c>
      <c r="AF76" s="81">
        <v>30.3</v>
      </c>
      <c r="AG76" s="81">
        <v>55.9</v>
      </c>
      <c r="AH76" s="80">
        <v>7.09</v>
      </c>
      <c r="AI76" s="81">
        <v>35.1</v>
      </c>
      <c r="AJ76" s="80">
        <v>6.7</v>
      </c>
      <c r="AK76" s="80">
        <v>1.1100000000000001</v>
      </c>
      <c r="AL76" s="80">
        <v>6.1</v>
      </c>
      <c r="AM76" s="80">
        <v>1.1299999999999999</v>
      </c>
      <c r="AN76" s="80">
        <v>6.62</v>
      </c>
      <c r="AO76" s="80">
        <v>1.1499999999999999</v>
      </c>
      <c r="AP76" s="80">
        <v>3.24</v>
      </c>
      <c r="AQ76" s="80">
        <v>0.64</v>
      </c>
      <c r="AR76" s="80">
        <v>4.6100000000000003</v>
      </c>
      <c r="AS76" s="80">
        <v>1.07</v>
      </c>
      <c r="AT76" s="80">
        <v>6.06</v>
      </c>
      <c r="AU76" s="80">
        <v>0.75</v>
      </c>
      <c r="AV76" s="80">
        <v>2.1</v>
      </c>
      <c r="AW76" s="81">
        <v>26.3</v>
      </c>
      <c r="AX76" s="80">
        <v>11.65</v>
      </c>
      <c r="AY76" s="80">
        <v>2.4500000000000002</v>
      </c>
    </row>
    <row r="77" spans="1:51">
      <c r="A77" s="84" t="s">
        <v>1176</v>
      </c>
      <c r="B77" s="81">
        <v>76.092175591972946</v>
      </c>
      <c r="C77" s="80">
        <v>0.24528437127566324</v>
      </c>
      <c r="D77" s="81">
        <v>13.11087220821242</v>
      </c>
      <c r="E77" s="80">
        <v>1.7992381520995586</v>
      </c>
      <c r="F77" s="80">
        <v>0.13304133870573995</v>
      </c>
      <c r="G77" s="80">
        <v>0.14148451966212766</v>
      </c>
      <c r="H77" s="80">
        <v>1.3404917709723758</v>
      </c>
      <c r="I77" s="80">
        <v>4.179096030434529</v>
      </c>
      <c r="J77" s="80">
        <v>2.9582978472793018</v>
      </c>
      <c r="K77" s="80">
        <v>0.1816938533613362</v>
      </c>
      <c r="L77" s="80">
        <v>1.7013966861598391</v>
      </c>
      <c r="M77" s="81">
        <f>B77/J77</f>
        <v>25.721607329685778</v>
      </c>
      <c r="N77" s="80">
        <f>I77+J77</f>
        <v>7.1373938777138308</v>
      </c>
      <c r="P77" s="80">
        <v>15.29</v>
      </c>
      <c r="Q77" s="82">
        <v>1182</v>
      </c>
      <c r="R77" s="80">
        <v>2.7</v>
      </c>
      <c r="S77" s="82">
        <v>725</v>
      </c>
      <c r="T77" s="80">
        <v>0.48</v>
      </c>
      <c r="U77" s="80">
        <v>12.2</v>
      </c>
      <c r="V77" s="81">
        <v>40.700000000000003</v>
      </c>
      <c r="W77" s="81">
        <v>19.399999999999999</v>
      </c>
      <c r="X77" s="82">
        <v>106.7</v>
      </c>
      <c r="Y77" s="81">
        <v>123.3</v>
      </c>
      <c r="Z77" s="81">
        <v>32.200000000000003</v>
      </c>
      <c r="AA77" s="82">
        <v>226</v>
      </c>
      <c r="AB77" s="80">
        <v>8.7799999999999994</v>
      </c>
      <c r="AC77" s="80">
        <v>1.34</v>
      </c>
      <c r="AD77" s="80">
        <v>7.09</v>
      </c>
      <c r="AE77" s="82">
        <v>686</v>
      </c>
      <c r="AF77" s="81">
        <v>28.6</v>
      </c>
      <c r="AG77" s="81">
        <v>57.7</v>
      </c>
      <c r="AH77" s="80">
        <v>7.13</v>
      </c>
      <c r="AI77" s="81">
        <v>25.8</v>
      </c>
      <c r="AJ77" s="80">
        <v>5.67</v>
      </c>
      <c r="AK77" s="80">
        <v>1.3</v>
      </c>
      <c r="AL77" s="80">
        <v>4.5999999999999996</v>
      </c>
      <c r="AM77" s="80">
        <v>0.8</v>
      </c>
      <c r="AN77" s="80">
        <v>5.9</v>
      </c>
      <c r="AO77" s="80">
        <v>1.2</v>
      </c>
      <c r="AP77" s="80">
        <v>3.52</v>
      </c>
      <c r="AQ77" s="80">
        <v>0.46</v>
      </c>
      <c r="AR77" s="80">
        <v>3.46</v>
      </c>
      <c r="AS77" s="80">
        <v>0.95</v>
      </c>
      <c r="AT77" s="80">
        <v>6.2</v>
      </c>
      <c r="AU77" s="80">
        <v>0.59</v>
      </c>
      <c r="AV77" s="80">
        <v>1.91</v>
      </c>
      <c r="AW77" s="81">
        <v>23.1</v>
      </c>
      <c r="AX77" s="80">
        <v>11.4</v>
      </c>
      <c r="AY77" s="80">
        <v>2.37</v>
      </c>
    </row>
    <row r="78" spans="1:51">
      <c r="A78" s="84" t="s">
        <v>1175</v>
      </c>
      <c r="B78" s="81">
        <v>76.007737475334153</v>
      </c>
      <c r="C78" s="80">
        <v>0.19500521333152479</v>
      </c>
      <c r="D78" s="81">
        <v>13.205971340964412</v>
      </c>
      <c r="E78" s="80">
        <v>1.9654808383786408</v>
      </c>
      <c r="F78" s="80">
        <v>0.10418849969427185</v>
      </c>
      <c r="G78" s="80">
        <v>0.16918977433117041</v>
      </c>
      <c r="H78" s="80">
        <v>1.3050943212656509</v>
      </c>
      <c r="I78" s="80">
        <v>4.1289853326213084</v>
      </c>
      <c r="J78" s="80">
        <v>2.918333122506422</v>
      </c>
      <c r="K78" s="80">
        <v>0.14081572457789909</v>
      </c>
      <c r="L78" s="80">
        <v>0.28756610015702222</v>
      </c>
      <c r="M78" s="81">
        <f>B78/J78</f>
        <v>26.044914780001061</v>
      </c>
      <c r="N78" s="80">
        <f>I78+J78</f>
        <v>7.0473184551277299</v>
      </c>
      <c r="P78" s="80">
        <v>14.61</v>
      </c>
      <c r="Q78" s="82">
        <v>1540</v>
      </c>
      <c r="R78" s="80">
        <v>1.04</v>
      </c>
      <c r="S78" s="82">
        <v>863</v>
      </c>
      <c r="T78" s="80">
        <v>0.32</v>
      </c>
      <c r="U78" s="80">
        <v>2.34</v>
      </c>
      <c r="V78" s="81">
        <v>107.2</v>
      </c>
      <c r="W78" s="81">
        <v>19.8</v>
      </c>
      <c r="X78" s="82">
        <v>135</v>
      </c>
      <c r="Y78" s="81">
        <v>146.6</v>
      </c>
      <c r="Z78" s="81">
        <v>35.299999999999997</v>
      </c>
      <c r="AA78" s="82">
        <v>219</v>
      </c>
      <c r="AB78" s="80">
        <v>12.12</v>
      </c>
      <c r="AC78" s="80">
        <v>1.44</v>
      </c>
      <c r="AD78" s="80">
        <v>4.93</v>
      </c>
      <c r="AE78" s="82">
        <v>880</v>
      </c>
      <c r="AF78" s="81">
        <v>31.5</v>
      </c>
      <c r="AG78" s="81">
        <v>65.7</v>
      </c>
      <c r="AH78" s="80">
        <v>7.04</v>
      </c>
      <c r="AI78" s="81">
        <v>34.299999999999997</v>
      </c>
      <c r="AJ78" s="80">
        <v>7.3</v>
      </c>
      <c r="AK78" s="80">
        <v>1.28</v>
      </c>
      <c r="AL78" s="80">
        <v>6.56</v>
      </c>
      <c r="AM78" s="80">
        <v>1.1200000000000001</v>
      </c>
      <c r="AN78" s="80">
        <v>5.83</v>
      </c>
      <c r="AO78" s="80">
        <v>1.42</v>
      </c>
      <c r="AP78" s="80">
        <v>3.52</v>
      </c>
      <c r="AQ78" s="80">
        <v>0.72</v>
      </c>
      <c r="AR78" s="80">
        <v>4.68</v>
      </c>
      <c r="AS78" s="80">
        <v>1.1299999999999999</v>
      </c>
      <c r="AT78" s="80">
        <v>6.38</v>
      </c>
      <c r="AU78" s="80">
        <v>0.69</v>
      </c>
      <c r="AV78" s="80">
        <v>2.34</v>
      </c>
      <c r="AW78" s="81">
        <v>25</v>
      </c>
      <c r="AX78" s="80">
        <v>12.62</v>
      </c>
      <c r="AY78" s="80">
        <v>2.75</v>
      </c>
    </row>
    <row r="79" spans="1:51">
      <c r="A79" s="84" t="s">
        <v>1174</v>
      </c>
      <c r="B79" s="81">
        <v>76.069463104525596</v>
      </c>
      <c r="C79" s="80">
        <v>0.19693036546215961</v>
      </c>
      <c r="D79" s="81">
        <v>13.13956575277013</v>
      </c>
      <c r="E79" s="80">
        <v>1.7681835758102475</v>
      </c>
      <c r="F79" s="80">
        <v>0.11645073055941578</v>
      </c>
      <c r="G79" s="80">
        <v>0.16187504014694751</v>
      </c>
      <c r="H79" s="80">
        <v>1.3719351209549742</v>
      </c>
      <c r="I79" s="80">
        <v>4.1731111123251701</v>
      </c>
      <c r="J79" s="80">
        <v>3.002465864018788</v>
      </c>
      <c r="K79" s="80">
        <v>0.19333426570164813</v>
      </c>
      <c r="L79" s="80">
        <v>2.3907655017489162</v>
      </c>
      <c r="M79" s="81">
        <f>B79/J79</f>
        <v>25.335662934967374</v>
      </c>
      <c r="N79" s="80">
        <f>I79+J79</f>
        <v>7.1755769763439581</v>
      </c>
      <c r="AA79" s="82"/>
    </row>
    <row r="80" spans="1:51">
      <c r="A80" s="84" t="s">
        <v>1173</v>
      </c>
      <c r="B80" s="81">
        <v>77.063327894403599</v>
      </c>
      <c r="C80" s="80">
        <v>0.15064738075378079</v>
      </c>
      <c r="D80" s="81">
        <v>12.6768140432042</v>
      </c>
      <c r="E80" s="80">
        <v>1.6111645023826913</v>
      </c>
      <c r="F80" s="80">
        <v>0.11089006447966268</v>
      </c>
      <c r="G80" s="80">
        <v>0.10654320129473038</v>
      </c>
      <c r="H80" s="80">
        <v>1.0288005490661176</v>
      </c>
      <c r="I80" s="80">
        <v>4.0799321159803084</v>
      </c>
      <c r="J80" s="80">
        <v>3.1718631864646865</v>
      </c>
      <c r="K80" s="80">
        <v>0.17061970252050285</v>
      </c>
      <c r="L80" s="80">
        <v>1.904847572951212</v>
      </c>
      <c r="M80" s="81">
        <f>B80/J80</f>
        <v>24.295918002786649</v>
      </c>
      <c r="N80" s="80">
        <f>I80+J80</f>
        <v>7.2517953024449948</v>
      </c>
      <c r="P80" s="80">
        <v>15.1</v>
      </c>
      <c r="Q80" s="82">
        <v>1072</v>
      </c>
      <c r="R80" s="80">
        <v>0.34</v>
      </c>
      <c r="S80" s="82">
        <v>613</v>
      </c>
      <c r="T80" s="80">
        <v>0.22</v>
      </c>
      <c r="U80" s="80">
        <v>2.5299999999999998</v>
      </c>
      <c r="V80" s="81">
        <v>71</v>
      </c>
      <c r="W80" s="81">
        <v>15.2</v>
      </c>
      <c r="X80" s="82">
        <v>125.6</v>
      </c>
      <c r="Y80" s="81">
        <v>88.2</v>
      </c>
      <c r="Z80" s="81">
        <v>28.5</v>
      </c>
      <c r="AA80" s="82">
        <v>191</v>
      </c>
      <c r="AB80" s="80">
        <v>8.86</v>
      </c>
      <c r="AC80" s="80">
        <v>1.25</v>
      </c>
      <c r="AD80" s="80">
        <v>5.23</v>
      </c>
      <c r="AE80" s="82">
        <v>675</v>
      </c>
      <c r="AF80" s="81">
        <v>24.8</v>
      </c>
      <c r="AG80" s="81">
        <v>65.400000000000006</v>
      </c>
      <c r="AH80" s="80">
        <v>7.34</v>
      </c>
      <c r="AI80" s="81">
        <v>28.3</v>
      </c>
      <c r="AJ80" s="80">
        <v>5.77</v>
      </c>
      <c r="AK80" s="80">
        <v>1.1299999999999999</v>
      </c>
      <c r="AL80" s="80">
        <v>5.77</v>
      </c>
      <c r="AM80" s="80">
        <v>0.95</v>
      </c>
      <c r="AN80" s="80">
        <v>4.93</v>
      </c>
      <c r="AO80" s="80">
        <v>1.07</v>
      </c>
      <c r="AP80" s="80">
        <v>3.65</v>
      </c>
      <c r="AQ80" s="80">
        <v>0.55000000000000004</v>
      </c>
      <c r="AR80" s="80">
        <v>3.96</v>
      </c>
      <c r="AS80" s="80">
        <v>0.89</v>
      </c>
      <c r="AT80" s="80">
        <v>5.35</v>
      </c>
      <c r="AU80" s="80">
        <v>0.74</v>
      </c>
      <c r="AV80" s="80">
        <v>2.14</v>
      </c>
      <c r="AW80" s="81">
        <v>19.8</v>
      </c>
      <c r="AX80" s="80">
        <v>10.45</v>
      </c>
      <c r="AY80" s="80">
        <v>2.73</v>
      </c>
    </row>
    <row r="81" spans="1:51">
      <c r="A81" s="84" t="s">
        <v>1172</v>
      </c>
      <c r="B81" s="81">
        <v>76.092264380421767</v>
      </c>
      <c r="C81" s="80">
        <v>0.22224952674345294</v>
      </c>
      <c r="D81" s="81">
        <v>13.053416872718534</v>
      </c>
      <c r="E81" s="80">
        <v>1.7011501712895429</v>
      </c>
      <c r="F81" s="80">
        <v>0.15342020902239381</v>
      </c>
      <c r="G81" s="80">
        <v>0.17048763571796932</v>
      </c>
      <c r="H81" s="80">
        <v>1.4041602281830219</v>
      </c>
      <c r="I81" s="80">
        <v>4.2714455159327747</v>
      </c>
      <c r="J81" s="80">
        <v>2.9313867744437858</v>
      </c>
      <c r="K81" s="80">
        <v>0.186855267704332</v>
      </c>
      <c r="L81" s="80">
        <v>2.0120398145265597</v>
      </c>
      <c r="M81" s="81">
        <f>B81/J81</f>
        <v>25.957770241649481</v>
      </c>
      <c r="N81" s="80">
        <f>I81+J81</f>
        <v>7.2028322903765609</v>
      </c>
      <c r="P81" s="80">
        <v>14.36</v>
      </c>
      <c r="Q81" s="82">
        <v>1112</v>
      </c>
      <c r="R81" s="80">
        <v>0.66</v>
      </c>
      <c r="S81" s="82">
        <v>761</v>
      </c>
      <c r="T81" s="80">
        <v>0.43</v>
      </c>
      <c r="U81" s="80">
        <v>3.36</v>
      </c>
      <c r="V81" s="81">
        <v>80.099999999999994</v>
      </c>
      <c r="W81" s="81">
        <v>21.5</v>
      </c>
      <c r="X81" s="82">
        <v>108.2</v>
      </c>
      <c r="Y81" s="81">
        <v>106</v>
      </c>
      <c r="Z81" s="81">
        <v>28.8</v>
      </c>
      <c r="AA81" s="82">
        <v>215</v>
      </c>
      <c r="AB81" s="80">
        <v>8.19</v>
      </c>
      <c r="AC81" s="80">
        <v>1.3</v>
      </c>
      <c r="AD81" s="80">
        <v>4.8600000000000003</v>
      </c>
      <c r="AE81" s="82">
        <v>598</v>
      </c>
      <c r="AF81" s="81">
        <v>24.4</v>
      </c>
      <c r="AG81" s="81">
        <v>65.599999999999994</v>
      </c>
      <c r="AH81" s="80">
        <v>6.37</v>
      </c>
      <c r="AI81" s="81">
        <v>25.6</v>
      </c>
      <c r="AJ81" s="80">
        <v>4.62</v>
      </c>
      <c r="AK81" s="80">
        <v>1.2</v>
      </c>
      <c r="AL81" s="80">
        <v>4.95</v>
      </c>
      <c r="AM81" s="80">
        <v>0.73</v>
      </c>
      <c r="AN81" s="80">
        <v>4.2</v>
      </c>
      <c r="AO81" s="80">
        <v>1.03</v>
      </c>
      <c r="AP81" s="80">
        <v>3.2</v>
      </c>
      <c r="AQ81" s="80">
        <v>0.434</v>
      </c>
      <c r="AR81" s="80">
        <v>2.5299999999999998</v>
      </c>
      <c r="AS81" s="80">
        <v>0.83</v>
      </c>
      <c r="AT81" s="80">
        <v>5.71</v>
      </c>
      <c r="AU81" s="80">
        <v>0.66</v>
      </c>
      <c r="AV81" s="80">
        <v>2.08</v>
      </c>
      <c r="AW81" s="81">
        <v>21.1</v>
      </c>
      <c r="AX81" s="80">
        <v>10.3</v>
      </c>
      <c r="AY81" s="80">
        <v>2.5</v>
      </c>
    </row>
    <row r="82" spans="1:51">
      <c r="A82" s="84" t="s">
        <v>1171</v>
      </c>
      <c r="B82" s="81">
        <v>76.131050912865234</v>
      </c>
      <c r="C82" s="80">
        <v>0.20061037880934612</v>
      </c>
      <c r="D82" s="81">
        <v>13.213744111208992</v>
      </c>
      <c r="E82" s="80">
        <v>1.9327865792130281</v>
      </c>
      <c r="F82" s="80">
        <v>0.11853207525077938</v>
      </c>
      <c r="G82" s="80">
        <v>0.16726060069477774</v>
      </c>
      <c r="H82" s="80">
        <v>1.3794923436267774</v>
      </c>
      <c r="I82" s="80">
        <v>4.1253648045755726</v>
      </c>
      <c r="J82" s="80">
        <v>2.731140810161274</v>
      </c>
      <c r="K82" s="80">
        <v>0.17383594233571045</v>
      </c>
      <c r="L82" s="80">
        <v>3.0735869208250506</v>
      </c>
      <c r="M82" s="81">
        <f>B82/J82</f>
        <v>27.875183377443541</v>
      </c>
      <c r="N82" s="80">
        <f>I82+J82</f>
        <v>6.8565056147368466</v>
      </c>
      <c r="P82" s="80">
        <v>14.33</v>
      </c>
      <c r="Q82" s="82">
        <v>1192</v>
      </c>
      <c r="R82" s="80">
        <v>0.68</v>
      </c>
      <c r="S82" s="82">
        <v>853</v>
      </c>
      <c r="T82" s="80">
        <v>0.42</v>
      </c>
      <c r="U82" s="80">
        <v>3.3</v>
      </c>
      <c r="V82" s="81">
        <v>91.6</v>
      </c>
      <c r="W82" s="81">
        <v>18.3</v>
      </c>
      <c r="X82" s="82">
        <v>107.5</v>
      </c>
      <c r="Y82" s="81">
        <v>118.1</v>
      </c>
      <c r="Z82" s="81">
        <v>30.8</v>
      </c>
      <c r="AA82" s="82">
        <v>217.3</v>
      </c>
      <c r="AB82" s="80">
        <v>8.68</v>
      </c>
      <c r="AC82" s="80">
        <v>1.3</v>
      </c>
      <c r="AD82" s="80">
        <v>4.8</v>
      </c>
      <c r="AE82" s="82">
        <v>655</v>
      </c>
      <c r="AF82" s="81">
        <v>25.8</v>
      </c>
      <c r="AG82" s="81">
        <v>70.8</v>
      </c>
      <c r="AH82" s="80">
        <v>6.88</v>
      </c>
      <c r="AI82" s="81">
        <v>27.3</v>
      </c>
      <c r="AJ82" s="80">
        <v>5.38</v>
      </c>
      <c r="AK82" s="80">
        <v>1.1100000000000001</v>
      </c>
      <c r="AL82" s="80">
        <v>5.41</v>
      </c>
      <c r="AM82" s="80">
        <v>0.89</v>
      </c>
      <c r="AN82" s="80">
        <v>5.53</v>
      </c>
      <c r="AO82" s="80">
        <v>1.21</v>
      </c>
      <c r="AP82" s="80">
        <v>3.46</v>
      </c>
      <c r="AQ82" s="80">
        <v>0.53300000000000003</v>
      </c>
      <c r="AR82" s="80">
        <v>3.84</v>
      </c>
      <c r="AS82" s="80">
        <v>1.1299999999999999</v>
      </c>
      <c r="AT82" s="80">
        <v>5.88</v>
      </c>
      <c r="AU82" s="80">
        <v>0.63</v>
      </c>
      <c r="AV82" s="80">
        <v>2.08</v>
      </c>
      <c r="AW82" s="81">
        <v>19.600000000000001</v>
      </c>
      <c r="AX82" s="80">
        <v>11.23</v>
      </c>
      <c r="AY82" s="80">
        <v>2.75</v>
      </c>
    </row>
    <row r="83" spans="1:51">
      <c r="A83" s="84" t="s">
        <v>1170</v>
      </c>
      <c r="B83" s="81">
        <v>78.306845100459839</v>
      </c>
      <c r="C83" s="80">
        <v>0.14964514430221731</v>
      </c>
      <c r="D83" s="81">
        <v>12.348052649083661</v>
      </c>
      <c r="E83" s="80">
        <v>1.2223195867013834</v>
      </c>
      <c r="F83" s="80">
        <v>5.2775615776812529E-2</v>
      </c>
      <c r="G83" s="80">
        <v>9.3067081615682903E-2</v>
      </c>
      <c r="H83" s="80">
        <v>1.0522607078193249</v>
      </c>
      <c r="I83" s="80">
        <v>3.5446668455534591</v>
      </c>
      <c r="J83" s="80">
        <v>3.2303453266021291</v>
      </c>
      <c r="K83" s="80">
        <v>0.21942085473566614</v>
      </c>
      <c r="L83" s="80">
        <v>2.7328576317869562</v>
      </c>
      <c r="M83" s="81">
        <f>B83/J83</f>
        <v>24.241013632690372</v>
      </c>
      <c r="N83" s="80">
        <f>I83+J83</f>
        <v>6.7750121721555878</v>
      </c>
      <c r="AA83" s="82"/>
    </row>
    <row r="84" spans="1:51" s="100" customFormat="1">
      <c r="A84" s="84" t="s">
        <v>1169</v>
      </c>
      <c r="B84" s="81">
        <v>76.528227998028925</v>
      </c>
      <c r="C84" s="80">
        <v>0.19402492538249219</v>
      </c>
      <c r="D84" s="81">
        <v>13.492880625247295</v>
      </c>
      <c r="E84" s="80">
        <v>1.9458490918056479</v>
      </c>
      <c r="F84" s="80">
        <v>4.242035635691755E-2</v>
      </c>
      <c r="G84" s="80">
        <v>0.17851459190099339</v>
      </c>
      <c r="H84" s="80">
        <v>1.7316292998912863</v>
      </c>
      <c r="I84" s="80">
        <v>3.3537976101512963</v>
      </c>
      <c r="J84" s="80">
        <v>2.5326377136303124</v>
      </c>
      <c r="K84" s="80">
        <v>0.17787604832497009</v>
      </c>
      <c r="L84" s="80">
        <v>7.8010783737010883</v>
      </c>
      <c r="M84" s="81">
        <f>B84/J84</f>
        <v>30.216808186249612</v>
      </c>
      <c r="N84" s="80">
        <f>I84+J84</f>
        <v>5.8864353237816083</v>
      </c>
      <c r="O84" s="80"/>
      <c r="P84" s="80">
        <v>7.39</v>
      </c>
      <c r="Q84" s="82">
        <v>648</v>
      </c>
      <c r="R84" s="80">
        <v>1.42</v>
      </c>
      <c r="S84" s="82">
        <v>413</v>
      </c>
      <c r="T84" s="80">
        <v>0.54900000000000004</v>
      </c>
      <c r="U84" s="80">
        <v>2.2000000000000002</v>
      </c>
      <c r="V84" s="81">
        <v>26.1</v>
      </c>
      <c r="W84" s="81">
        <v>11.74</v>
      </c>
      <c r="X84" s="82">
        <v>58.7</v>
      </c>
      <c r="Y84" s="81">
        <v>73.599999999999994</v>
      </c>
      <c r="Z84" s="81">
        <v>15.96</v>
      </c>
      <c r="AA84" s="82">
        <v>118.7</v>
      </c>
      <c r="AB84" s="80">
        <v>4.2</v>
      </c>
      <c r="AC84" s="80">
        <v>0.74299999999999999</v>
      </c>
      <c r="AD84" s="80">
        <v>2.72</v>
      </c>
      <c r="AE84" s="82">
        <v>348.4</v>
      </c>
      <c r="AF84" s="81">
        <v>13.54</v>
      </c>
      <c r="AG84" s="81">
        <v>36.5</v>
      </c>
      <c r="AH84" s="80">
        <v>3.31</v>
      </c>
      <c r="AI84" s="81">
        <v>12.66</v>
      </c>
      <c r="AJ84" s="80">
        <v>2.71</v>
      </c>
      <c r="AK84" s="80">
        <v>0.64</v>
      </c>
      <c r="AL84" s="80">
        <v>2.75</v>
      </c>
      <c r="AM84" s="80">
        <v>0.36299999999999999</v>
      </c>
      <c r="AN84" s="80">
        <v>2.82</v>
      </c>
      <c r="AO84" s="80">
        <v>0.58699999999999997</v>
      </c>
      <c r="AP84" s="80">
        <v>1.74</v>
      </c>
      <c r="AQ84" s="80">
        <v>0.26</v>
      </c>
      <c r="AR84" s="80">
        <v>1.86</v>
      </c>
      <c r="AS84" s="80">
        <v>0.45500000000000002</v>
      </c>
      <c r="AT84" s="80">
        <v>3.28</v>
      </c>
      <c r="AU84" s="80">
        <v>0.35</v>
      </c>
      <c r="AV84" s="80">
        <v>0.87</v>
      </c>
      <c r="AW84" s="81">
        <v>10.98</v>
      </c>
      <c r="AX84" s="80">
        <v>5.87</v>
      </c>
      <c r="AY84" s="80">
        <v>1.3360000000000001</v>
      </c>
    </row>
    <row r="85" spans="1:51">
      <c r="A85" s="84" t="s">
        <v>1168</v>
      </c>
      <c r="B85" s="81">
        <v>76.04146520511469</v>
      </c>
      <c r="C85" s="80">
        <v>0.19679499582754106</v>
      </c>
      <c r="D85" s="81">
        <v>13.216691992381158</v>
      </c>
      <c r="E85" s="80">
        <v>1.8981631699184685</v>
      </c>
      <c r="F85" s="80">
        <v>8.3836943309189477E-2</v>
      </c>
      <c r="G85" s="80">
        <v>0.15333857126637027</v>
      </c>
      <c r="H85" s="80">
        <v>1.3375277178729832</v>
      </c>
      <c r="I85" s="80">
        <v>4.1870467229689918</v>
      </c>
      <c r="J85" s="80">
        <v>2.8851185812266271</v>
      </c>
      <c r="K85" s="80">
        <v>0.1610011400171269</v>
      </c>
      <c r="L85" s="80">
        <v>2.3236229082400683</v>
      </c>
      <c r="M85" s="81">
        <f>B85/J85</f>
        <v>26.356443613761332</v>
      </c>
      <c r="N85" s="80">
        <f>I85+J85</f>
        <v>7.072165304195619</v>
      </c>
      <c r="P85" s="80">
        <v>14.06</v>
      </c>
      <c r="Q85" s="82">
        <v>1110</v>
      </c>
      <c r="R85" s="80">
        <v>1.07</v>
      </c>
      <c r="S85" s="82">
        <v>929</v>
      </c>
      <c r="T85" s="80">
        <v>0.56000000000000005</v>
      </c>
      <c r="U85" s="80">
        <v>7.5</v>
      </c>
      <c r="V85" s="81">
        <v>37.200000000000003</v>
      </c>
      <c r="W85" s="81">
        <v>23.7</v>
      </c>
      <c r="X85" s="82">
        <v>100.3</v>
      </c>
      <c r="Y85" s="81">
        <v>109.8</v>
      </c>
      <c r="Z85" s="81">
        <v>28.6</v>
      </c>
      <c r="AA85" s="82">
        <v>204</v>
      </c>
      <c r="AB85" s="80">
        <v>7.46</v>
      </c>
      <c r="AC85" s="80">
        <v>1.57</v>
      </c>
      <c r="AD85" s="80">
        <v>3.89</v>
      </c>
      <c r="AE85" s="82">
        <v>605</v>
      </c>
      <c r="AF85" s="81">
        <v>26.5</v>
      </c>
      <c r="AG85" s="81">
        <v>71.7</v>
      </c>
      <c r="AH85" s="80">
        <v>6.45</v>
      </c>
      <c r="AI85" s="81">
        <v>21.3</v>
      </c>
      <c r="AJ85" s="80">
        <v>5.2</v>
      </c>
      <c r="AK85" s="80">
        <v>1.35</v>
      </c>
      <c r="AL85" s="80">
        <v>5.58</v>
      </c>
      <c r="AM85" s="80">
        <v>0.7</v>
      </c>
      <c r="AN85" s="80">
        <v>4.5199999999999996</v>
      </c>
      <c r="AO85" s="80">
        <v>1.07</v>
      </c>
      <c r="AP85" s="80">
        <v>3.02</v>
      </c>
      <c r="AQ85" s="80">
        <v>0.42</v>
      </c>
      <c r="AR85" s="80">
        <v>3.38</v>
      </c>
      <c r="AS85" s="80">
        <v>0.92</v>
      </c>
      <c r="AT85" s="80">
        <v>5.44</v>
      </c>
      <c r="AU85" s="80">
        <v>0.54400000000000004</v>
      </c>
      <c r="AV85" s="80">
        <v>1.21</v>
      </c>
      <c r="AW85" s="81">
        <v>20.2</v>
      </c>
      <c r="AX85" s="80">
        <v>9.94</v>
      </c>
      <c r="AY85" s="80">
        <v>2.2000000000000002</v>
      </c>
    </row>
    <row r="86" spans="1:51">
      <c r="A86" s="84" t="s">
        <v>1167</v>
      </c>
      <c r="B86" s="81">
        <v>76.146155841294416</v>
      </c>
      <c r="C86" s="80">
        <v>0.22057041758582005</v>
      </c>
      <c r="D86" s="81">
        <v>13.302487411658431</v>
      </c>
      <c r="E86" s="80">
        <v>1.7918207157216715</v>
      </c>
      <c r="F86" s="80">
        <v>7.8348450413296508E-2</v>
      </c>
      <c r="G86" s="80">
        <v>0.1420936219586332</v>
      </c>
      <c r="H86" s="80">
        <v>1.3402072326914667</v>
      </c>
      <c r="I86" s="80">
        <v>4.2096395597358738</v>
      </c>
      <c r="J86" s="80">
        <v>2.7686592119141693</v>
      </c>
      <c r="K86" s="80">
        <v>0.1753702623977654</v>
      </c>
      <c r="L86" s="80">
        <v>3.2810765521948895</v>
      </c>
      <c r="M86" s="81">
        <f>B86/J86</f>
        <v>27.502899422803722</v>
      </c>
      <c r="N86" s="80">
        <f>I86+J86</f>
        <v>6.9782987716500431</v>
      </c>
      <c r="P86" s="80">
        <v>14.51</v>
      </c>
      <c r="Q86" s="82">
        <v>1114</v>
      </c>
      <c r="R86" s="80">
        <v>0.56999999999999995</v>
      </c>
      <c r="S86" s="82">
        <v>981</v>
      </c>
      <c r="T86" s="80">
        <v>0.44</v>
      </c>
      <c r="U86" s="80">
        <v>2.54</v>
      </c>
      <c r="V86" s="81">
        <v>95.4</v>
      </c>
      <c r="W86" s="81">
        <v>21.5</v>
      </c>
      <c r="X86" s="82">
        <v>105.9</v>
      </c>
      <c r="Y86" s="81">
        <v>115.9</v>
      </c>
      <c r="Z86" s="81">
        <v>31.7</v>
      </c>
      <c r="AA86" s="82">
        <v>219</v>
      </c>
      <c r="AB86" s="80">
        <v>8.76</v>
      </c>
      <c r="AC86" s="80">
        <v>1.29</v>
      </c>
      <c r="AD86" s="80">
        <v>3.98</v>
      </c>
      <c r="AE86" s="82">
        <v>641</v>
      </c>
      <c r="AF86" s="81">
        <v>28.1</v>
      </c>
      <c r="AG86" s="81">
        <v>74.8</v>
      </c>
      <c r="AH86" s="80">
        <v>6.51</v>
      </c>
      <c r="AI86" s="81">
        <v>24.2</v>
      </c>
      <c r="AJ86" s="80">
        <v>5.45</v>
      </c>
      <c r="AK86" s="80">
        <v>1.29</v>
      </c>
      <c r="AL86" s="80">
        <v>4.3</v>
      </c>
      <c r="AM86" s="80">
        <v>0.89</v>
      </c>
      <c r="AN86" s="80">
        <v>5.21</v>
      </c>
      <c r="AO86" s="80">
        <v>1.25</v>
      </c>
      <c r="AP86" s="80">
        <v>3.75</v>
      </c>
      <c r="AQ86" s="80">
        <v>0.51</v>
      </c>
      <c r="AR86" s="80">
        <v>3.74</v>
      </c>
      <c r="AS86" s="80">
        <v>1.1200000000000001</v>
      </c>
      <c r="AT86" s="80">
        <v>5.52</v>
      </c>
      <c r="AU86" s="80">
        <v>0.67</v>
      </c>
      <c r="AV86" s="80">
        <v>2.13</v>
      </c>
      <c r="AW86" s="81">
        <v>20.8</v>
      </c>
      <c r="AX86" s="80">
        <v>11.7</v>
      </c>
      <c r="AY86" s="80">
        <v>2.68</v>
      </c>
    </row>
    <row r="87" spans="1:51">
      <c r="A87" s="84" t="s">
        <v>1166</v>
      </c>
      <c r="B87" s="81">
        <v>76.229403963803165</v>
      </c>
      <c r="C87" s="80">
        <v>0.21848065995066596</v>
      </c>
      <c r="D87" s="81">
        <v>13.323087413514967</v>
      </c>
      <c r="E87" s="80">
        <v>1.9127355468380753</v>
      </c>
      <c r="F87" s="80">
        <v>9.6906744332956679E-2</v>
      </c>
      <c r="G87" s="80">
        <v>0.16529728958539239</v>
      </c>
      <c r="H87" s="80">
        <v>1.2601876216207724</v>
      </c>
      <c r="I87" s="80">
        <v>3.7499637383137192</v>
      </c>
      <c r="J87" s="80">
        <v>3.0439152908200882</v>
      </c>
      <c r="K87" s="80">
        <v>0.2173122019076513</v>
      </c>
      <c r="L87" s="80">
        <v>5.4073405337877176</v>
      </c>
      <c r="M87" s="81">
        <f>B87/J87</f>
        <v>25.043208066169779</v>
      </c>
      <c r="N87" s="80">
        <f>I87+J87</f>
        <v>6.7938790291338069</v>
      </c>
      <c r="P87" s="80">
        <v>14.35</v>
      </c>
      <c r="Q87" s="82">
        <v>1097</v>
      </c>
      <c r="R87" s="80">
        <v>0.54</v>
      </c>
      <c r="S87" s="82">
        <v>857</v>
      </c>
      <c r="T87" s="80">
        <v>0.33</v>
      </c>
      <c r="U87" s="80">
        <v>2.2599999999999998</v>
      </c>
      <c r="V87" s="81">
        <v>82.7</v>
      </c>
      <c r="W87" s="81">
        <v>18</v>
      </c>
      <c r="X87" s="82">
        <v>104.9</v>
      </c>
      <c r="Y87" s="81">
        <v>109.3</v>
      </c>
      <c r="Z87" s="81">
        <v>28.7</v>
      </c>
      <c r="AA87" s="82">
        <v>214</v>
      </c>
      <c r="AB87" s="80">
        <v>8.41</v>
      </c>
      <c r="AC87" s="80">
        <v>1.45</v>
      </c>
      <c r="AD87" s="80">
        <v>3.57</v>
      </c>
      <c r="AE87" s="82">
        <v>579</v>
      </c>
      <c r="AF87" s="81">
        <v>24.4</v>
      </c>
      <c r="AG87" s="81">
        <v>63.4</v>
      </c>
      <c r="AH87" s="80">
        <v>6.11</v>
      </c>
      <c r="AI87" s="81">
        <v>24.3</v>
      </c>
      <c r="AJ87" s="80">
        <v>5.48</v>
      </c>
      <c r="AK87" s="80">
        <v>1.23</v>
      </c>
      <c r="AL87" s="80">
        <v>5</v>
      </c>
      <c r="AM87" s="80">
        <v>0.84</v>
      </c>
      <c r="AN87" s="80">
        <v>4.9000000000000004</v>
      </c>
      <c r="AO87" s="80">
        <v>1.1599999999999999</v>
      </c>
      <c r="AP87" s="80">
        <v>3.04</v>
      </c>
      <c r="AQ87" s="80">
        <v>0.48</v>
      </c>
      <c r="AR87" s="80">
        <v>3.16</v>
      </c>
      <c r="AS87" s="80">
        <v>0.69</v>
      </c>
      <c r="AT87" s="80">
        <v>4.9800000000000004</v>
      </c>
      <c r="AU87" s="80">
        <v>0.59</v>
      </c>
      <c r="AV87" s="80">
        <v>1.4</v>
      </c>
      <c r="AW87" s="81">
        <v>18</v>
      </c>
      <c r="AX87" s="80">
        <v>10.08</v>
      </c>
      <c r="AY87" s="80">
        <v>2.4500000000000002</v>
      </c>
    </row>
    <row r="88" spans="1:51">
      <c r="A88" s="84" t="s">
        <v>1165</v>
      </c>
      <c r="B88" s="81">
        <v>75.657844747652618</v>
      </c>
      <c r="C88" s="80">
        <v>0.22095585850283889</v>
      </c>
      <c r="D88" s="81">
        <v>13.225063638722936</v>
      </c>
      <c r="E88" s="80">
        <v>2.0968831356992284</v>
      </c>
      <c r="F88" s="80">
        <v>9.1931375325274414E-2</v>
      </c>
      <c r="G88" s="80">
        <v>0.14075647327157445</v>
      </c>
      <c r="H88" s="80">
        <v>1.3903217865291648</v>
      </c>
      <c r="I88" s="80">
        <v>4.2064208220514061</v>
      </c>
      <c r="J88" s="80">
        <v>2.9698016763733741</v>
      </c>
      <c r="K88" s="80">
        <v>0.20485871595334348</v>
      </c>
      <c r="L88" s="80">
        <v>2.9469298087476403</v>
      </c>
      <c r="M88" s="81">
        <f>B88/J88</f>
        <v>25.475722958054067</v>
      </c>
      <c r="N88" s="80">
        <f>I88+J88</f>
        <v>7.1762224984247798</v>
      </c>
      <c r="P88" s="80">
        <v>15.71</v>
      </c>
      <c r="Q88" s="82">
        <v>1255</v>
      </c>
      <c r="R88" s="80">
        <v>0.7</v>
      </c>
      <c r="S88" s="82">
        <v>962</v>
      </c>
      <c r="T88" s="80">
        <v>0.42</v>
      </c>
      <c r="U88" s="80">
        <v>3.5</v>
      </c>
      <c r="V88" s="81">
        <v>79.7</v>
      </c>
      <c r="W88" s="81">
        <v>18.7</v>
      </c>
      <c r="X88" s="82">
        <v>114.7</v>
      </c>
      <c r="Y88" s="81">
        <v>117.9</v>
      </c>
      <c r="Z88" s="81">
        <v>31.3</v>
      </c>
      <c r="AA88" s="82">
        <v>229</v>
      </c>
      <c r="AB88" s="80">
        <v>8.39</v>
      </c>
      <c r="AC88" s="80">
        <v>1.17</v>
      </c>
      <c r="AD88" s="80">
        <v>3.98</v>
      </c>
      <c r="AE88" s="82">
        <v>643</v>
      </c>
      <c r="AF88" s="81">
        <v>26.8</v>
      </c>
      <c r="AG88" s="81">
        <v>67.099999999999994</v>
      </c>
      <c r="AH88" s="80">
        <v>6.77</v>
      </c>
      <c r="AI88" s="81">
        <v>25.5</v>
      </c>
      <c r="AJ88" s="80">
        <v>5.71</v>
      </c>
      <c r="AK88" s="80">
        <v>1.34</v>
      </c>
      <c r="AL88" s="80">
        <v>5.0999999999999996</v>
      </c>
      <c r="AM88" s="80">
        <v>0.96</v>
      </c>
      <c r="AN88" s="80">
        <v>5.07</v>
      </c>
      <c r="AO88" s="80">
        <v>1.1599999999999999</v>
      </c>
      <c r="AP88" s="80">
        <v>3.47</v>
      </c>
      <c r="AQ88" s="80">
        <v>0.63</v>
      </c>
      <c r="AR88" s="80">
        <v>3.36</v>
      </c>
      <c r="AS88" s="80">
        <v>0.91</v>
      </c>
      <c r="AT88" s="80">
        <v>6.2</v>
      </c>
      <c r="AU88" s="80">
        <v>0.73</v>
      </c>
      <c r="AV88" s="80">
        <v>1.76</v>
      </c>
      <c r="AW88" s="81">
        <v>19.8</v>
      </c>
      <c r="AX88" s="80">
        <v>11</v>
      </c>
      <c r="AY88" s="80">
        <v>2.65</v>
      </c>
    </row>
    <row r="89" spans="1:51" s="94" customFormat="1">
      <c r="A89" s="92" t="s">
        <v>196</v>
      </c>
      <c r="B89" s="95">
        <f>AVERAGE(B67:B88)</f>
        <v>76.201609276412441</v>
      </c>
      <c r="C89" s="94">
        <f>AVERAGE(C67:C88)</f>
        <v>0.21099105854288897</v>
      </c>
      <c r="D89" s="95">
        <f>AVERAGE(D67:D88)</f>
        <v>13.154091944741539</v>
      </c>
      <c r="E89" s="94">
        <f>AVERAGE(E67:E88)</f>
        <v>1.8266149583703835</v>
      </c>
      <c r="F89" s="94">
        <f>AVERAGE(F67:F88)</f>
        <v>0.10008796970144541</v>
      </c>
      <c r="G89" s="94">
        <f>AVERAGE(G67:G88)</f>
        <v>0.14948761042421047</v>
      </c>
      <c r="H89" s="94">
        <f>AVERAGE(H67:H88)</f>
        <v>1.3334156011683971</v>
      </c>
      <c r="I89" s="94">
        <f>AVERAGE(I67:I88)</f>
        <v>4.1077153021680148</v>
      </c>
      <c r="J89" s="94">
        <f>AVERAGE(J67:J88)</f>
        <v>2.9159682793390189</v>
      </c>
      <c r="K89" s="94">
        <f>AVERAGE(K67:K88)</f>
        <v>0.17999131662249412</v>
      </c>
      <c r="L89" s="94">
        <f>AVERAGE(L67:L88)</f>
        <v>2.6103753454690759</v>
      </c>
      <c r="M89" s="95">
        <f>AVERAGE(M67:M88)</f>
        <v>26.191292739260806</v>
      </c>
      <c r="N89" s="94">
        <f>AVERAGE(N67:N88)</f>
        <v>7.0236835815070329</v>
      </c>
      <c r="O89" s="95"/>
      <c r="P89" s="95">
        <f>AVERAGE(P67:P88)</f>
        <v>14.085263157894735</v>
      </c>
      <c r="Q89" s="96">
        <f>AVERAGE(Q67:Q88)</f>
        <v>1165.7368421052631</v>
      </c>
      <c r="R89" s="94">
        <f>AVERAGE(R67:R88)</f>
        <v>0.82368421052631569</v>
      </c>
      <c r="S89" s="96">
        <f>AVERAGE(S67:S88)</f>
        <v>728.89473684210532</v>
      </c>
      <c r="T89" s="94">
        <f>AVERAGE(T67:T88)</f>
        <v>0.40547368421052637</v>
      </c>
      <c r="U89" s="94">
        <f>AVERAGE(U67:U88)</f>
        <v>3.3231578947368421</v>
      </c>
      <c r="V89" s="95">
        <f>AVERAGE(V67:V88)</f>
        <v>72.863157894736858</v>
      </c>
      <c r="W89" s="95">
        <f>AVERAGE(W67:W88)</f>
        <v>17.354210526315789</v>
      </c>
      <c r="X89" s="96">
        <f>AVERAGE(X67:X88)</f>
        <v>102.8421052631579</v>
      </c>
      <c r="Y89" s="95">
        <f>AVERAGE(Y67:Y88)</f>
        <v>112.69999999999999</v>
      </c>
      <c r="Z89" s="95">
        <f>AVERAGE(Z67:Z88)</f>
        <v>29.597894736842107</v>
      </c>
      <c r="AA89" s="96">
        <f>AVERAGE(AA67:AA88)</f>
        <v>208.04736842105262</v>
      </c>
      <c r="AB89" s="94">
        <f>AVERAGE(AB67:AB88)</f>
        <v>8.4284210526315775</v>
      </c>
      <c r="AC89" s="94">
        <f>AVERAGE(AC67:AC88)</f>
        <v>1.261736842105263</v>
      </c>
      <c r="AD89" s="94">
        <f>AVERAGE(AD67:AD88)</f>
        <v>5.3842105263157904</v>
      </c>
      <c r="AE89" s="96">
        <f>AVERAGE(AE67:AE88)</f>
        <v>628.49473684210523</v>
      </c>
      <c r="AF89" s="95">
        <f>AVERAGE(AF67:AF88)</f>
        <v>25.18</v>
      </c>
      <c r="AG89" s="95">
        <f>AVERAGE(AG67:AG88)</f>
        <v>59.789473684210527</v>
      </c>
      <c r="AH89" s="94">
        <f>AVERAGE(AH67:AH88)</f>
        <v>6.3884210526315792</v>
      </c>
      <c r="AI89" s="95">
        <f>AVERAGE(AI67:AI88)</f>
        <v>25.371578947368423</v>
      </c>
      <c r="AJ89" s="94">
        <f>AVERAGE(AJ67:AJ88)</f>
        <v>5.2236842105263159</v>
      </c>
      <c r="AK89" s="94">
        <f>AVERAGE(AK67:AK88)</f>
        <v>1.1678947368421051</v>
      </c>
      <c r="AL89" s="94">
        <f>AVERAGE(AL67:AL88)</f>
        <v>4.9831578947368413</v>
      </c>
      <c r="AM89" s="94">
        <f>AVERAGE(AM67:AM88)</f>
        <v>0.82068421052631579</v>
      </c>
      <c r="AN89" s="94">
        <f>AVERAGE(AN67:AN88)</f>
        <v>4.9889473684210524</v>
      </c>
      <c r="AO89" s="94">
        <f>AVERAGE(AO67:AO88)</f>
        <v>1.0918421052631577</v>
      </c>
      <c r="AP89" s="94">
        <f>AVERAGE(AP67:AP88)</f>
        <v>3.202105263157895</v>
      </c>
      <c r="AQ89" s="94">
        <f>AVERAGE(AQ67:AQ88)</f>
        <v>0.51368421052631585</v>
      </c>
      <c r="AR89" s="94">
        <f>AVERAGE(AR67:AR88)</f>
        <v>3.3684210526315788</v>
      </c>
      <c r="AS89" s="94">
        <f>AVERAGE(AS67:AS88)</f>
        <v>0.93500000000000016</v>
      </c>
      <c r="AT89" s="94">
        <f>AVERAGE(AT67:AT88)</f>
        <v>5.6157894736842096</v>
      </c>
      <c r="AU89" s="94">
        <f>AVERAGE(AU67:AU88)</f>
        <v>0.64494736842105271</v>
      </c>
      <c r="AV89" s="94">
        <f>AVERAGE(AV67:AV88)</f>
        <v>1.7215789473684207</v>
      </c>
      <c r="AW89" s="95">
        <f>AVERAGE(AW67:AW88)</f>
        <v>19.865263157894741</v>
      </c>
      <c r="AX89" s="95">
        <f>AVERAGE(AX67:AX88)</f>
        <v>10.444736842105264</v>
      </c>
      <c r="AY89" s="94">
        <f>AVERAGE(AY67:AY88)</f>
        <v>2.5392631578947373</v>
      </c>
    </row>
    <row r="90" spans="1:51" s="94" customFormat="1">
      <c r="A90" s="92" t="s">
        <v>195</v>
      </c>
      <c r="B90" s="95">
        <f>_xlfn.STDEV.S(B67:B88)</f>
        <v>0.55726861912801318</v>
      </c>
      <c r="C90" s="94">
        <f>_xlfn.STDEV.S(C67:C88)</f>
        <v>2.8064787216171984E-2</v>
      </c>
      <c r="D90" s="94">
        <f>_xlfn.STDEV.S(D67:D88)</f>
        <v>0.23569507750288091</v>
      </c>
      <c r="E90" s="94">
        <f>_xlfn.STDEV.S(E67:E88)</f>
        <v>0.18823641432125127</v>
      </c>
      <c r="F90" s="94">
        <f>_xlfn.STDEV.S(F67:F88)</f>
        <v>2.5819386954209343E-2</v>
      </c>
      <c r="G90" s="94">
        <f>_xlfn.STDEV.S(G67:G88)</f>
        <v>2.2239482045742141E-2</v>
      </c>
      <c r="H90" s="94">
        <f>_xlfn.STDEV.S(H67:H88)</f>
        <v>0.13226195341418462</v>
      </c>
      <c r="I90" s="94">
        <f>_xlfn.STDEV.S(I67:I88)</f>
        <v>0.26023428943823318</v>
      </c>
      <c r="J90" s="94">
        <f>_xlfn.STDEV.S(J67:J88)</f>
        <v>0.14436711444986433</v>
      </c>
      <c r="K90" s="94">
        <f>_xlfn.STDEV.S(K67:K88)</f>
        <v>2.0166808810723115E-2</v>
      </c>
      <c r="L90" s="94">
        <f>_xlfn.STDEV.S(L67:L88)</f>
        <v>1.533648406578052</v>
      </c>
      <c r="M90" s="94">
        <f>_xlfn.STDEV.S(M67:M88)</f>
        <v>1.2718836027541804</v>
      </c>
      <c r="N90" s="94">
        <f>_xlfn.STDEV.S(N67:N88)</f>
        <v>0.29443911241041343</v>
      </c>
      <c r="O90" s="95"/>
      <c r="P90" s="94">
        <f>_xlfn.STDEV.S(P67:P88)</f>
        <v>2.0373958553371789</v>
      </c>
      <c r="Q90" s="96">
        <f>_xlfn.STDEV.S(Q67:Q88)</f>
        <v>220.89083329535927</v>
      </c>
      <c r="R90" s="94">
        <f>_xlfn.STDEV.S(R67:R88)</f>
        <v>0.51663667145528658</v>
      </c>
      <c r="S90" s="96">
        <f>_xlfn.STDEV.S(S67:S88)</f>
        <v>154.69284790507436</v>
      </c>
      <c r="T90" s="94">
        <f>_xlfn.STDEV.S(T67:T88)</f>
        <v>8.2888391105853568E-2</v>
      </c>
      <c r="U90" s="94">
        <f>_xlfn.STDEV.S(U67:U88)</f>
        <v>2.4892302528014527</v>
      </c>
      <c r="V90" s="95">
        <f>_xlfn.STDEV.S(V67:V88)</f>
        <v>24.083793779365724</v>
      </c>
      <c r="W90" s="94">
        <f>_xlfn.STDEV.S(W67:W88)</f>
        <v>3.1394785762916162</v>
      </c>
      <c r="X90" s="94">
        <f>_xlfn.STDEV.S(X67:X88)</f>
        <v>18.667687941987133</v>
      </c>
      <c r="Y90" s="95">
        <f>_xlfn.STDEV.S(Y67:Y88)</f>
        <v>19.0782307588752</v>
      </c>
      <c r="Z90" s="94">
        <f>_xlfn.STDEV.S(Z67:Z88)</f>
        <v>4.6366266220980528</v>
      </c>
      <c r="AA90" s="95">
        <f>_xlfn.STDEV.S(AA67:AA88)</f>
        <v>28.656865929690834</v>
      </c>
      <c r="AB90" s="94">
        <f>_xlfn.STDEV.S(AB67:AB88)</f>
        <v>1.818535012212656</v>
      </c>
      <c r="AC90" s="94">
        <f>_xlfn.STDEV.S(AC67:AC88)</f>
        <v>0.20636156029467284</v>
      </c>
      <c r="AD90" s="94">
        <f>_xlfn.STDEV.S(AD67:AD88)</f>
        <v>1.3698552875292818</v>
      </c>
      <c r="AE90" s="96">
        <f>_xlfn.STDEV.S(AE67:AE88)</f>
        <v>125.32280750873481</v>
      </c>
      <c r="AF90" s="94">
        <f>_xlfn.STDEV.S(AF67:AF88)</f>
        <v>4.1370574620670206</v>
      </c>
      <c r="AG90" s="94">
        <f>_xlfn.STDEV.S(AG67:AG88)</f>
        <v>9.7727452492942106</v>
      </c>
      <c r="AH90" s="94">
        <f>_xlfn.STDEV.S(AH67:AH88)</f>
        <v>0.98131580123545037</v>
      </c>
      <c r="AI90" s="94">
        <f>_xlfn.STDEV.S(AI67:AI88)</f>
        <v>5.1608152490752568</v>
      </c>
      <c r="AJ90" s="94">
        <f>_xlfn.STDEV.S(AJ67:AJ88)</f>
        <v>1.0511592041715756</v>
      </c>
      <c r="AK90" s="94">
        <f>_xlfn.STDEV.S(AK67:AK88)</f>
        <v>0.17437440393744344</v>
      </c>
      <c r="AL90" s="94">
        <f>_xlfn.STDEV.S(AL67:AL88)</f>
        <v>0.89450205037699937</v>
      </c>
      <c r="AM90" s="94">
        <f>_xlfn.STDEV.S(AM67:AM88)</f>
        <v>0.18063777525189242</v>
      </c>
      <c r="AN90" s="94">
        <f>_xlfn.STDEV.S(AN67:AN88)</f>
        <v>0.89215030333610124</v>
      </c>
      <c r="AO90" s="94">
        <f>_xlfn.STDEV.S(AO67:AO88)</f>
        <v>0.18336795526357369</v>
      </c>
      <c r="AP90" s="94">
        <f>_xlfn.STDEV.S(AP67:AP88)</f>
        <v>0.48109341836381647</v>
      </c>
      <c r="AQ90" s="94">
        <f>_xlfn.STDEV.S(AQ67:AQ88)</f>
        <v>0.10590984249276393</v>
      </c>
      <c r="AR90" s="94">
        <f>_xlfn.STDEV.S(AR67:AR88)</f>
        <v>0.71507002887747406</v>
      </c>
      <c r="AS90" s="94">
        <f>_xlfn.STDEV.S(AS67:AS88)</f>
        <v>0.1935702571275961</v>
      </c>
      <c r="AT90" s="94">
        <f>_xlfn.STDEV.S(AT67:AT88)</f>
        <v>0.85082519284041946</v>
      </c>
      <c r="AU90" s="94">
        <f>_xlfn.STDEV.S(AU67:AU88)</f>
        <v>0.11832463521281418</v>
      </c>
      <c r="AV90" s="94">
        <f>_xlfn.STDEV.S(AV67:AV88)</f>
        <v>0.4199108788764972</v>
      </c>
      <c r="AW90" s="94">
        <f>_xlfn.STDEV.S(AW67:AW88)</f>
        <v>3.3618040269756042</v>
      </c>
      <c r="AX90" s="94">
        <f>_xlfn.STDEV.S(AX67:AX88)</f>
        <v>1.5941747026145288</v>
      </c>
      <c r="AY90" s="94">
        <f>_xlfn.STDEV.S(AY67:AY88)</f>
        <v>0.40548364018309935</v>
      </c>
    </row>
    <row r="91" spans="1:51">
      <c r="A91" s="84" t="s">
        <v>1164</v>
      </c>
      <c r="B91" s="81">
        <v>76.294952065454709</v>
      </c>
      <c r="C91" s="80">
        <v>0.20817894551738536</v>
      </c>
      <c r="D91" s="81">
        <v>12.921273989597177</v>
      </c>
      <c r="E91" s="80">
        <v>1.8041063797730474</v>
      </c>
      <c r="F91" s="80">
        <v>7.3869948409394814E-2</v>
      </c>
      <c r="G91" s="80">
        <v>0.15833222109195716</v>
      </c>
      <c r="H91" s="80">
        <v>1.2923430099357183</v>
      </c>
      <c r="I91" s="80">
        <v>4.1435644595422696</v>
      </c>
      <c r="J91" s="80">
        <v>3.103367326167414</v>
      </c>
      <c r="K91" s="80">
        <v>0.11654510907894923</v>
      </c>
      <c r="L91" s="80">
        <v>0.72643217927740977</v>
      </c>
      <c r="M91" s="81">
        <f>B91/J91</f>
        <v>24.58457025764887</v>
      </c>
      <c r="N91" s="80">
        <f>I91+J91</f>
        <v>7.246931785709684</v>
      </c>
      <c r="P91" s="80">
        <v>7.54</v>
      </c>
      <c r="Q91" s="82">
        <v>1230</v>
      </c>
      <c r="R91" s="80">
        <v>0.93</v>
      </c>
      <c r="S91" s="82">
        <v>640</v>
      </c>
      <c r="T91" s="80">
        <v>0.91</v>
      </c>
      <c r="U91" s="80" t="s">
        <v>142</v>
      </c>
      <c r="V91" s="81" t="s">
        <v>142</v>
      </c>
      <c r="W91" s="81">
        <v>19</v>
      </c>
      <c r="X91" s="82">
        <v>122</v>
      </c>
      <c r="Y91" s="81">
        <v>112</v>
      </c>
      <c r="Z91" s="81">
        <v>32.5</v>
      </c>
      <c r="AA91" s="81">
        <v>220</v>
      </c>
      <c r="AB91" s="80">
        <v>9.3000000000000007</v>
      </c>
      <c r="AC91" s="80">
        <v>1.39</v>
      </c>
      <c r="AD91" s="80">
        <v>5.93</v>
      </c>
      <c r="AE91" s="82">
        <v>670</v>
      </c>
      <c r="AF91" s="81">
        <v>25.6</v>
      </c>
      <c r="AG91" s="81">
        <v>56.3</v>
      </c>
      <c r="AH91" s="80">
        <v>6.36</v>
      </c>
      <c r="AI91" s="81">
        <v>24.4</v>
      </c>
      <c r="AJ91" s="80">
        <v>5.6</v>
      </c>
      <c r="AK91" s="80">
        <v>1.05</v>
      </c>
      <c r="AL91" s="80">
        <v>5.5</v>
      </c>
      <c r="AM91" s="80">
        <v>0.87</v>
      </c>
      <c r="AN91" s="80">
        <v>5.77</v>
      </c>
      <c r="AO91" s="80">
        <v>1.2</v>
      </c>
      <c r="AP91" s="80">
        <v>3.16</v>
      </c>
      <c r="AQ91" s="80">
        <v>0.43</v>
      </c>
      <c r="AR91" s="80">
        <v>3.72</v>
      </c>
      <c r="AS91" s="80">
        <v>0.5</v>
      </c>
      <c r="AT91" s="80">
        <v>6.1</v>
      </c>
      <c r="AU91" s="80">
        <v>0.55000000000000004</v>
      </c>
      <c r="AV91" s="80">
        <v>1.41</v>
      </c>
      <c r="AW91" s="81">
        <v>21.1</v>
      </c>
      <c r="AX91" s="80">
        <v>10.199999999999999</v>
      </c>
      <c r="AY91" s="80">
        <v>3.24</v>
      </c>
    </row>
    <row r="92" spans="1:51">
      <c r="A92" s="84" t="s">
        <v>1163</v>
      </c>
      <c r="B92" s="81">
        <v>76.129369254211881</v>
      </c>
      <c r="C92" s="80">
        <v>0.20241439984379966</v>
      </c>
      <c r="D92" s="81">
        <v>13.337089858051524</v>
      </c>
      <c r="E92" s="80">
        <v>1.7825227829547869</v>
      </c>
      <c r="F92" s="80">
        <v>8.9307012678335795E-2</v>
      </c>
      <c r="G92" s="80">
        <v>0.15568397010813631</v>
      </c>
      <c r="H92" s="80">
        <v>1.376193098709886</v>
      </c>
      <c r="I92" s="80">
        <v>4.0799510481165306</v>
      </c>
      <c r="J92" s="80">
        <v>2.8474522721952757</v>
      </c>
      <c r="K92" s="80">
        <v>0.16303129835301058</v>
      </c>
      <c r="L92" s="80">
        <v>9.4942663034714769E-2</v>
      </c>
      <c r="M92" s="81">
        <f>B92/J92</f>
        <v>26.735959720061988</v>
      </c>
      <c r="N92" s="80">
        <f>I92+J92</f>
        <v>6.9274033203118064</v>
      </c>
      <c r="P92" s="80">
        <v>7.23</v>
      </c>
      <c r="Q92" s="82">
        <v>1187</v>
      </c>
      <c r="R92" s="80" t="s">
        <v>142</v>
      </c>
      <c r="S92" s="82">
        <v>604</v>
      </c>
      <c r="T92" s="80" t="s">
        <v>142</v>
      </c>
      <c r="U92" s="80" t="s">
        <v>142</v>
      </c>
      <c r="V92" s="81" t="s">
        <v>142</v>
      </c>
      <c r="W92" s="81">
        <v>18.5</v>
      </c>
      <c r="X92" s="82">
        <v>108.7</v>
      </c>
      <c r="Y92" s="81">
        <v>122.2</v>
      </c>
      <c r="Z92" s="81">
        <v>30.9</v>
      </c>
      <c r="AA92" s="81">
        <v>223</v>
      </c>
      <c r="AB92" s="80">
        <v>8.99</v>
      </c>
      <c r="AC92" s="80">
        <v>1.28</v>
      </c>
      <c r="AD92" s="80">
        <v>4.8</v>
      </c>
      <c r="AE92" s="82">
        <v>649</v>
      </c>
      <c r="AF92" s="81">
        <v>24.9</v>
      </c>
      <c r="AG92" s="81">
        <v>53.4</v>
      </c>
      <c r="AH92" s="80">
        <v>6.37</v>
      </c>
      <c r="AI92" s="81">
        <v>26.4</v>
      </c>
      <c r="AJ92" s="80">
        <v>6.03</v>
      </c>
      <c r="AK92" s="80">
        <v>1.08</v>
      </c>
      <c r="AL92" s="80">
        <v>6.8</v>
      </c>
      <c r="AM92" s="80">
        <v>0.84</v>
      </c>
      <c r="AN92" s="80">
        <v>5.5</v>
      </c>
      <c r="AO92" s="80">
        <v>1.2</v>
      </c>
      <c r="AP92" s="80">
        <v>3.59</v>
      </c>
      <c r="AQ92" s="80">
        <v>0.55000000000000004</v>
      </c>
      <c r="AR92" s="80">
        <v>3.29</v>
      </c>
      <c r="AS92" s="80">
        <v>0.64</v>
      </c>
      <c r="AT92" s="80">
        <v>5.9</v>
      </c>
      <c r="AU92" s="80">
        <v>0.82</v>
      </c>
      <c r="AV92" s="80">
        <v>1.97</v>
      </c>
      <c r="AW92" s="81">
        <v>18.899999999999999</v>
      </c>
      <c r="AX92" s="80">
        <v>9.6</v>
      </c>
      <c r="AY92" s="80">
        <v>2.87</v>
      </c>
    </row>
    <row r="93" spans="1:51" s="100" customFormat="1">
      <c r="A93" s="84" t="s">
        <v>1162</v>
      </c>
      <c r="B93" s="81">
        <v>76.253751557375921</v>
      </c>
      <c r="C93" s="80">
        <v>0.20272276988819155</v>
      </c>
      <c r="D93" s="81">
        <v>13.119455890012674</v>
      </c>
      <c r="E93" s="80">
        <v>1.7937346635188705</v>
      </c>
      <c r="F93" s="80">
        <v>5.8226484462330572E-2</v>
      </c>
      <c r="G93" s="80">
        <v>0.14347312242959787</v>
      </c>
      <c r="H93" s="80">
        <v>1.3128453750311833</v>
      </c>
      <c r="I93" s="80">
        <v>4.0520797477639174</v>
      </c>
      <c r="J93" s="80">
        <v>3.0636941078441664</v>
      </c>
      <c r="K93" s="80">
        <v>0.16281673132841171</v>
      </c>
      <c r="L93" s="80">
        <v>1.3431001804549254</v>
      </c>
      <c r="M93" s="81">
        <f>B93/J93</f>
        <v>24.889479456235104</v>
      </c>
      <c r="N93" s="80">
        <f>I93+J93</f>
        <v>7.1157738556080838</v>
      </c>
      <c r="Q93" s="103"/>
      <c r="S93" s="103"/>
      <c r="V93" s="83"/>
      <c r="W93" s="83"/>
      <c r="X93" s="103"/>
      <c r="Y93" s="83"/>
      <c r="Z93" s="83"/>
      <c r="AA93" s="83"/>
      <c r="AE93" s="103"/>
      <c r="AF93" s="83"/>
      <c r="AG93" s="83"/>
      <c r="AI93" s="83"/>
      <c r="AW93" s="83"/>
    </row>
    <row r="94" spans="1:51" s="100" customFormat="1">
      <c r="A94" s="84" t="s">
        <v>141</v>
      </c>
      <c r="B94" s="81">
        <v>76.592947158948661</v>
      </c>
      <c r="C94" s="80">
        <v>0.1771052516893683</v>
      </c>
      <c r="D94" s="81">
        <v>13.066892323560225</v>
      </c>
      <c r="E94" s="80">
        <v>1.6817626840989988</v>
      </c>
      <c r="F94" s="80">
        <v>8.9238194560901055E-2</v>
      </c>
      <c r="G94" s="80">
        <v>0.12524878840411666</v>
      </c>
      <c r="H94" s="80">
        <v>1.2710112956400677</v>
      </c>
      <c r="I94" s="80">
        <v>4.1231925739143254</v>
      </c>
      <c r="J94" s="80">
        <v>2.8725863658890249</v>
      </c>
      <c r="K94" s="80">
        <v>0.15363294303010097</v>
      </c>
      <c r="L94" s="80">
        <v>2.7571342015936295</v>
      </c>
      <c r="M94" s="81">
        <f>B94/J94</f>
        <v>26.663409695340604</v>
      </c>
      <c r="N94" s="80">
        <f>I94+J94</f>
        <v>6.9957789398033503</v>
      </c>
      <c r="O94" s="80"/>
      <c r="Q94" s="103"/>
      <c r="S94" s="103"/>
      <c r="V94" s="83"/>
      <c r="W94" s="83"/>
      <c r="X94" s="103"/>
      <c r="Y94" s="83"/>
      <c r="Z94" s="83"/>
      <c r="AA94" s="83"/>
      <c r="AE94" s="103"/>
      <c r="AF94" s="83"/>
      <c r="AG94" s="83"/>
      <c r="AI94" s="83"/>
      <c r="AW94" s="83"/>
    </row>
    <row r="95" spans="1:51" s="100" customFormat="1">
      <c r="A95" s="84" t="s">
        <v>1161</v>
      </c>
      <c r="B95" s="81">
        <v>76.258164347099324</v>
      </c>
      <c r="C95" s="80">
        <v>0.19917158153942835</v>
      </c>
      <c r="D95" s="81">
        <v>13.053509662384164</v>
      </c>
      <c r="E95" s="80">
        <v>1.9722436857719887</v>
      </c>
      <c r="F95" s="80">
        <v>8.9627211692742778E-2</v>
      </c>
      <c r="G95" s="80">
        <v>0.15338322699287957</v>
      </c>
      <c r="H95" s="80">
        <v>1.2827501652836959</v>
      </c>
      <c r="I95" s="80">
        <v>4.0585747878763563</v>
      </c>
      <c r="J95" s="80">
        <v>2.9325620602979443</v>
      </c>
      <c r="K95" s="80">
        <v>0.13271061481339233</v>
      </c>
      <c r="L95" s="80">
        <v>1.8155330976055808</v>
      </c>
      <c r="M95" s="81">
        <f>B95/J95</f>
        <v>26.003938801333192</v>
      </c>
      <c r="N95" s="80">
        <f>I95+J95</f>
        <v>6.9911368481743006</v>
      </c>
      <c r="O95" s="80"/>
      <c r="P95" s="80">
        <v>7.33</v>
      </c>
      <c r="Q95" s="82">
        <v>1140</v>
      </c>
      <c r="R95" s="80">
        <v>0.74</v>
      </c>
      <c r="S95" s="82">
        <v>586</v>
      </c>
      <c r="T95" s="80">
        <v>0.64</v>
      </c>
      <c r="U95" s="80">
        <v>4.8</v>
      </c>
      <c r="V95" s="81">
        <v>54.8</v>
      </c>
      <c r="W95" s="81">
        <v>17.7</v>
      </c>
      <c r="X95" s="82">
        <v>108</v>
      </c>
      <c r="Y95" s="81">
        <v>112</v>
      </c>
      <c r="Z95" s="81">
        <v>32.4</v>
      </c>
      <c r="AA95" s="81">
        <v>217</v>
      </c>
      <c r="AB95" s="80">
        <v>8.34</v>
      </c>
      <c r="AC95" s="80">
        <v>1.18</v>
      </c>
      <c r="AD95" s="80">
        <v>5.24</v>
      </c>
      <c r="AE95" s="82">
        <v>621</v>
      </c>
      <c r="AF95" s="81">
        <v>25.8</v>
      </c>
      <c r="AG95" s="81">
        <v>56.6</v>
      </c>
      <c r="AH95" s="80">
        <v>6.5</v>
      </c>
      <c r="AI95" s="81">
        <v>25.1</v>
      </c>
      <c r="AJ95" s="80">
        <v>6.7</v>
      </c>
      <c r="AK95" s="80">
        <v>1.1000000000000001</v>
      </c>
      <c r="AL95" s="80">
        <v>5.2</v>
      </c>
      <c r="AM95" s="80">
        <v>0.8</v>
      </c>
      <c r="AN95" s="80">
        <v>5.8</v>
      </c>
      <c r="AO95" s="80">
        <v>1.23</v>
      </c>
      <c r="AP95" s="80">
        <v>3.54</v>
      </c>
      <c r="AQ95" s="80">
        <v>0.52</v>
      </c>
      <c r="AR95" s="80">
        <v>3.39</v>
      </c>
      <c r="AS95" s="80">
        <v>0.54</v>
      </c>
      <c r="AT95" s="80">
        <v>7.2</v>
      </c>
      <c r="AU95" s="80">
        <v>0.73</v>
      </c>
      <c r="AV95" s="80">
        <v>1.9</v>
      </c>
      <c r="AW95" s="81">
        <v>18.100000000000001</v>
      </c>
      <c r="AX95" s="80">
        <v>11</v>
      </c>
      <c r="AY95" s="80">
        <v>3.06</v>
      </c>
    </row>
    <row r="96" spans="1:51" s="100" customFormat="1">
      <c r="A96" s="84" t="s">
        <v>1160</v>
      </c>
      <c r="B96" s="81">
        <v>76.46829525344036</v>
      </c>
      <c r="C96" s="80">
        <v>0.19108999765233223</v>
      </c>
      <c r="D96" s="81">
        <v>13.211263823975553</v>
      </c>
      <c r="E96" s="80">
        <v>1.6277002831394376</v>
      </c>
      <c r="F96" s="80">
        <v>6.5532628606652765E-2</v>
      </c>
      <c r="G96" s="80">
        <v>0.13653530300205069</v>
      </c>
      <c r="H96" s="80">
        <v>1.2596707294076976</v>
      </c>
      <c r="I96" s="80">
        <v>4.0221006572661162</v>
      </c>
      <c r="J96" s="80">
        <v>3.0177963233483927</v>
      </c>
      <c r="K96" s="80">
        <v>0.15000161423635236</v>
      </c>
      <c r="L96" s="80">
        <v>1.1518702132426597</v>
      </c>
      <c r="M96" s="81">
        <f>B96/J96</f>
        <v>25.339117375752863</v>
      </c>
      <c r="N96" s="80">
        <f>I96+J96</f>
        <v>7.0398969806145093</v>
      </c>
      <c r="O96" s="80"/>
      <c r="P96" s="80">
        <v>7.27</v>
      </c>
      <c r="Q96" s="82">
        <v>1230</v>
      </c>
      <c r="R96" s="80">
        <v>0.84</v>
      </c>
      <c r="S96" s="82">
        <v>571</v>
      </c>
      <c r="T96" s="80">
        <v>0.69</v>
      </c>
      <c r="U96" s="80">
        <v>11.5</v>
      </c>
      <c r="V96" s="81">
        <v>47.1</v>
      </c>
      <c r="W96" s="81">
        <v>15.1</v>
      </c>
      <c r="X96" s="82">
        <v>103.1</v>
      </c>
      <c r="Y96" s="81">
        <v>112.7</v>
      </c>
      <c r="Z96" s="81">
        <v>31.7</v>
      </c>
      <c r="AA96" s="81">
        <v>210</v>
      </c>
      <c r="AB96" s="80">
        <v>8.61</v>
      </c>
      <c r="AC96" s="80">
        <v>1.26</v>
      </c>
      <c r="AD96" s="80">
        <v>4.95</v>
      </c>
      <c r="AE96" s="82">
        <v>637</v>
      </c>
      <c r="AF96" s="81">
        <v>25.8</v>
      </c>
      <c r="AG96" s="81">
        <v>53.9</v>
      </c>
      <c r="AH96" s="80">
        <v>6.77</v>
      </c>
      <c r="AI96" s="81">
        <v>27.3</v>
      </c>
      <c r="AJ96" s="80">
        <v>5.92</v>
      </c>
      <c r="AK96" s="80">
        <v>1.18</v>
      </c>
      <c r="AL96" s="80">
        <v>5.8</v>
      </c>
      <c r="AM96" s="80">
        <v>0.99</v>
      </c>
      <c r="AN96" s="80">
        <v>5.83</v>
      </c>
      <c r="AO96" s="80">
        <v>1.31</v>
      </c>
      <c r="AP96" s="80">
        <v>3.45</v>
      </c>
      <c r="AQ96" s="80">
        <v>0.48</v>
      </c>
      <c r="AR96" s="80">
        <v>3.8</v>
      </c>
      <c r="AS96" s="80">
        <v>0.63</v>
      </c>
      <c r="AT96" s="80">
        <v>7.3</v>
      </c>
      <c r="AU96" s="80">
        <v>0.72</v>
      </c>
      <c r="AV96" s="80">
        <v>1.73</v>
      </c>
      <c r="AW96" s="81">
        <v>18.100000000000001</v>
      </c>
      <c r="AX96" s="80">
        <v>10.7</v>
      </c>
      <c r="AY96" s="80">
        <v>2.97</v>
      </c>
    </row>
    <row r="97" spans="1:51" s="100" customFormat="1">
      <c r="A97" s="84" t="s">
        <v>1159</v>
      </c>
      <c r="B97" s="81">
        <v>76.2347439353385</v>
      </c>
      <c r="C97" s="80">
        <v>0.19794209541036051</v>
      </c>
      <c r="D97" s="81">
        <v>13.183383449645476</v>
      </c>
      <c r="E97" s="80">
        <v>1.8385941598301869</v>
      </c>
      <c r="F97" s="80">
        <v>6.8042595297311437E-2</v>
      </c>
      <c r="G97" s="80">
        <v>0.14577250636127698</v>
      </c>
      <c r="H97" s="80">
        <v>1.2893067240452361</v>
      </c>
      <c r="I97" s="80">
        <v>4.1027463989358113</v>
      </c>
      <c r="J97" s="80">
        <v>2.939454718597641</v>
      </c>
      <c r="K97" s="80">
        <v>0.13416538173830536</v>
      </c>
      <c r="L97" s="80">
        <v>1.2056757557594437</v>
      </c>
      <c r="M97" s="81">
        <f>B97/J97</f>
        <v>25.934995172066699</v>
      </c>
      <c r="N97" s="80">
        <f>I97+J97</f>
        <v>7.0422011175334518</v>
      </c>
      <c r="O97" s="80"/>
      <c r="P97" s="80">
        <v>6.97</v>
      </c>
      <c r="Q97" s="82">
        <v>1148</v>
      </c>
      <c r="R97" s="80">
        <v>0.74</v>
      </c>
      <c r="S97" s="82">
        <v>553</v>
      </c>
      <c r="T97" s="80">
        <v>0.7</v>
      </c>
      <c r="U97" s="80">
        <v>1.57</v>
      </c>
      <c r="V97" s="81">
        <v>37.9</v>
      </c>
      <c r="W97" s="81">
        <v>15.2</v>
      </c>
      <c r="X97" s="82">
        <v>99.1</v>
      </c>
      <c r="Y97" s="81">
        <v>106.9</v>
      </c>
      <c r="Z97" s="81">
        <v>31.6</v>
      </c>
      <c r="AA97" s="81">
        <v>209.3</v>
      </c>
      <c r="AB97" s="80">
        <v>7.94</v>
      </c>
      <c r="AC97" s="80">
        <v>1.01</v>
      </c>
      <c r="AD97" s="80">
        <v>4.76</v>
      </c>
      <c r="AE97" s="82">
        <v>634</v>
      </c>
      <c r="AF97" s="81">
        <v>25.5</v>
      </c>
      <c r="AG97" s="81">
        <v>55.8</v>
      </c>
      <c r="AH97" s="80">
        <v>6.43</v>
      </c>
      <c r="AI97" s="81">
        <v>24.7</v>
      </c>
      <c r="AJ97" s="80">
        <v>5.34</v>
      </c>
      <c r="AK97" s="80">
        <v>1.19</v>
      </c>
      <c r="AL97" s="80">
        <v>4.71</v>
      </c>
      <c r="AM97" s="80">
        <v>0.88</v>
      </c>
      <c r="AN97" s="80">
        <v>5.79</v>
      </c>
      <c r="AO97" s="80">
        <v>1.25</v>
      </c>
      <c r="AP97" s="80">
        <v>3.43</v>
      </c>
      <c r="AQ97" s="80">
        <v>0.42</v>
      </c>
      <c r="AR97" s="80">
        <v>3.63</v>
      </c>
      <c r="AS97" s="80">
        <v>0.51</v>
      </c>
      <c r="AT97" s="80">
        <v>6.86</v>
      </c>
      <c r="AU97" s="80">
        <v>0.68300000000000005</v>
      </c>
      <c r="AV97" s="80">
        <v>1.7</v>
      </c>
      <c r="AW97" s="81">
        <v>17.399999999999999</v>
      </c>
      <c r="AX97" s="80">
        <v>10.89</v>
      </c>
      <c r="AY97" s="80">
        <v>2.9</v>
      </c>
    </row>
    <row r="98" spans="1:51" s="100" customFormat="1">
      <c r="A98" s="84" t="s">
        <v>1158</v>
      </c>
      <c r="B98" s="81">
        <v>76.989938653607226</v>
      </c>
      <c r="C98" s="80">
        <v>0.21717674667695769</v>
      </c>
      <c r="D98" s="81">
        <v>12.938424299346018</v>
      </c>
      <c r="E98" s="80">
        <v>1.2968117125074277</v>
      </c>
      <c r="F98" s="80">
        <v>8.1299148625143855E-2</v>
      </c>
      <c r="G98" s="80">
        <v>4.126559510111847E-2</v>
      </c>
      <c r="H98" s="80">
        <v>0.88014929593511826</v>
      </c>
      <c r="I98" s="80">
        <v>4.1777693779945446</v>
      </c>
      <c r="J98" s="80">
        <v>3.3771502265705862</v>
      </c>
      <c r="K98" s="80">
        <v>0.14943635847085407</v>
      </c>
      <c r="L98" s="80">
        <v>2.2813328455026038</v>
      </c>
      <c r="M98" s="81">
        <f>B98/J98</f>
        <v>22.797309414271641</v>
      </c>
      <c r="N98" s="80">
        <f>I98+J98</f>
        <v>7.5549196045651303</v>
      </c>
      <c r="O98" s="80"/>
      <c r="P98" s="80">
        <v>4.8499999999999996</v>
      </c>
      <c r="Q98" s="82">
        <v>849</v>
      </c>
      <c r="R98" s="80">
        <v>0.7</v>
      </c>
      <c r="S98" s="82">
        <v>504</v>
      </c>
      <c r="T98" s="80">
        <v>0.56000000000000005</v>
      </c>
      <c r="U98" s="80">
        <v>0.97</v>
      </c>
      <c r="V98" s="81">
        <v>54.9</v>
      </c>
      <c r="W98" s="81">
        <v>11.7</v>
      </c>
      <c r="X98" s="82">
        <v>76.400000000000006</v>
      </c>
      <c r="Y98" s="81">
        <v>80</v>
      </c>
      <c r="Z98" s="81">
        <v>23.9</v>
      </c>
      <c r="AA98" s="81">
        <v>165</v>
      </c>
      <c r="AB98" s="80">
        <v>6.42</v>
      </c>
      <c r="AC98" s="80">
        <v>1.1000000000000001</v>
      </c>
      <c r="AD98" s="80">
        <v>3.64</v>
      </c>
      <c r="AE98" s="82">
        <v>479</v>
      </c>
      <c r="AF98" s="81">
        <v>19.2</v>
      </c>
      <c r="AG98" s="81">
        <v>40.700000000000003</v>
      </c>
      <c r="AH98" s="80">
        <v>4.5</v>
      </c>
      <c r="AI98" s="81">
        <v>16.7</v>
      </c>
      <c r="AJ98" s="80">
        <v>4.18</v>
      </c>
      <c r="AK98" s="80">
        <v>0.92</v>
      </c>
      <c r="AL98" s="80">
        <v>3.83</v>
      </c>
      <c r="AM98" s="80">
        <v>0.56000000000000005</v>
      </c>
      <c r="AN98" s="80">
        <v>3.82</v>
      </c>
      <c r="AO98" s="80">
        <v>0.86</v>
      </c>
      <c r="AP98" s="80">
        <v>2.25</v>
      </c>
      <c r="AQ98" s="80">
        <v>0.43</v>
      </c>
      <c r="AR98" s="80">
        <v>2.85</v>
      </c>
      <c r="AS98" s="80">
        <v>0.40400000000000003</v>
      </c>
      <c r="AT98" s="80">
        <v>5.35</v>
      </c>
      <c r="AU98" s="80">
        <v>0.5</v>
      </c>
      <c r="AV98" s="80">
        <v>1.26</v>
      </c>
      <c r="AW98" s="81">
        <v>14.3</v>
      </c>
      <c r="AX98" s="80">
        <v>7.71</v>
      </c>
      <c r="AY98" s="80">
        <v>2.41</v>
      </c>
    </row>
    <row r="99" spans="1:51" s="100" customFormat="1">
      <c r="A99" s="84" t="s">
        <v>1157</v>
      </c>
      <c r="B99" s="81">
        <v>76.844289108732326</v>
      </c>
      <c r="C99" s="80">
        <v>0.1787856863636445</v>
      </c>
      <c r="D99" s="81">
        <v>13.02034349565155</v>
      </c>
      <c r="E99" s="80">
        <v>1.7713134415188829</v>
      </c>
      <c r="F99" s="80">
        <v>6.8028515880506235E-2</v>
      </c>
      <c r="G99" s="80">
        <v>5.6631310431471057E-2</v>
      </c>
      <c r="H99" s="80">
        <v>1.1991069208217393</v>
      </c>
      <c r="I99" s="80">
        <v>3.9256404450112559</v>
      </c>
      <c r="J99" s="80">
        <v>2.9358476618266094</v>
      </c>
      <c r="K99" s="80">
        <v>0.13413762015275635</v>
      </c>
      <c r="L99" s="80">
        <v>1.1852289409051338</v>
      </c>
      <c r="M99" s="81">
        <f>B99/J99</f>
        <v>26.174481090385246</v>
      </c>
      <c r="N99" s="80">
        <f>I99+J99</f>
        <v>6.8614881068378653</v>
      </c>
      <c r="O99" s="80"/>
      <c r="P99" s="80">
        <v>6.42</v>
      </c>
      <c r="Q99" s="82">
        <v>1120</v>
      </c>
      <c r="R99" s="80">
        <v>0.4</v>
      </c>
      <c r="S99" s="82">
        <v>518</v>
      </c>
      <c r="T99" s="80">
        <v>0.49</v>
      </c>
      <c r="U99" s="80">
        <v>2.8</v>
      </c>
      <c r="V99" s="81">
        <v>27.8</v>
      </c>
      <c r="W99" s="81">
        <v>16.100000000000001</v>
      </c>
      <c r="X99" s="82">
        <v>106</v>
      </c>
      <c r="Y99" s="81">
        <v>111</v>
      </c>
      <c r="Z99" s="81">
        <v>31.2</v>
      </c>
      <c r="AA99" s="81">
        <v>209</v>
      </c>
      <c r="AB99" s="80">
        <v>8.5</v>
      </c>
      <c r="AC99" s="80">
        <v>1.1200000000000001</v>
      </c>
      <c r="AD99" s="80">
        <v>5.0599999999999996</v>
      </c>
      <c r="AE99" s="82">
        <v>627</v>
      </c>
      <c r="AF99" s="81">
        <v>25.8</v>
      </c>
      <c r="AG99" s="81">
        <v>53.8</v>
      </c>
      <c r="AH99" s="80">
        <v>5.4</v>
      </c>
      <c r="AI99" s="81">
        <v>22.5</v>
      </c>
      <c r="AJ99" s="80">
        <v>5.4</v>
      </c>
      <c r="AK99" s="80">
        <v>1.1299999999999999</v>
      </c>
      <c r="AL99" s="80">
        <v>5.4</v>
      </c>
      <c r="AM99" s="80">
        <v>0.83</v>
      </c>
      <c r="AN99" s="80">
        <v>5.9</v>
      </c>
      <c r="AO99" s="80">
        <v>1.19</v>
      </c>
      <c r="AP99" s="80">
        <v>3.04</v>
      </c>
      <c r="AQ99" s="80">
        <v>0.46</v>
      </c>
      <c r="AR99" s="80">
        <v>2.56</v>
      </c>
      <c r="AS99" s="80">
        <v>0.45</v>
      </c>
      <c r="AT99" s="80">
        <v>5.6</v>
      </c>
      <c r="AU99" s="80">
        <v>0.52</v>
      </c>
      <c r="AV99" s="80">
        <v>1.59</v>
      </c>
      <c r="AW99" s="81">
        <v>17.2</v>
      </c>
      <c r="AX99" s="80">
        <v>9.8000000000000007</v>
      </c>
      <c r="AY99" s="80">
        <v>2.8</v>
      </c>
    </row>
    <row r="100" spans="1:51" s="100" customFormat="1">
      <c r="A100" s="84" t="s">
        <v>1156</v>
      </c>
      <c r="B100" s="81">
        <v>76.227295439186193</v>
      </c>
      <c r="C100" s="80">
        <v>0.20286199285396694</v>
      </c>
      <c r="D100" s="81">
        <v>13.08947697889232</v>
      </c>
      <c r="E100" s="80">
        <v>1.8558416823199333</v>
      </c>
      <c r="F100" s="80">
        <v>7.8469693939116875E-2</v>
      </c>
      <c r="G100" s="80">
        <v>0.13786621336170432</v>
      </c>
      <c r="H100" s="80">
        <v>1.3239028338636984</v>
      </c>
      <c r="I100" s="80">
        <v>4.1264780446724449</v>
      </c>
      <c r="J100" s="80">
        <v>2.9577916832021911</v>
      </c>
      <c r="K100" s="80">
        <v>0.15437708441135523</v>
      </c>
      <c r="L100" s="80">
        <v>0.31537234882890175</v>
      </c>
      <c r="M100" s="81">
        <f>B100/J100</f>
        <v>25.771691722609859</v>
      </c>
      <c r="N100" s="80">
        <f>I100+J100</f>
        <v>7.084269727874636</v>
      </c>
      <c r="O100" s="80"/>
      <c r="P100" s="80">
        <v>7.93</v>
      </c>
      <c r="Q100" s="82">
        <v>1280</v>
      </c>
      <c r="R100" s="80">
        <v>0.82</v>
      </c>
      <c r="S100" s="82">
        <v>635</v>
      </c>
      <c r="T100" s="80">
        <v>0.64</v>
      </c>
      <c r="U100" s="80">
        <v>1.77</v>
      </c>
      <c r="V100" s="81">
        <v>72</v>
      </c>
      <c r="W100" s="81">
        <v>17.399999999999999</v>
      </c>
      <c r="X100" s="82">
        <v>124</v>
      </c>
      <c r="Y100" s="81">
        <v>125</v>
      </c>
      <c r="Z100" s="81">
        <v>35</v>
      </c>
      <c r="AA100" s="81">
        <v>245</v>
      </c>
      <c r="AB100" s="80">
        <v>9.5399999999999991</v>
      </c>
      <c r="AC100" s="80">
        <v>1.57</v>
      </c>
      <c r="AD100" s="80">
        <v>6.5</v>
      </c>
      <c r="AE100" s="82">
        <v>712</v>
      </c>
      <c r="AF100" s="81">
        <v>28</v>
      </c>
      <c r="AG100" s="81">
        <v>63.5</v>
      </c>
      <c r="AH100" s="80">
        <v>7.66</v>
      </c>
      <c r="AI100" s="81">
        <v>28.7</v>
      </c>
      <c r="AJ100" s="80">
        <v>6.4</v>
      </c>
      <c r="AK100" s="80">
        <v>1.17</v>
      </c>
      <c r="AL100" s="80">
        <v>5.42</v>
      </c>
      <c r="AM100" s="80">
        <v>0.89</v>
      </c>
      <c r="AN100" s="80">
        <v>5.51</v>
      </c>
      <c r="AO100" s="80">
        <v>1.35</v>
      </c>
      <c r="AP100" s="80">
        <v>3.84</v>
      </c>
      <c r="AQ100" s="80">
        <v>0.57499999999999996</v>
      </c>
      <c r="AR100" s="80">
        <v>3.95</v>
      </c>
      <c r="AS100" s="80">
        <v>0.68</v>
      </c>
      <c r="AT100" s="80">
        <v>7.11</v>
      </c>
      <c r="AU100" s="80">
        <v>0.78</v>
      </c>
      <c r="AV100" s="80">
        <v>2.36</v>
      </c>
      <c r="AW100" s="81">
        <v>19.600000000000001</v>
      </c>
      <c r="AX100" s="80">
        <v>12.1</v>
      </c>
      <c r="AY100" s="80">
        <v>3.59</v>
      </c>
    </row>
    <row r="101" spans="1:51" s="100" customFormat="1">
      <c r="A101" s="84" t="s">
        <v>1155</v>
      </c>
      <c r="B101" s="81">
        <v>76.504345876325914</v>
      </c>
      <c r="C101" s="80">
        <v>0.18381645503474103</v>
      </c>
      <c r="D101" s="81">
        <v>13.119705027667447</v>
      </c>
      <c r="E101" s="80">
        <v>1.6626759544938343</v>
      </c>
      <c r="F101" s="80">
        <v>9.0423995271748381E-2</v>
      </c>
      <c r="G101" s="80">
        <v>0.14206263596309593</v>
      </c>
      <c r="H101" s="80">
        <v>1.3140961343402555</v>
      </c>
      <c r="I101" s="80">
        <v>4.0506167840963236</v>
      </c>
      <c r="J101" s="80">
        <v>2.9322432860747325</v>
      </c>
      <c r="K101" s="80">
        <v>0.13850731937038471</v>
      </c>
      <c r="L101" s="80">
        <v>2.6806991490075376</v>
      </c>
      <c r="M101" s="81">
        <f>B101/J101</f>
        <v>26.090722498929814</v>
      </c>
      <c r="N101" s="80">
        <f>I101+J101</f>
        <v>6.9828600701710561</v>
      </c>
      <c r="O101" s="80"/>
      <c r="P101" s="80">
        <v>7.47</v>
      </c>
      <c r="Q101" s="82">
        <v>1260</v>
      </c>
      <c r="R101" s="80">
        <v>1.1299999999999999</v>
      </c>
      <c r="S101" s="82">
        <v>626</v>
      </c>
      <c r="T101" s="80">
        <v>0.85</v>
      </c>
      <c r="U101" s="80">
        <v>2.2799999999999998</v>
      </c>
      <c r="V101" s="81">
        <v>68.900000000000006</v>
      </c>
      <c r="W101" s="81">
        <v>18.100000000000001</v>
      </c>
      <c r="X101" s="82">
        <v>124</v>
      </c>
      <c r="Y101" s="81">
        <v>122.8</v>
      </c>
      <c r="Z101" s="81">
        <v>34.799999999999997</v>
      </c>
      <c r="AA101" s="81">
        <v>235</v>
      </c>
      <c r="AB101" s="80">
        <v>9.93</v>
      </c>
      <c r="AC101" s="80">
        <v>1.23</v>
      </c>
      <c r="AD101" s="80">
        <v>6.29</v>
      </c>
      <c r="AE101" s="82">
        <v>724</v>
      </c>
      <c r="AF101" s="81">
        <v>28.8</v>
      </c>
      <c r="AG101" s="81">
        <v>61.1</v>
      </c>
      <c r="AH101" s="80">
        <v>7.16</v>
      </c>
      <c r="AI101" s="81">
        <v>29.7</v>
      </c>
      <c r="AJ101" s="80">
        <v>6.72</v>
      </c>
      <c r="AK101" s="80">
        <v>1.18</v>
      </c>
      <c r="AL101" s="80">
        <v>6.8</v>
      </c>
      <c r="AM101" s="80">
        <v>0.95</v>
      </c>
      <c r="AN101" s="80">
        <v>6.5</v>
      </c>
      <c r="AO101" s="80">
        <v>1.2</v>
      </c>
      <c r="AP101" s="80">
        <v>3.42</v>
      </c>
      <c r="AQ101" s="80">
        <v>0.53</v>
      </c>
      <c r="AR101" s="80">
        <v>4.71</v>
      </c>
      <c r="AS101" s="80">
        <v>0.56000000000000005</v>
      </c>
      <c r="AT101" s="80">
        <v>6.7</v>
      </c>
      <c r="AU101" s="80">
        <v>0.8</v>
      </c>
      <c r="AV101" s="80">
        <v>1.93</v>
      </c>
      <c r="AW101" s="81">
        <v>21.3</v>
      </c>
      <c r="AX101" s="80">
        <v>11.7</v>
      </c>
      <c r="AY101" s="80">
        <v>3.75</v>
      </c>
    </row>
    <row r="102" spans="1:51" s="100" customFormat="1">
      <c r="A102" s="84" t="s">
        <v>1154</v>
      </c>
      <c r="B102" s="81">
        <v>76.099540818430157</v>
      </c>
      <c r="C102" s="80">
        <v>0.18636672562184645</v>
      </c>
      <c r="D102" s="81">
        <v>13.150171397941666</v>
      </c>
      <c r="E102" s="80">
        <v>1.780892790369305</v>
      </c>
      <c r="F102" s="80">
        <v>9.3856977481845572E-2</v>
      </c>
      <c r="G102" s="80">
        <v>0.15715715844922487</v>
      </c>
      <c r="H102" s="80">
        <v>1.3603165934475077</v>
      </c>
      <c r="I102" s="80">
        <v>4.1176369612726589</v>
      </c>
      <c r="J102" s="80">
        <v>3.0540466165695794</v>
      </c>
      <c r="K102" s="80">
        <v>0.13960416202693157</v>
      </c>
      <c r="L102" s="80">
        <v>1.0314508509971034</v>
      </c>
      <c r="M102" s="81">
        <f>B102/J102</f>
        <v>24.917609444975675</v>
      </c>
      <c r="N102" s="80">
        <f>I102+J102</f>
        <v>7.1716835778422379</v>
      </c>
      <c r="O102" s="80"/>
      <c r="P102" s="80">
        <v>7.93</v>
      </c>
      <c r="Q102" s="82">
        <v>1320</v>
      </c>
      <c r="R102" s="80">
        <v>0.85</v>
      </c>
      <c r="S102" s="82">
        <v>674</v>
      </c>
      <c r="T102" s="80">
        <v>0.63</v>
      </c>
      <c r="U102" s="80">
        <v>2.17</v>
      </c>
      <c r="V102" s="81">
        <v>63.9</v>
      </c>
      <c r="W102" s="81">
        <v>19.600000000000001</v>
      </c>
      <c r="X102" s="82">
        <v>125</v>
      </c>
      <c r="Y102" s="81">
        <v>127</v>
      </c>
      <c r="Z102" s="81">
        <v>35.9</v>
      </c>
      <c r="AA102" s="81">
        <v>234</v>
      </c>
      <c r="AB102" s="80">
        <v>9.8000000000000007</v>
      </c>
      <c r="AC102" s="80">
        <v>1.67</v>
      </c>
      <c r="AD102" s="80">
        <v>7.07</v>
      </c>
      <c r="AE102" s="82">
        <v>743</v>
      </c>
      <c r="AF102" s="81">
        <v>29.3</v>
      </c>
      <c r="AG102" s="81">
        <v>65.099999999999994</v>
      </c>
      <c r="AH102" s="80">
        <v>6.88</v>
      </c>
      <c r="AI102" s="81">
        <v>29</v>
      </c>
      <c r="AJ102" s="80">
        <v>7.4</v>
      </c>
      <c r="AK102" s="80">
        <v>0.95</v>
      </c>
      <c r="AL102" s="80">
        <v>6.6</v>
      </c>
      <c r="AM102" s="80">
        <v>0.87</v>
      </c>
      <c r="AN102" s="80">
        <v>5.7</v>
      </c>
      <c r="AO102" s="80">
        <v>1.05</v>
      </c>
      <c r="AP102" s="80">
        <v>3.79</v>
      </c>
      <c r="AQ102" s="80">
        <v>0.497</v>
      </c>
      <c r="AR102" s="80">
        <v>3.86</v>
      </c>
      <c r="AS102" s="80">
        <v>0.54</v>
      </c>
      <c r="AT102" s="80">
        <v>6.8</v>
      </c>
      <c r="AU102" s="80">
        <v>0.79</v>
      </c>
      <c r="AV102" s="80">
        <v>2.06</v>
      </c>
      <c r="AW102" s="81">
        <v>22.7</v>
      </c>
      <c r="AX102" s="80">
        <v>12.6</v>
      </c>
      <c r="AY102" s="80">
        <v>3.22</v>
      </c>
    </row>
    <row r="103" spans="1:51" s="100" customFormat="1">
      <c r="A103" s="84" t="s">
        <v>1153</v>
      </c>
      <c r="B103" s="81">
        <v>76.265781846177319</v>
      </c>
      <c r="C103" s="80">
        <v>0.1922249308919278</v>
      </c>
      <c r="D103" s="81">
        <v>13.117686470319278</v>
      </c>
      <c r="E103" s="80">
        <v>1.7320370765366842</v>
      </c>
      <c r="F103" s="80">
        <v>6.1111972248878793E-2</v>
      </c>
      <c r="G103" s="80">
        <v>0.13990222075927858</v>
      </c>
      <c r="H103" s="80">
        <v>1.3258750594929047</v>
      </c>
      <c r="I103" s="80">
        <v>4.1299362041093923</v>
      </c>
      <c r="J103" s="80">
        <v>3.0354292795461357</v>
      </c>
      <c r="K103" s="80">
        <v>0.14939918181869494</v>
      </c>
      <c r="L103" s="80">
        <v>1.4091146725832004E-3</v>
      </c>
      <c r="M103" s="81">
        <f>B103/J103</f>
        <v>25.125204649004623</v>
      </c>
      <c r="N103" s="80">
        <f>I103+J103</f>
        <v>7.1653654836555276</v>
      </c>
      <c r="O103" s="80"/>
      <c r="P103" s="80">
        <v>7.12</v>
      </c>
      <c r="Q103" s="82">
        <v>1182</v>
      </c>
      <c r="R103" s="80">
        <v>0.56000000000000005</v>
      </c>
      <c r="S103" s="82">
        <v>587</v>
      </c>
      <c r="T103" s="80">
        <v>0.44</v>
      </c>
      <c r="U103" s="80">
        <v>2.08</v>
      </c>
      <c r="V103" s="81">
        <v>69.5</v>
      </c>
      <c r="W103" s="81">
        <v>16.899999999999999</v>
      </c>
      <c r="X103" s="82">
        <v>102.4</v>
      </c>
      <c r="Y103" s="81">
        <v>117</v>
      </c>
      <c r="Z103" s="81">
        <v>33.4</v>
      </c>
      <c r="AA103" s="81">
        <v>211</v>
      </c>
      <c r="AB103" s="80">
        <v>9.08</v>
      </c>
      <c r="AC103" s="80">
        <v>2.25</v>
      </c>
      <c r="AD103" s="80">
        <v>6.4</v>
      </c>
      <c r="AE103" s="82">
        <v>649</v>
      </c>
      <c r="AF103" s="81">
        <v>26.9</v>
      </c>
      <c r="AG103" s="81">
        <v>56.9</v>
      </c>
      <c r="AH103" s="80">
        <v>6.37</v>
      </c>
      <c r="AI103" s="81">
        <v>24.6</v>
      </c>
      <c r="AJ103" s="80">
        <v>5.19</v>
      </c>
      <c r="AK103" s="80">
        <v>1.17</v>
      </c>
      <c r="AL103" s="80">
        <v>6</v>
      </c>
      <c r="AM103" s="80">
        <v>0.9</v>
      </c>
      <c r="AN103" s="80">
        <v>5.56</v>
      </c>
      <c r="AO103" s="80">
        <v>1.39</v>
      </c>
      <c r="AP103" s="80">
        <v>3.57</v>
      </c>
      <c r="AQ103" s="80">
        <v>0.42499999999999999</v>
      </c>
      <c r="AR103" s="80">
        <v>3.71</v>
      </c>
      <c r="AS103" s="80">
        <v>0.47</v>
      </c>
      <c r="AT103" s="80">
        <v>5.45</v>
      </c>
      <c r="AU103" s="80">
        <v>0.73</v>
      </c>
      <c r="AV103" s="80">
        <v>1.43</v>
      </c>
      <c r="AW103" s="81">
        <v>19.399999999999999</v>
      </c>
      <c r="AX103" s="80">
        <v>10.6</v>
      </c>
      <c r="AY103" s="80">
        <v>2.92</v>
      </c>
    </row>
    <row r="104" spans="1:51" s="100" customFormat="1">
      <c r="A104" s="84" t="s">
        <v>1152</v>
      </c>
      <c r="B104" s="81">
        <v>76.26017894305231</v>
      </c>
      <c r="C104" s="80">
        <v>0.21143152593926345</v>
      </c>
      <c r="D104" s="81">
        <v>13.203423828832451</v>
      </c>
      <c r="E104" s="80">
        <v>1.7290809961275486</v>
      </c>
      <c r="F104" s="80">
        <v>7.3712193196311532E-2</v>
      </c>
      <c r="G104" s="80">
        <v>0.13948205445737677</v>
      </c>
      <c r="H104" s="80">
        <v>1.3436107767266385</v>
      </c>
      <c r="I104" s="80">
        <v>4.0933427879297133</v>
      </c>
      <c r="J104" s="80">
        <v>2.9457219430361632</v>
      </c>
      <c r="K104" s="80">
        <v>0.14950702232942648</v>
      </c>
      <c r="L104" s="80">
        <v>3.8301727095591218</v>
      </c>
      <c r="M104" s="81">
        <f>B104/J104</f>
        <v>25.888451258386848</v>
      </c>
      <c r="N104" s="80">
        <f>I104+J104</f>
        <v>7.039064730965876</v>
      </c>
      <c r="O104" s="80"/>
      <c r="P104" s="80">
        <v>7.48</v>
      </c>
      <c r="Q104" s="82">
        <v>1258</v>
      </c>
      <c r="R104" s="80">
        <v>0.7</v>
      </c>
      <c r="S104" s="82">
        <v>629</v>
      </c>
      <c r="T104" s="80">
        <v>0.62</v>
      </c>
      <c r="U104" s="80">
        <v>6.2</v>
      </c>
      <c r="V104" s="81">
        <v>48</v>
      </c>
      <c r="W104" s="81">
        <v>18.399999999999999</v>
      </c>
      <c r="X104" s="82">
        <v>117</v>
      </c>
      <c r="Y104" s="81">
        <v>120.2</v>
      </c>
      <c r="Z104" s="81">
        <v>33.1</v>
      </c>
      <c r="AA104" s="81">
        <v>223</v>
      </c>
      <c r="AB104" s="80">
        <v>10</v>
      </c>
      <c r="AC104" s="80">
        <v>1.93</v>
      </c>
      <c r="AD104" s="80">
        <v>7.49</v>
      </c>
      <c r="AE104" s="82">
        <v>680</v>
      </c>
      <c r="AF104" s="81">
        <v>27.3</v>
      </c>
      <c r="AG104" s="81">
        <v>58.7</v>
      </c>
      <c r="AH104" s="80">
        <v>6.2</v>
      </c>
      <c r="AI104" s="81">
        <v>27.3</v>
      </c>
      <c r="AJ104" s="80">
        <v>5.07</v>
      </c>
      <c r="AK104" s="80">
        <v>1.1200000000000001</v>
      </c>
      <c r="AL104" s="80">
        <v>5.35</v>
      </c>
      <c r="AM104" s="80">
        <v>0.7</v>
      </c>
      <c r="AN104" s="80">
        <v>5.5</v>
      </c>
      <c r="AO104" s="80">
        <v>1</v>
      </c>
      <c r="AP104" s="80">
        <v>3.1</v>
      </c>
      <c r="AQ104" s="80">
        <v>0.63</v>
      </c>
      <c r="AR104" s="80">
        <v>3.69</v>
      </c>
      <c r="AS104" s="80">
        <v>0.57999999999999996</v>
      </c>
      <c r="AT104" s="80">
        <v>5.95</v>
      </c>
      <c r="AU104" s="80">
        <v>0.64</v>
      </c>
      <c r="AV104" s="80">
        <v>1.75</v>
      </c>
      <c r="AW104" s="81">
        <v>21.3</v>
      </c>
      <c r="AX104" s="80">
        <v>10.81</v>
      </c>
      <c r="AY104" s="80">
        <v>2.89</v>
      </c>
    </row>
    <row r="105" spans="1:51" s="100" customFormat="1">
      <c r="A105" s="84" t="s">
        <v>1151</v>
      </c>
      <c r="B105" s="81">
        <v>76.186100976721434</v>
      </c>
      <c r="C105" s="80">
        <v>0.23390494201751422</v>
      </c>
      <c r="D105" s="81">
        <v>13.080434523794814</v>
      </c>
      <c r="E105" s="80">
        <v>1.7810705622402099</v>
      </c>
      <c r="F105" s="80">
        <v>8.0793252919093103E-2</v>
      </c>
      <c r="G105" s="80">
        <v>0.17407823072841996</v>
      </c>
      <c r="H105" s="80">
        <v>1.3234354966400348</v>
      </c>
      <c r="I105" s="80">
        <v>4.1044774504127215</v>
      </c>
      <c r="J105" s="80">
        <v>3.0356902850575502</v>
      </c>
      <c r="K105" s="80">
        <v>0.14279468185161515</v>
      </c>
      <c r="L105" s="80">
        <v>1.669456824568428</v>
      </c>
      <c r="M105" s="81">
        <f>B105/J105</f>
        <v>25.096796386551372</v>
      </c>
      <c r="N105" s="80">
        <f>I105+J105</f>
        <v>7.1401677354702713</v>
      </c>
      <c r="O105" s="80"/>
      <c r="P105" s="80">
        <v>7.94</v>
      </c>
      <c r="Q105" s="82">
        <v>1210</v>
      </c>
      <c r="R105" s="80">
        <v>0.72</v>
      </c>
      <c r="S105" s="82">
        <v>650</v>
      </c>
      <c r="T105" s="80">
        <v>0.71</v>
      </c>
      <c r="U105" s="80">
        <v>1.9</v>
      </c>
      <c r="V105" s="81">
        <v>80.8</v>
      </c>
      <c r="W105" s="81">
        <v>18.5</v>
      </c>
      <c r="X105" s="82">
        <v>124</v>
      </c>
      <c r="Y105" s="81">
        <v>138</v>
      </c>
      <c r="Z105" s="81">
        <v>37.700000000000003</v>
      </c>
      <c r="AA105" s="81">
        <v>227</v>
      </c>
      <c r="AB105" s="80">
        <v>10.4</v>
      </c>
      <c r="AC105" s="80">
        <v>2.2999999999999998</v>
      </c>
      <c r="AD105" s="80">
        <v>7.9</v>
      </c>
      <c r="AE105" s="82">
        <v>750</v>
      </c>
      <c r="AF105" s="81">
        <v>29.6</v>
      </c>
      <c r="AG105" s="81">
        <v>62.8</v>
      </c>
      <c r="AH105" s="80">
        <v>6.96</v>
      </c>
      <c r="AI105" s="81">
        <v>31.6</v>
      </c>
      <c r="AJ105" s="80">
        <v>6.5</v>
      </c>
      <c r="AK105" s="80">
        <v>1.43</v>
      </c>
      <c r="AL105" s="80">
        <v>5.7</v>
      </c>
      <c r="AM105" s="80">
        <v>1.03</v>
      </c>
      <c r="AN105" s="80">
        <v>6.09</v>
      </c>
      <c r="AO105" s="80">
        <v>1.48</v>
      </c>
      <c r="AP105" s="80">
        <v>3.72</v>
      </c>
      <c r="AQ105" s="80">
        <v>0.46100000000000002</v>
      </c>
      <c r="AR105" s="80">
        <v>4.7699999999999996</v>
      </c>
      <c r="AS105" s="80">
        <v>0.55000000000000004</v>
      </c>
      <c r="AT105" s="80">
        <v>7.9</v>
      </c>
      <c r="AU105" s="80">
        <v>0.73</v>
      </c>
      <c r="AV105" s="80">
        <v>1.39</v>
      </c>
      <c r="AW105" s="81">
        <v>21.9</v>
      </c>
      <c r="AX105" s="80">
        <v>12.2</v>
      </c>
      <c r="AY105" s="80">
        <v>3.34</v>
      </c>
    </row>
    <row r="106" spans="1:51" s="100" customFormat="1">
      <c r="A106" s="84" t="s">
        <v>1150</v>
      </c>
      <c r="B106" s="81">
        <v>76.249326847185444</v>
      </c>
      <c r="C106" s="80">
        <v>0.18708974658948985</v>
      </c>
      <c r="D106" s="81">
        <v>13.159074902965321</v>
      </c>
      <c r="E106" s="80">
        <v>1.9155315683635148</v>
      </c>
      <c r="F106" s="80">
        <v>8.1333626361658473E-2</v>
      </c>
      <c r="G106" s="80">
        <v>0.13856771754882413</v>
      </c>
      <c r="H106" s="80">
        <v>1.3234298984250081</v>
      </c>
      <c r="I106" s="80">
        <v>3.9966909571188856</v>
      </c>
      <c r="J106" s="80">
        <v>2.9489395589539029</v>
      </c>
      <c r="K106" s="80">
        <v>0.15176487962221735</v>
      </c>
      <c r="L106" s="80">
        <v>0.8200294574670437</v>
      </c>
      <c r="M106" s="81">
        <f>B106/J106</f>
        <v>25.856524124297032</v>
      </c>
      <c r="N106" s="80">
        <f>I106+J106</f>
        <v>6.9456305160727885</v>
      </c>
      <c r="O106" s="80"/>
      <c r="P106" s="80">
        <v>8.32</v>
      </c>
      <c r="Q106" s="82">
        <v>1360</v>
      </c>
      <c r="R106" s="80">
        <v>0.79</v>
      </c>
      <c r="S106" s="82">
        <v>641</v>
      </c>
      <c r="T106" s="80">
        <v>0.82</v>
      </c>
      <c r="U106" s="80">
        <v>2.02</v>
      </c>
      <c r="V106" s="81">
        <v>75.599999999999994</v>
      </c>
      <c r="W106" s="81">
        <v>18.399999999999999</v>
      </c>
      <c r="X106" s="82">
        <v>123</v>
      </c>
      <c r="Y106" s="81">
        <v>124.1</v>
      </c>
      <c r="Z106" s="81">
        <v>36.5</v>
      </c>
      <c r="AA106" s="81">
        <v>244</v>
      </c>
      <c r="AB106" s="80">
        <v>9.85</v>
      </c>
      <c r="AC106" s="80">
        <v>2.77</v>
      </c>
      <c r="AD106" s="80">
        <v>8.18</v>
      </c>
      <c r="AE106" s="82">
        <v>705</v>
      </c>
      <c r="AF106" s="81">
        <v>28.7</v>
      </c>
      <c r="AG106" s="81">
        <v>60.5</v>
      </c>
      <c r="AH106" s="80">
        <v>7.4</v>
      </c>
      <c r="AI106" s="81">
        <v>28.5</v>
      </c>
      <c r="AJ106" s="80">
        <v>6.6</v>
      </c>
      <c r="AK106" s="80">
        <v>1.31</v>
      </c>
      <c r="AL106" s="80">
        <v>6.4</v>
      </c>
      <c r="AM106" s="80">
        <v>0.95</v>
      </c>
      <c r="AN106" s="80">
        <v>5.69</v>
      </c>
      <c r="AO106" s="80">
        <v>1.2</v>
      </c>
      <c r="AP106" s="80">
        <v>3.93</v>
      </c>
      <c r="AQ106" s="80">
        <v>0.49399999999999999</v>
      </c>
      <c r="AR106" s="80">
        <v>3.57</v>
      </c>
      <c r="AS106" s="80">
        <v>0.52</v>
      </c>
      <c r="AT106" s="80">
        <v>6.9</v>
      </c>
      <c r="AU106" s="80">
        <v>0.85</v>
      </c>
      <c r="AV106" s="80">
        <v>1.57</v>
      </c>
      <c r="AW106" s="81">
        <v>20.3</v>
      </c>
      <c r="AX106" s="80">
        <v>12.5</v>
      </c>
      <c r="AY106" s="80">
        <v>2.91</v>
      </c>
    </row>
    <row r="107" spans="1:51" s="100" customFormat="1">
      <c r="A107" s="84" t="s">
        <v>1149</v>
      </c>
      <c r="B107" s="81">
        <v>76.263825618683413</v>
      </c>
      <c r="C107" s="80">
        <v>0.20439526076291045</v>
      </c>
      <c r="D107" s="81">
        <v>13.153384641620594</v>
      </c>
      <c r="E107" s="80">
        <v>1.7208135360235428</v>
      </c>
      <c r="F107" s="80">
        <v>0.10994668147631284</v>
      </c>
      <c r="G107" s="80">
        <v>0.15138501857003589</v>
      </c>
      <c r="H107" s="80">
        <v>1.3225523212314212</v>
      </c>
      <c r="I107" s="80">
        <v>4.1125047427031163</v>
      </c>
      <c r="J107" s="80">
        <v>2.9611781005031781</v>
      </c>
      <c r="K107" s="80">
        <v>0.14078425491847524</v>
      </c>
      <c r="L107" s="80">
        <v>1.0631550519211146</v>
      </c>
      <c r="M107" s="81">
        <f>B107/J107</f>
        <v>25.754555460789167</v>
      </c>
      <c r="N107" s="80">
        <f>I107+J107</f>
        <v>7.0736828432062939</v>
      </c>
      <c r="Q107" s="103"/>
      <c r="S107" s="103"/>
      <c r="V107" s="83"/>
      <c r="W107" s="83"/>
      <c r="X107" s="103"/>
      <c r="Y107" s="83"/>
      <c r="Z107" s="83"/>
      <c r="AA107" s="83"/>
      <c r="AE107" s="103"/>
      <c r="AF107" s="83"/>
      <c r="AG107" s="83"/>
      <c r="AI107" s="83"/>
      <c r="AW107" s="83"/>
    </row>
    <row r="108" spans="1:51">
      <c r="A108" s="84" t="s">
        <v>1148</v>
      </c>
      <c r="B108" s="81">
        <v>76.117985664984289</v>
      </c>
      <c r="C108" s="80">
        <v>0.19630783535136395</v>
      </c>
      <c r="D108" s="81">
        <v>13.195666227469413</v>
      </c>
      <c r="E108" s="80">
        <v>1.8567652496327451</v>
      </c>
      <c r="F108" s="80">
        <v>9.8041097080652478E-2</v>
      </c>
      <c r="G108" s="80">
        <v>0.15458672303982415</v>
      </c>
      <c r="H108" s="80">
        <v>1.3244744404534925</v>
      </c>
      <c r="I108" s="80">
        <v>4.1295302968125824</v>
      </c>
      <c r="J108" s="80">
        <v>2.9266286642974046</v>
      </c>
      <c r="K108" s="80">
        <v>0.13800878232467501</v>
      </c>
      <c r="L108" s="80">
        <v>1.5152232781267543</v>
      </c>
      <c r="M108" s="81">
        <f>B108/J108</f>
        <v>26.008761068175325</v>
      </c>
      <c r="N108" s="80">
        <f>I108+J108</f>
        <v>7.0561589611099871</v>
      </c>
      <c r="P108" s="80">
        <v>7.4</v>
      </c>
      <c r="Q108" s="82">
        <v>1240</v>
      </c>
      <c r="R108" s="80">
        <v>0.83</v>
      </c>
      <c r="S108" s="82">
        <v>603</v>
      </c>
      <c r="T108" s="80">
        <v>0.82</v>
      </c>
      <c r="U108" s="80" t="s">
        <v>142</v>
      </c>
      <c r="V108" s="81">
        <v>70.5</v>
      </c>
      <c r="W108" s="81">
        <v>18.2</v>
      </c>
      <c r="X108" s="82">
        <v>117</v>
      </c>
      <c r="Y108" s="81">
        <v>118</v>
      </c>
      <c r="Z108" s="81">
        <v>35.299999999999997</v>
      </c>
      <c r="AA108" s="81">
        <v>226</v>
      </c>
      <c r="AB108" s="80">
        <v>9.5</v>
      </c>
      <c r="AC108" s="80">
        <v>1.94</v>
      </c>
      <c r="AD108" s="80">
        <v>7.79</v>
      </c>
      <c r="AE108" s="82">
        <v>647</v>
      </c>
      <c r="AF108" s="81">
        <v>26</v>
      </c>
      <c r="AG108" s="81">
        <v>58.4</v>
      </c>
      <c r="AH108" s="80">
        <v>6.54</v>
      </c>
      <c r="AI108" s="81">
        <v>26.8</v>
      </c>
      <c r="AJ108" s="80">
        <v>5.8</v>
      </c>
      <c r="AK108" s="80">
        <v>1.33</v>
      </c>
      <c r="AL108" s="80">
        <v>7.1</v>
      </c>
      <c r="AM108" s="80">
        <v>0.85</v>
      </c>
      <c r="AN108" s="80">
        <v>5.83</v>
      </c>
      <c r="AO108" s="80">
        <v>1.22</v>
      </c>
      <c r="AP108" s="80">
        <v>3.5</v>
      </c>
      <c r="AQ108" s="80">
        <v>0.62</v>
      </c>
      <c r="AR108" s="80">
        <v>3.79</v>
      </c>
      <c r="AS108" s="80">
        <v>0.53400000000000003</v>
      </c>
      <c r="AT108" s="80">
        <v>6.6</v>
      </c>
      <c r="AU108" s="80">
        <v>0.69</v>
      </c>
      <c r="AV108" s="80">
        <v>1.28</v>
      </c>
      <c r="AW108" s="81">
        <v>18.2</v>
      </c>
      <c r="AX108" s="80">
        <v>11.9</v>
      </c>
      <c r="AY108" s="80">
        <v>2.61</v>
      </c>
    </row>
    <row r="109" spans="1:51">
      <c r="A109" s="84" t="s">
        <v>1147</v>
      </c>
      <c r="B109" s="81">
        <v>75.639602892268769</v>
      </c>
      <c r="C109" s="80">
        <v>0.22542832490192083</v>
      </c>
      <c r="D109" s="81">
        <v>13.411148151875867</v>
      </c>
      <c r="E109" s="80">
        <v>1.8661803540422259</v>
      </c>
      <c r="F109" s="80">
        <v>7.2932693350621441E-2</v>
      </c>
      <c r="G109" s="80">
        <v>0.14568350966046825</v>
      </c>
      <c r="H109" s="80">
        <v>1.4740425750089226</v>
      </c>
      <c r="I109" s="80">
        <v>4.195283915602344</v>
      </c>
      <c r="J109" s="80">
        <v>2.9696851829297248</v>
      </c>
      <c r="K109" s="80">
        <v>0.12400359130681339</v>
      </c>
      <c r="L109" s="80">
        <v>0.54932837977864324</v>
      </c>
      <c r="M109" s="81">
        <f>B109/J109</f>
        <v>25.470579618020984</v>
      </c>
      <c r="N109" s="80">
        <f>I109+J109</f>
        <v>7.1649690985320689</v>
      </c>
      <c r="P109" s="80">
        <v>8.15</v>
      </c>
      <c r="Q109" s="82">
        <v>1372</v>
      </c>
      <c r="R109" s="80">
        <v>0.98</v>
      </c>
      <c r="S109" s="82">
        <v>646</v>
      </c>
      <c r="T109" s="80">
        <v>0.61</v>
      </c>
      <c r="U109" s="80">
        <v>2.56</v>
      </c>
      <c r="V109" s="81">
        <v>35.700000000000003</v>
      </c>
      <c r="W109" s="81">
        <v>17.71</v>
      </c>
      <c r="X109" s="82">
        <v>117</v>
      </c>
      <c r="Y109" s="81">
        <v>132.9</v>
      </c>
      <c r="Z109" s="81">
        <v>35.299999999999997</v>
      </c>
      <c r="AA109" s="81">
        <v>248</v>
      </c>
      <c r="AB109" s="80">
        <v>9.6</v>
      </c>
      <c r="AC109" s="80">
        <v>1.96</v>
      </c>
      <c r="AD109" s="80">
        <v>7.8</v>
      </c>
      <c r="AE109" s="82">
        <v>674</v>
      </c>
      <c r="AF109" s="81">
        <v>27.8</v>
      </c>
      <c r="AG109" s="81">
        <v>57.9</v>
      </c>
      <c r="AH109" s="80">
        <v>6.93</v>
      </c>
      <c r="AI109" s="81">
        <v>29.1</v>
      </c>
      <c r="AJ109" s="80">
        <v>5.85</v>
      </c>
      <c r="AK109" s="80">
        <v>1.1499999999999999</v>
      </c>
      <c r="AL109" s="80">
        <v>5.71</v>
      </c>
      <c r="AM109" s="80">
        <v>1</v>
      </c>
      <c r="AN109" s="80">
        <v>5.93</v>
      </c>
      <c r="AO109" s="80">
        <v>1.23</v>
      </c>
      <c r="AP109" s="80">
        <v>3.82</v>
      </c>
      <c r="AQ109" s="80">
        <v>0.56000000000000005</v>
      </c>
      <c r="AR109" s="80">
        <v>3.81</v>
      </c>
      <c r="AS109" s="80">
        <v>0.67</v>
      </c>
      <c r="AT109" s="80">
        <v>6.97</v>
      </c>
      <c r="AU109" s="80">
        <v>0.79</v>
      </c>
      <c r="AV109" s="80">
        <v>1.42</v>
      </c>
      <c r="AW109" s="81">
        <v>19.899999999999999</v>
      </c>
      <c r="AX109" s="80">
        <v>11.09</v>
      </c>
      <c r="AY109" s="80">
        <v>2.63</v>
      </c>
    </row>
    <row r="110" spans="1:51">
      <c r="A110" s="84" t="s">
        <v>1146</v>
      </c>
      <c r="B110" s="81">
        <v>76.100006240439171</v>
      </c>
      <c r="C110" s="80">
        <v>0.22417620315378903</v>
      </c>
      <c r="D110" s="81">
        <v>13.04775028324873</v>
      </c>
      <c r="E110" s="80">
        <v>1.8018435843521672</v>
      </c>
      <c r="F110" s="80">
        <v>9.3239455640083402E-2</v>
      </c>
      <c r="G110" s="80">
        <v>0.14868872372056868</v>
      </c>
      <c r="H110" s="80">
        <v>1.3195817402458581</v>
      </c>
      <c r="I110" s="80">
        <v>4.2763544804936666</v>
      </c>
      <c r="J110" s="80">
        <v>2.9883444053677484</v>
      </c>
      <c r="K110" s="80">
        <v>0.14883338212718128</v>
      </c>
      <c r="L110" s="80">
        <v>0.37598541174213551</v>
      </c>
      <c r="M110" s="81">
        <f>B110/J110</f>
        <v>25.465607680207874</v>
      </c>
      <c r="N110" s="80">
        <f>I110+J110</f>
        <v>7.2646988858614154</v>
      </c>
      <c r="P110" s="80">
        <v>6.71</v>
      </c>
      <c r="Q110" s="82">
        <v>1088</v>
      </c>
      <c r="R110" s="80">
        <v>0.75</v>
      </c>
      <c r="S110" s="82">
        <v>629</v>
      </c>
      <c r="T110" s="80">
        <v>0.68</v>
      </c>
      <c r="U110" s="80">
        <v>1.95</v>
      </c>
      <c r="V110" s="81">
        <v>61.7</v>
      </c>
      <c r="W110" s="81">
        <v>17.8</v>
      </c>
      <c r="X110" s="82">
        <v>103</v>
      </c>
      <c r="Y110" s="81">
        <v>118</v>
      </c>
      <c r="Z110" s="81">
        <v>34.799999999999997</v>
      </c>
      <c r="AA110" s="81">
        <v>220</v>
      </c>
      <c r="AB110" s="80">
        <v>9.16</v>
      </c>
      <c r="AC110" s="80">
        <v>2</v>
      </c>
      <c r="AD110" s="80">
        <v>7.14</v>
      </c>
      <c r="AE110" s="82">
        <v>646</v>
      </c>
      <c r="AF110" s="81">
        <v>28</v>
      </c>
      <c r="AG110" s="81">
        <v>55.7</v>
      </c>
      <c r="AH110" s="80">
        <v>5.99</v>
      </c>
      <c r="AI110" s="81">
        <v>24.4</v>
      </c>
      <c r="AJ110" s="80">
        <v>5.44</v>
      </c>
      <c r="AK110" s="80">
        <v>1.04</v>
      </c>
      <c r="AL110" s="80">
        <v>4.67</v>
      </c>
      <c r="AM110" s="80">
        <v>0.83</v>
      </c>
      <c r="AN110" s="80">
        <v>6</v>
      </c>
      <c r="AO110" s="80">
        <v>1.2</v>
      </c>
      <c r="AP110" s="80">
        <v>3.55</v>
      </c>
      <c r="AQ110" s="80">
        <v>0.46</v>
      </c>
      <c r="AR110" s="80">
        <v>3.63</v>
      </c>
      <c r="AS110" s="80">
        <v>0.62</v>
      </c>
      <c r="AT110" s="80">
        <v>6.1</v>
      </c>
      <c r="AU110" s="80">
        <v>0.71</v>
      </c>
      <c r="AV110" s="80">
        <v>1.35</v>
      </c>
      <c r="AW110" s="81">
        <v>19.3</v>
      </c>
      <c r="AX110" s="80">
        <v>11.4</v>
      </c>
      <c r="AY110" s="80">
        <v>2.33</v>
      </c>
    </row>
    <row r="111" spans="1:51">
      <c r="A111" s="84" t="s">
        <v>1145</v>
      </c>
      <c r="B111" s="81">
        <v>76.145998837541185</v>
      </c>
      <c r="C111" s="80">
        <v>0.18264416155487775</v>
      </c>
      <c r="D111" s="81">
        <v>13.044669266028928</v>
      </c>
      <c r="E111" s="80">
        <v>1.8400010818575916</v>
      </c>
      <c r="F111" s="80">
        <v>6.8602928974271157E-2</v>
      </c>
      <c r="G111" s="80">
        <v>0.15424661043422469</v>
      </c>
      <c r="H111" s="80">
        <v>1.3043545952057176</v>
      </c>
      <c r="I111" s="80">
        <v>4.2299254020737562</v>
      </c>
      <c r="J111" s="80">
        <v>3.0295443938031594</v>
      </c>
      <c r="K111" s="80">
        <v>0.12722526298027539</v>
      </c>
      <c r="L111" s="80">
        <v>0.23101714780449356</v>
      </c>
      <c r="M111" s="81">
        <f>B111/J111</f>
        <v>25.13447203259193</v>
      </c>
      <c r="N111" s="80">
        <f>I111+J111</f>
        <v>7.2594697958769157</v>
      </c>
      <c r="P111" s="80">
        <v>7</v>
      </c>
      <c r="Q111" s="82">
        <v>1159</v>
      </c>
      <c r="R111" s="80">
        <v>0.73</v>
      </c>
      <c r="S111" s="82">
        <v>619</v>
      </c>
      <c r="T111" s="80">
        <v>0.64</v>
      </c>
      <c r="U111" s="80">
        <v>2.29</v>
      </c>
      <c r="V111" s="81">
        <v>49.1</v>
      </c>
      <c r="W111" s="81">
        <v>16.5</v>
      </c>
      <c r="X111" s="82">
        <v>109.6</v>
      </c>
      <c r="Y111" s="81">
        <v>116.5</v>
      </c>
      <c r="Z111" s="81">
        <v>34.700000000000003</v>
      </c>
      <c r="AA111" s="81">
        <v>223</v>
      </c>
      <c r="AB111" s="80">
        <v>8.93</v>
      </c>
      <c r="AC111" s="80">
        <v>2.27</v>
      </c>
      <c r="AD111" s="80">
        <v>7.49</v>
      </c>
      <c r="AE111" s="82">
        <v>666</v>
      </c>
      <c r="AF111" s="81">
        <v>28.1</v>
      </c>
      <c r="AG111" s="81">
        <v>56.1</v>
      </c>
      <c r="AH111" s="80">
        <v>6.39</v>
      </c>
      <c r="AI111" s="81">
        <v>26.7</v>
      </c>
      <c r="AJ111" s="80">
        <v>5.64</v>
      </c>
      <c r="AK111" s="80">
        <v>1.1000000000000001</v>
      </c>
      <c r="AL111" s="80">
        <v>6</v>
      </c>
      <c r="AM111" s="80">
        <v>0.81</v>
      </c>
      <c r="AN111" s="80">
        <v>5.91</v>
      </c>
      <c r="AO111" s="80">
        <v>1.1000000000000001</v>
      </c>
      <c r="AP111" s="80">
        <v>3.76</v>
      </c>
      <c r="AQ111" s="80">
        <v>0.49</v>
      </c>
      <c r="AR111" s="80">
        <v>3.63</v>
      </c>
      <c r="AS111" s="80">
        <v>0.65</v>
      </c>
      <c r="AT111" s="80">
        <v>6.29</v>
      </c>
      <c r="AU111" s="80">
        <v>0.75</v>
      </c>
      <c r="AV111" s="80">
        <v>1.65</v>
      </c>
      <c r="AW111" s="81">
        <v>18.8</v>
      </c>
      <c r="AX111" s="80">
        <v>12.06</v>
      </c>
      <c r="AY111" s="80">
        <v>2.73</v>
      </c>
    </row>
    <row r="112" spans="1:51">
      <c r="A112" s="84" t="s">
        <v>1144</v>
      </c>
      <c r="B112" s="81">
        <v>76.035161342864228</v>
      </c>
      <c r="C112" s="80">
        <v>0.18377993706507784</v>
      </c>
      <c r="D112" s="81">
        <v>13.166530574953002</v>
      </c>
      <c r="E112" s="80">
        <v>1.8545710008974505</v>
      </c>
      <c r="F112" s="80">
        <v>4.8667650000566921E-2</v>
      </c>
      <c r="G112" s="80">
        <v>0.1756068475946026</v>
      </c>
      <c r="H112" s="80">
        <v>1.2963387739841155</v>
      </c>
      <c r="I112" s="80">
        <v>4.3106373444269046</v>
      </c>
      <c r="J112" s="80">
        <v>2.9286916188402126</v>
      </c>
      <c r="K112" s="80">
        <v>0.1490937382577851</v>
      </c>
      <c r="L112" s="80">
        <v>2.0567735115391486</v>
      </c>
      <c r="M112" s="81">
        <f>B112/J112</f>
        <v>25.962160322285765</v>
      </c>
      <c r="N112" s="80">
        <f>I112+J112</f>
        <v>7.2393289632671172</v>
      </c>
    </row>
    <row r="113" spans="1:51">
      <c r="A113" s="84" t="s">
        <v>1143</v>
      </c>
      <c r="B113" s="81">
        <v>75.67499434664964</v>
      </c>
      <c r="C113" s="80">
        <v>0.21005053097710008</v>
      </c>
      <c r="D113" s="81">
        <v>13.414119047772655</v>
      </c>
      <c r="E113" s="80">
        <v>1.8366471882503681</v>
      </c>
      <c r="F113" s="80">
        <v>9.120615160847767E-2</v>
      </c>
      <c r="G113" s="80">
        <v>0.14656669350748874</v>
      </c>
      <c r="H113" s="80">
        <v>1.5062001446395479</v>
      </c>
      <c r="I113" s="80">
        <v>4.1708262537331784</v>
      </c>
      <c r="J113" s="80">
        <v>2.9493758958511118</v>
      </c>
      <c r="K113" s="80">
        <v>0.13747010424513759</v>
      </c>
      <c r="L113" s="80">
        <v>0.50491666413672931</v>
      </c>
      <c r="M113" s="81">
        <f>B113/J113</f>
        <v>25.6579686750345</v>
      </c>
      <c r="N113" s="80">
        <f>I113+J113</f>
        <v>7.1202021495842907</v>
      </c>
    </row>
    <row r="114" spans="1:51" s="94" customFormat="1">
      <c r="A114" s="92" t="s">
        <v>196</v>
      </c>
      <c r="B114" s="95">
        <f>AVERAGE(B91:B113)</f>
        <v>76.253765088031244</v>
      </c>
      <c r="C114" s="94">
        <f>AVERAGE(C91:C113)</f>
        <v>0.19995939336075036</v>
      </c>
      <c r="D114" s="95">
        <f>AVERAGE(D91:D113)</f>
        <v>13.139342526765516</v>
      </c>
      <c r="E114" s="94">
        <f>AVERAGE(E91:E113)</f>
        <v>1.7740322790704675</v>
      </c>
      <c r="F114" s="94">
        <f>AVERAGE(F91:F113)</f>
        <v>7.9370004772302508E-2</v>
      </c>
      <c r="G114" s="94">
        <f>AVERAGE(G91:G113)</f>
        <v>0.14009593050946706</v>
      </c>
      <c r="H114" s="94">
        <f>AVERAGE(H91:H113)</f>
        <v>1.3054603477615419</v>
      </c>
      <c r="I114" s="94">
        <f>AVERAGE(I91:I113)</f>
        <v>4.1186896139947313</v>
      </c>
      <c r="J114" s="94">
        <f>AVERAGE(J91:J113)</f>
        <v>2.9892705207291232</v>
      </c>
      <c r="K114" s="94">
        <f>AVERAGE(K91:K113)</f>
        <v>0.14295004864317831</v>
      </c>
      <c r="L114" s="94">
        <f>AVERAGE(L91:L113)</f>
        <v>1.269836520761993</v>
      </c>
      <c r="M114" s="95">
        <f>AVERAGE(M91:M113)</f>
        <v>25.535841996737254</v>
      </c>
      <c r="N114" s="94">
        <f>AVERAGE(N91:N113)</f>
        <v>7.1079601347238563</v>
      </c>
      <c r="O114" s="95"/>
      <c r="P114" s="94">
        <f>AVERAGE(P91:P113)</f>
        <v>7.2811111111111115</v>
      </c>
      <c r="Q114" s="96">
        <f>AVERAGE(Q91:Q113)</f>
        <v>1201.8333333333333</v>
      </c>
      <c r="R114" s="94">
        <f>AVERAGE(R91:R113)</f>
        <v>0.77705882352941191</v>
      </c>
      <c r="S114" s="96">
        <f>AVERAGE(S91:S113)</f>
        <v>606.38888888888891</v>
      </c>
      <c r="T114" s="94">
        <f>AVERAGE(T91:T113)</f>
        <v>0.67352941176470582</v>
      </c>
      <c r="U114" s="94">
        <f>AVERAGE(U91:U113)</f>
        <v>3.1240000000000006</v>
      </c>
      <c r="V114" s="95">
        <f>AVERAGE(V91:V113)</f>
        <v>57.387500000000003</v>
      </c>
      <c r="W114" s="95">
        <f>AVERAGE(W91:W113)</f>
        <v>17.267222222222223</v>
      </c>
      <c r="X114" s="96">
        <f>AVERAGE(X91:X113)</f>
        <v>111.62777777777778</v>
      </c>
      <c r="Y114" s="95">
        <f>AVERAGE(Y91:Y113)</f>
        <v>117.57222222222224</v>
      </c>
      <c r="Z114" s="95">
        <f>AVERAGE(Z91:Z113)</f>
        <v>33.37222222222222</v>
      </c>
      <c r="AA114" s="95">
        <f>AVERAGE(AA91:AA113)</f>
        <v>221.62777777777779</v>
      </c>
      <c r="AB114" s="94">
        <f>AVERAGE(AB91:AB113)</f>
        <v>9.1049999999999986</v>
      </c>
      <c r="AC114" s="94">
        <f>AVERAGE(AC91:AC113)</f>
        <v>1.6794444444444447</v>
      </c>
      <c r="AD114" s="94">
        <f>AVERAGE(AD91:AD113)</f>
        <v>6.357222222222223</v>
      </c>
      <c r="AE114" s="96">
        <f>AVERAGE(AE91:AE113)</f>
        <v>661.83333333333337</v>
      </c>
      <c r="AF114" s="95">
        <f>AVERAGE(AF91:AF113)</f>
        <v>26.727777777777778</v>
      </c>
      <c r="AG114" s="95">
        <f>AVERAGE(AG91:AG113)</f>
        <v>57.06666666666667</v>
      </c>
      <c r="AH114" s="94">
        <f>AVERAGE(AH91:AH113)</f>
        <v>6.4894444444444446</v>
      </c>
      <c r="AI114" s="95">
        <f>AVERAGE(AI91:AI113)</f>
        <v>26.305555555555557</v>
      </c>
      <c r="AJ114" s="94">
        <f>AVERAGE(AJ91:AJ113)</f>
        <v>5.8766666666666652</v>
      </c>
      <c r="AK114" s="94">
        <f>AVERAGE(AK91:AK113)</f>
        <v>1.1444444444444444</v>
      </c>
      <c r="AL114" s="94">
        <f>AVERAGE(AL91:AL113)</f>
        <v>5.7216666666666667</v>
      </c>
      <c r="AM114" s="94">
        <f>AVERAGE(AM91:AM113)</f>
        <v>0.86388888888888871</v>
      </c>
      <c r="AN114" s="94">
        <f>AVERAGE(AN91:AN113)</f>
        <v>5.7016666666666662</v>
      </c>
      <c r="AO114" s="94">
        <f>AVERAGE(AO91:AO113)</f>
        <v>1.2033333333333334</v>
      </c>
      <c r="AP114" s="94">
        <f>AVERAGE(AP91:AP113)</f>
        <v>3.4699999999999998</v>
      </c>
      <c r="AQ114" s="94">
        <f>AVERAGE(AQ91:AQ113)</f>
        <v>0.50177777777777788</v>
      </c>
      <c r="AR114" s="94">
        <f>AVERAGE(AR91:AR113)</f>
        <v>3.6866666666666665</v>
      </c>
      <c r="AS114" s="94">
        <f>AVERAGE(AS91:AS113)</f>
        <v>0.55822222222222218</v>
      </c>
      <c r="AT114" s="94">
        <f>AVERAGE(AT91:AT113)</f>
        <v>6.5044444444444451</v>
      </c>
      <c r="AU114" s="94">
        <f>AVERAGE(AU91:AU113)</f>
        <v>0.71016666666666672</v>
      </c>
      <c r="AV114" s="94">
        <f>AVERAGE(AV91:AV113)</f>
        <v>1.6527777777777777</v>
      </c>
      <c r="AW114" s="95">
        <f>AVERAGE(AW91:AW113)</f>
        <v>19.322222222222223</v>
      </c>
      <c r="AX114" s="95">
        <f>AVERAGE(AX91:AX113)</f>
        <v>11.047777777777778</v>
      </c>
      <c r="AY114" s="94">
        <f>AVERAGE(AY91:AY113)</f>
        <v>2.9538888888888888</v>
      </c>
    </row>
    <row r="115" spans="1:51" s="94" customFormat="1">
      <c r="A115" s="92" t="s">
        <v>195</v>
      </c>
      <c r="B115" s="94">
        <f>_xlfn.STDEV.S(B91:B113)</f>
        <v>0.29962861933005785</v>
      </c>
      <c r="C115" s="94">
        <f>_xlfn.STDEV.S(C91:C113)</f>
        <v>1.5559781804505545E-2</v>
      </c>
      <c r="D115" s="94">
        <f>_xlfn.STDEV.S(D91:D113)</f>
        <v>0.1249684651774375</v>
      </c>
      <c r="E115" s="94">
        <f>_xlfn.STDEV.S(E91:E113)</f>
        <v>0.13128575755080216</v>
      </c>
      <c r="F115" s="94">
        <f>_xlfn.STDEV.S(F91:F113)</f>
        <v>1.4539746242590142E-2</v>
      </c>
      <c r="G115" s="94">
        <f>_xlfn.STDEV.S(G91:G113)</f>
        <v>3.1017383115660428E-2</v>
      </c>
      <c r="H115" s="94">
        <f>_xlfn.STDEV.S(H91:H113)</f>
        <v>0.11222673197892565</v>
      </c>
      <c r="I115" s="94">
        <f>_xlfn.STDEV.S(I91:I113)</f>
        <v>8.6313094137458912E-2</v>
      </c>
      <c r="J115" s="94">
        <f>_xlfn.STDEV.S(J91:J113)</f>
        <v>0.10451812949837538</v>
      </c>
      <c r="K115" s="94">
        <f>_xlfn.STDEV.S(K91:K113)</f>
        <v>1.1720827591070069E-2</v>
      </c>
      <c r="L115" s="94">
        <f>_xlfn.STDEV.S(L91:L113)</f>
        <v>0.96361896611001052</v>
      </c>
      <c r="M115" s="94">
        <f>_xlfn.STDEV.S(M91:M113)</f>
        <v>0.80711823154594031</v>
      </c>
      <c r="N115" s="94">
        <f>_xlfn.STDEV.S(N91:N113)</f>
        <v>0.14700426670633179</v>
      </c>
      <c r="O115" s="95"/>
      <c r="P115" s="94">
        <f>_xlfn.STDEV.S(P91:P113)</f>
        <v>0.78409849988144664</v>
      </c>
      <c r="Q115" s="96">
        <f>_xlfn.STDEV.S(Q91:Q113)</f>
        <v>118.07537473007255</v>
      </c>
      <c r="R115" s="94">
        <f>_xlfn.STDEV.S(R91:R113)</f>
        <v>0.1607313249604107</v>
      </c>
      <c r="S115" s="94">
        <f>_xlfn.STDEV.S(S91:S113)</f>
        <v>45.993783325305643</v>
      </c>
      <c r="T115" s="94">
        <f>_xlfn.STDEV.S(T91:T113)</f>
        <v>0.12389214949254203</v>
      </c>
      <c r="U115" s="94">
        <f>_xlfn.STDEV.S(U91:U113)</f>
        <v>2.6624687791596724</v>
      </c>
      <c r="V115" s="95">
        <f>_xlfn.STDEV.S(V91:V113)</f>
        <v>15.506165440451927</v>
      </c>
      <c r="W115" s="94">
        <f>_xlfn.STDEV.S(W91:W113)</f>
        <v>1.8526413752692517</v>
      </c>
      <c r="X115" s="94">
        <f>_xlfn.STDEV.S(X91:X113)</f>
        <v>12.483627185734948</v>
      </c>
      <c r="Y115" s="95">
        <f>_xlfn.STDEV.S(Y91:Y113)</f>
        <v>12.249840601870691</v>
      </c>
      <c r="Z115" s="94">
        <f>_xlfn.STDEV.S(Z91:Z113)</f>
        <v>3.0591820428411629</v>
      </c>
      <c r="AA115" s="95">
        <f>_xlfn.STDEV.S(AA91:AA113)</f>
        <v>18.662318296047964</v>
      </c>
      <c r="AB115" s="94">
        <f>_xlfn.STDEV.S(AB91:AB113)</f>
        <v>0.92784538519277537</v>
      </c>
      <c r="AC115" s="94">
        <f>_xlfn.STDEV.S(AC91:AC113)</f>
        <v>0.51680548419761507</v>
      </c>
      <c r="AD115" s="94">
        <f>_xlfn.STDEV.S(AD91:AD113)</f>
        <v>1.3504718371763758</v>
      </c>
      <c r="AE115" s="94">
        <f>_xlfn.STDEV.S(AE91:AE113)</f>
        <v>60.229219018092962</v>
      </c>
      <c r="AF115" s="94">
        <f>_xlfn.STDEV.S(AF91:AF113)</f>
        <v>2.3711018921603806</v>
      </c>
      <c r="AG115" s="94">
        <f>_xlfn.STDEV.S(AG91:AG113)</f>
        <v>5.3094809760742256</v>
      </c>
      <c r="AH115" s="94">
        <f>_xlfn.STDEV.S(AH91:AH113)</f>
        <v>0.7209101455164163</v>
      </c>
      <c r="AI115" s="94">
        <f>_xlfn.STDEV.S(AI91:AI113)</f>
        <v>3.3299836110217078</v>
      </c>
      <c r="AJ115" s="94">
        <f>_xlfn.STDEV.S(AJ91:AJ113)</f>
        <v>0.75796166285173261</v>
      </c>
      <c r="AK115" s="94">
        <f>_xlfn.STDEV.S(AK91:AK113)</f>
        <v>0.1251456667587697</v>
      </c>
      <c r="AL115" s="94">
        <f>_xlfn.STDEV.S(AL91:AL113)</f>
        <v>0.8394833845533678</v>
      </c>
      <c r="AM115" s="94">
        <f>_xlfn.STDEV.S(AM91:AM113)</f>
        <v>0.11072695027110711</v>
      </c>
      <c r="AN115" s="94">
        <f>_xlfn.STDEV.S(AN91:AN113)</f>
        <v>0.52837431028079507</v>
      </c>
      <c r="AO115" s="94">
        <f>_xlfn.STDEV.S(AO91:AO113)</f>
        <v>0.14179521272927775</v>
      </c>
      <c r="AP115" s="94">
        <f>_xlfn.STDEV.S(AP91:AP113)</f>
        <v>0.39611347156205595</v>
      </c>
      <c r="AQ115" s="94">
        <f>_xlfn.STDEV.S(AQ91:AQ113)</f>
        <v>6.4788847583836906E-2</v>
      </c>
      <c r="AR115" s="94">
        <f>_xlfn.STDEV.S(AR91:AR113)</f>
        <v>0.52010179999009631</v>
      </c>
      <c r="AS115" s="94">
        <f>_xlfn.STDEV.S(AS91:AS113)</f>
        <v>7.8085590713807052E-2</v>
      </c>
      <c r="AT115" s="94">
        <f>_xlfn.STDEV.S(AT91:AT113)</f>
        <v>0.70183978582530759</v>
      </c>
      <c r="AU115" s="94">
        <f>_xlfn.STDEV.S(AU91:AU113)</f>
        <v>0.1006533071254689</v>
      </c>
      <c r="AV115" s="94">
        <f>_xlfn.STDEV.S(AV91:AV113)</f>
        <v>0.30193114827830053</v>
      </c>
      <c r="AW115" s="94">
        <f>_xlfn.STDEV.S(AW91:AW113)</f>
        <v>2.0077952659734182</v>
      </c>
      <c r="AX115" s="94">
        <f>_xlfn.STDEV.S(AX91:AX113)</f>
        <v>1.2168646092002862</v>
      </c>
      <c r="AY115" s="94">
        <f>_xlfn.STDEV.S(AY91:AY113)</f>
        <v>0.37186554953114737</v>
      </c>
    </row>
    <row r="116" spans="1:51">
      <c r="A116" s="84" t="s">
        <v>1142</v>
      </c>
      <c r="B116" s="81">
        <v>78.33733242790737</v>
      </c>
      <c r="C116" s="80">
        <v>8.8161189493950812E-2</v>
      </c>
      <c r="D116" s="81">
        <v>12.501882328380374</v>
      </c>
      <c r="E116" s="80">
        <v>0.79939331586426687</v>
      </c>
      <c r="F116" s="80">
        <v>6.7549046310129895E-2</v>
      </c>
      <c r="G116" s="80">
        <v>9.8072021480576435E-2</v>
      </c>
      <c r="H116" s="80">
        <v>0.70862369784202728</v>
      </c>
      <c r="I116" s="80">
        <v>3.6863524957946079</v>
      </c>
      <c r="J116" s="80">
        <v>3.7126171915100481</v>
      </c>
      <c r="K116" s="80">
        <v>0.16285416659708718</v>
      </c>
      <c r="L116" s="80">
        <v>3.2727337634324414</v>
      </c>
      <c r="M116" s="81">
        <f>B116/J116</f>
        <v>21.100298896166265</v>
      </c>
      <c r="N116" s="80">
        <f>I116+J116</f>
        <v>7.398969687304656</v>
      </c>
    </row>
    <row r="117" spans="1:51">
      <c r="A117" s="84" t="s">
        <v>1141</v>
      </c>
      <c r="B117" s="81">
        <v>78.132259359163896</v>
      </c>
      <c r="C117" s="80">
        <v>0.13941131157265674</v>
      </c>
      <c r="D117" s="81">
        <v>12.631643715291267</v>
      </c>
      <c r="E117" s="80">
        <v>0.79167533772553389</v>
      </c>
      <c r="F117" s="80">
        <v>1.5809310820891931E-2</v>
      </c>
      <c r="G117" s="80">
        <v>0.11066517574624352</v>
      </c>
      <c r="H117" s="80">
        <v>0.63549269155032695</v>
      </c>
      <c r="I117" s="80">
        <v>3.6480409076684048</v>
      </c>
      <c r="J117" s="80">
        <v>3.8949868745684393</v>
      </c>
      <c r="K117" s="80">
        <v>0.15315892330603448</v>
      </c>
      <c r="L117" s="80">
        <v>0.60107051903010245</v>
      </c>
      <c r="M117" s="81">
        <f>B117/J117</f>
        <v>20.059697728203737</v>
      </c>
      <c r="N117" s="80">
        <f>I117+J117</f>
        <v>7.5430277822368446</v>
      </c>
    </row>
    <row r="118" spans="1:51">
      <c r="A118" s="84" t="s">
        <v>1140</v>
      </c>
      <c r="B118" s="81">
        <v>78.145748346021477</v>
      </c>
      <c r="C118" s="80">
        <v>8.8464305628346465E-2</v>
      </c>
      <c r="D118" s="81">
        <v>12.359233917435152</v>
      </c>
      <c r="E118" s="80">
        <v>0.82288943835764927</v>
      </c>
      <c r="F118" s="80">
        <v>6.0105752056162635E-2</v>
      </c>
      <c r="G118" s="80">
        <v>0.10389839862307623</v>
      </c>
      <c r="H118" s="80">
        <v>0.75549591126148874</v>
      </c>
      <c r="I118" s="80">
        <v>3.7200976171436633</v>
      </c>
      <c r="J118" s="80">
        <v>3.9440479593996853</v>
      </c>
      <c r="K118" s="80">
        <v>0.18354073284699224</v>
      </c>
      <c r="L118" s="80">
        <v>0.92650013794215624</v>
      </c>
      <c r="M118" s="81">
        <f>B118/J118</f>
        <v>19.813589781478182</v>
      </c>
      <c r="N118" s="80">
        <f>I118+J118</f>
        <v>7.6641455765433486</v>
      </c>
    </row>
    <row r="119" spans="1:51">
      <c r="A119" s="84" t="s">
        <v>1139</v>
      </c>
      <c r="B119" s="81">
        <v>78.340759852735815</v>
      </c>
      <c r="C119" s="80">
        <v>0.11749269601354231</v>
      </c>
      <c r="D119" s="81">
        <v>12.378174775195706</v>
      </c>
      <c r="E119" s="80">
        <v>0.91922137152442751</v>
      </c>
      <c r="F119" s="80">
        <v>3.8459119392355759E-2</v>
      </c>
      <c r="G119" s="80">
        <v>0.10011132240603433</v>
      </c>
      <c r="H119" s="80">
        <v>0.67730782485426555</v>
      </c>
      <c r="I119" s="80">
        <v>3.5762933284435916</v>
      </c>
      <c r="J119" s="80">
        <v>3.8521599358284351</v>
      </c>
      <c r="K119" s="80">
        <v>0.19773605820933982</v>
      </c>
      <c r="L119" s="80">
        <v>3.2269960913886422</v>
      </c>
      <c r="M119" s="81">
        <f>B119/J119</f>
        <v>20.336839891848381</v>
      </c>
      <c r="N119" s="80">
        <f>I119+J119</f>
        <v>7.4284532642720267</v>
      </c>
    </row>
    <row r="120" spans="1:51">
      <c r="A120" s="84" t="s">
        <v>1138</v>
      </c>
      <c r="B120" s="81">
        <v>78.020019840793864</v>
      </c>
      <c r="C120" s="80">
        <v>0.11431604943728324</v>
      </c>
      <c r="D120" s="81">
        <v>12.413488091832544</v>
      </c>
      <c r="E120" s="80">
        <v>0.84817575610533236</v>
      </c>
      <c r="F120" s="80">
        <v>5.1555481803903201E-2</v>
      </c>
      <c r="G120" s="80">
        <v>0.11566798092790476</v>
      </c>
      <c r="H120" s="80">
        <v>0.7036907496218241</v>
      </c>
      <c r="I120" s="80">
        <v>3.7743312709223966</v>
      </c>
      <c r="J120" s="80">
        <v>3.9587406416194315</v>
      </c>
      <c r="K120" s="80">
        <v>0.14136935507719045</v>
      </c>
      <c r="L120" s="80">
        <v>0.53784060487707563</v>
      </c>
      <c r="M120" s="81">
        <f>B120/J120</f>
        <v>19.70829283953233</v>
      </c>
      <c r="N120" s="80">
        <f>I120+J120</f>
        <v>7.7330719125418277</v>
      </c>
    </row>
    <row r="121" spans="1:51">
      <c r="A121" s="84" t="s">
        <v>1137</v>
      </c>
      <c r="B121" s="81">
        <v>78.160441042883861</v>
      </c>
      <c r="C121" s="80">
        <v>0.12313517854890015</v>
      </c>
      <c r="D121" s="81">
        <v>12.382801583137649</v>
      </c>
      <c r="E121" s="80">
        <v>0.91865401633812127</v>
      </c>
      <c r="F121" s="80">
        <v>4.8051175242559245E-2</v>
      </c>
      <c r="G121" s="80">
        <v>9.4632895584734422E-2</v>
      </c>
      <c r="H121" s="80">
        <v>0.70180005946369439</v>
      </c>
      <c r="I121" s="80">
        <v>3.6833031545754582</v>
      </c>
      <c r="J121" s="80">
        <v>3.8871659158591747</v>
      </c>
      <c r="K121" s="80">
        <v>0.14978365852831529</v>
      </c>
      <c r="L121" s="80">
        <v>1.8903140144168731</v>
      </c>
      <c r="M121" s="81">
        <f>B121/J121</f>
        <v>20.107307672152238</v>
      </c>
      <c r="N121" s="80">
        <f>I121+J121</f>
        <v>7.5704690704346334</v>
      </c>
    </row>
    <row r="122" spans="1:51">
      <c r="A122" s="84" t="s">
        <v>1136</v>
      </c>
      <c r="B122" s="81">
        <v>78.420436949221028</v>
      </c>
      <c r="C122" s="80">
        <v>0.1258255832831757</v>
      </c>
      <c r="D122" s="81">
        <v>12.406957628814853</v>
      </c>
      <c r="E122" s="80">
        <v>0.84278567263771387</v>
      </c>
      <c r="F122" s="80">
        <v>7.0123065134201135E-2</v>
      </c>
      <c r="G122" s="80">
        <v>9.6902681585916042E-2</v>
      </c>
      <c r="H122" s="80">
        <v>0.76459486682472322</v>
      </c>
      <c r="I122" s="80">
        <v>3.4745256920852672</v>
      </c>
      <c r="J122" s="80">
        <v>3.7978338210752276</v>
      </c>
      <c r="K122" s="80">
        <v>0.14039337892601358</v>
      </c>
      <c r="L122" s="80">
        <v>2.1055106333731004</v>
      </c>
      <c r="M122" s="81">
        <f>B122/J122</f>
        <v>20.648727839023493</v>
      </c>
      <c r="N122" s="80">
        <f>I122+J122</f>
        <v>7.2723595131604952</v>
      </c>
    </row>
    <row r="123" spans="1:51">
      <c r="A123" s="84" t="s">
        <v>1135</v>
      </c>
      <c r="B123" s="81">
        <v>78.341038681754014</v>
      </c>
      <c r="C123" s="80">
        <v>9.9977728272907282E-2</v>
      </c>
      <c r="D123" s="81">
        <v>12.51595864310201</v>
      </c>
      <c r="E123" s="80">
        <v>0.85954994260796092</v>
      </c>
      <c r="F123" s="80">
        <v>2.9920831944187737E-2</v>
      </c>
      <c r="G123" s="80">
        <v>0.1014136250911562</v>
      </c>
      <c r="H123" s="80">
        <v>0.65347928100326702</v>
      </c>
      <c r="I123" s="80">
        <v>3.5100397559420244</v>
      </c>
      <c r="J123" s="80">
        <v>3.8886051491877023</v>
      </c>
      <c r="K123" s="80">
        <v>0.16361094774386056</v>
      </c>
      <c r="L123" s="80">
        <v>0.48927735109523951</v>
      </c>
      <c r="M123" s="81">
        <f>B123/J123</f>
        <v>20.146308425816599</v>
      </c>
      <c r="N123" s="80">
        <f>I123+J123</f>
        <v>7.3986449051297267</v>
      </c>
    </row>
    <row r="124" spans="1:51">
      <c r="A124" s="84" t="s">
        <v>1134</v>
      </c>
      <c r="B124" s="81">
        <v>78.05184359936699</v>
      </c>
      <c r="C124" s="80">
        <v>9.7044539583440753E-2</v>
      </c>
      <c r="D124" s="81">
        <v>12.53804722671315</v>
      </c>
      <c r="E124" s="80">
        <v>0.77592885715056936</v>
      </c>
      <c r="F124" s="80">
        <v>6.0990304153615428E-2</v>
      </c>
      <c r="G124" s="80">
        <v>0.10129302043045663</v>
      </c>
      <c r="H124" s="80">
        <v>0.68614092172817376</v>
      </c>
      <c r="I124" s="80">
        <v>3.6947805983353081</v>
      </c>
      <c r="J124" s="80">
        <v>3.9939129580363386</v>
      </c>
      <c r="K124" s="80">
        <v>0.17974501980021448</v>
      </c>
      <c r="L124" s="80">
        <v>2.3633788897556514</v>
      </c>
      <c r="M124" s="81">
        <f>B124/J124</f>
        <v>19.542700208905462</v>
      </c>
      <c r="N124" s="80">
        <f>I124+J124</f>
        <v>7.6886935563716463</v>
      </c>
    </row>
    <row r="125" spans="1:51">
      <c r="A125" s="84" t="s">
        <v>1133</v>
      </c>
      <c r="B125" s="81">
        <v>78.276362850529779</v>
      </c>
      <c r="C125" s="80">
        <v>0.11055346924370195</v>
      </c>
      <c r="D125" s="81">
        <v>12.492369950045866</v>
      </c>
      <c r="E125" s="80">
        <v>0.84302908501891582</v>
      </c>
      <c r="F125" s="80">
        <v>1.846096567768829E-2</v>
      </c>
      <c r="G125" s="80">
        <v>9.0103061839726328E-2</v>
      </c>
      <c r="H125" s="80">
        <v>0.67340567983385724</v>
      </c>
      <c r="I125" s="80">
        <v>3.5970031989039106</v>
      </c>
      <c r="J125" s="80">
        <v>3.8986957566359961</v>
      </c>
      <c r="K125" s="80">
        <v>0.15982270539658475</v>
      </c>
      <c r="L125" s="80">
        <v>1.438044794182332</v>
      </c>
      <c r="M125" s="81">
        <f>B125/J125</f>
        <v>20.077576640161023</v>
      </c>
      <c r="N125" s="80">
        <f>I125+J125</f>
        <v>7.4956989555399067</v>
      </c>
    </row>
    <row r="126" spans="1:51">
      <c r="A126" s="84" t="s">
        <v>1132</v>
      </c>
      <c r="B126" s="81">
        <v>78.349895669660441</v>
      </c>
      <c r="C126" s="80">
        <v>0.11650913110693513</v>
      </c>
      <c r="D126" s="81">
        <v>12.520766195803567</v>
      </c>
      <c r="E126" s="80">
        <v>0.83811917972378258</v>
      </c>
      <c r="F126" s="80">
        <v>3.7682197409457087E-2</v>
      </c>
      <c r="G126" s="80">
        <v>0.10763311557801347</v>
      </c>
      <c r="H126" s="80">
        <v>0.6572974207217801</v>
      </c>
      <c r="I126" s="80">
        <v>3.5284949861312453</v>
      </c>
      <c r="J126" s="80">
        <v>3.843586011444966</v>
      </c>
      <c r="K126" s="80">
        <v>0.1609241982690347</v>
      </c>
      <c r="L126" s="80">
        <v>3.4266047487029283</v>
      </c>
      <c r="M126" s="81">
        <f>B126/J126</f>
        <v>20.384582376031027</v>
      </c>
      <c r="N126" s="80">
        <f>I126+J126</f>
        <v>7.3720809975762114</v>
      </c>
    </row>
    <row r="127" spans="1:51">
      <c r="A127" s="84" t="s">
        <v>1131</v>
      </c>
      <c r="B127" s="81">
        <v>78.291925255355508</v>
      </c>
      <c r="C127" s="80">
        <v>8.8863660088973687E-2</v>
      </c>
      <c r="D127" s="81">
        <v>12.608679332548272</v>
      </c>
      <c r="E127" s="80">
        <v>0.83948892645405726</v>
      </c>
      <c r="F127" s="80">
        <v>1.7609983849424107E-2</v>
      </c>
      <c r="G127" s="80">
        <v>9.7204956722356295E-2</v>
      </c>
      <c r="H127" s="80">
        <v>0.69601364738200044</v>
      </c>
      <c r="I127" s="80">
        <v>3.6594333989083032</v>
      </c>
      <c r="J127" s="80">
        <v>3.7007649743567619</v>
      </c>
      <c r="K127" s="80">
        <v>0.15864334330860258</v>
      </c>
      <c r="L127" s="80">
        <v>1.3717377531861104</v>
      </c>
      <c r="M127" s="81">
        <f>B127/J127</f>
        <v>21.155605880906716</v>
      </c>
      <c r="N127" s="80">
        <f>I127+J127</f>
        <v>7.3601983732650655</v>
      </c>
    </row>
    <row r="128" spans="1:51">
      <c r="A128" s="84" t="s">
        <v>1130</v>
      </c>
      <c r="B128" s="81">
        <v>78.556436889915275</v>
      </c>
      <c r="C128" s="80">
        <v>0.10128392069085318</v>
      </c>
      <c r="D128" s="81">
        <v>12.630305822722004</v>
      </c>
      <c r="E128" s="80">
        <v>0.79264044519456978</v>
      </c>
      <c r="F128" s="80">
        <v>5.7945339353481569E-2</v>
      </c>
      <c r="G128" s="80">
        <v>0.10501615536094411</v>
      </c>
      <c r="H128" s="80">
        <v>0.69449193489834526</v>
      </c>
      <c r="I128" s="80">
        <v>3.3433868682157128</v>
      </c>
      <c r="J128" s="80">
        <v>3.7184753044739227</v>
      </c>
      <c r="K128" s="80">
        <v>0.17319174886916505</v>
      </c>
      <c r="L128" s="80">
        <v>2.9419757805245155</v>
      </c>
      <c r="M128" s="81">
        <f>B128/J128</f>
        <v>21.125980531697838</v>
      </c>
      <c r="N128" s="80">
        <f>I128+J128</f>
        <v>7.0618621726896356</v>
      </c>
    </row>
    <row r="129" spans="1:51">
      <c r="A129" s="84" t="s">
        <v>1129</v>
      </c>
      <c r="B129" s="81">
        <v>78.165794159966964</v>
      </c>
      <c r="C129" s="80">
        <v>0.11284863617194904</v>
      </c>
      <c r="D129" s="81">
        <v>12.548317973201369</v>
      </c>
      <c r="E129" s="80">
        <v>0.95220604277986542</v>
      </c>
      <c r="F129" s="80">
        <v>2.431160577904521E-2</v>
      </c>
      <c r="G129" s="80">
        <v>8.3879270049435961E-2</v>
      </c>
      <c r="H129" s="80">
        <v>0.72410860316035519</v>
      </c>
      <c r="I129" s="80">
        <v>3.7151147530024451</v>
      </c>
      <c r="J129" s="80">
        <v>3.6734047034964386</v>
      </c>
      <c r="K129" s="80">
        <v>0.14252392153231128</v>
      </c>
      <c r="L129" s="80">
        <v>1.3435697172735388</v>
      </c>
      <c r="M129" s="81">
        <f>B129/J129</f>
        <v>21.278840876303885</v>
      </c>
      <c r="N129" s="80">
        <f>I129+J129</f>
        <v>7.3885194564988836</v>
      </c>
    </row>
    <row r="130" spans="1:51">
      <c r="A130" s="84" t="s">
        <v>1128</v>
      </c>
      <c r="B130" s="81">
        <v>78.388278513886988</v>
      </c>
      <c r="C130" s="80">
        <v>0.10395978247274913</v>
      </c>
      <c r="D130" s="81">
        <v>12.487727927342535</v>
      </c>
      <c r="E130" s="80">
        <v>0.86875932326921057</v>
      </c>
      <c r="F130" s="80">
        <v>3.6297987959235237E-2</v>
      </c>
      <c r="G130" s="80">
        <v>7.1468286134082223E-2</v>
      </c>
      <c r="H130" s="80">
        <v>0.63418359644686584</v>
      </c>
      <c r="I130" s="80">
        <v>3.5486221448666679</v>
      </c>
      <c r="J130" s="80">
        <v>3.8606867254353943</v>
      </c>
      <c r="K130" s="80">
        <v>0.15712186289119609</v>
      </c>
      <c r="L130" s="80">
        <v>0.25618357821433335</v>
      </c>
      <c r="M130" s="81">
        <f>B130/J130</f>
        <v>20.304231886374215</v>
      </c>
      <c r="N130" s="80">
        <f>I130+J130</f>
        <v>7.4093088703020626</v>
      </c>
    </row>
    <row r="131" spans="1:51">
      <c r="A131" s="84" t="s">
        <v>1127</v>
      </c>
      <c r="B131" s="81">
        <v>78.4784315635995</v>
      </c>
      <c r="C131" s="80">
        <v>0.1178380262345138</v>
      </c>
      <c r="D131" s="81">
        <v>12.485028731237955</v>
      </c>
      <c r="E131" s="80">
        <v>0.86721558784899533</v>
      </c>
      <c r="F131" s="80">
        <v>1.6286021854956048E-2</v>
      </c>
      <c r="G131" s="80">
        <v>0.1087726964257615</v>
      </c>
      <c r="H131" s="80">
        <v>0.69858462167311497</v>
      </c>
      <c r="I131" s="80">
        <v>3.4450264264703363</v>
      </c>
      <c r="J131" s="80">
        <v>3.7827989034169196</v>
      </c>
      <c r="K131" s="80">
        <v>0.17421237926741412</v>
      </c>
      <c r="L131" s="80">
        <v>3.5105942124003207</v>
      </c>
      <c r="M131" s="81">
        <f>B131/J131</f>
        <v>20.746128347640063</v>
      </c>
      <c r="N131" s="80">
        <f>I131+J131</f>
        <v>7.2278253298872563</v>
      </c>
    </row>
    <row r="132" spans="1:51">
      <c r="A132" s="84" t="s">
        <v>1126</v>
      </c>
      <c r="B132" s="81">
        <v>78.282108853026841</v>
      </c>
      <c r="C132" s="80">
        <v>0.13701091973848301</v>
      </c>
      <c r="D132" s="81">
        <v>12.570366390450813</v>
      </c>
      <c r="E132" s="80">
        <v>0.78959153268612881</v>
      </c>
      <c r="F132" s="80">
        <v>1.2588928740316191E-2</v>
      </c>
      <c r="G132" s="80">
        <v>8.8068603627973446E-2</v>
      </c>
      <c r="H132" s="80">
        <v>0.69344015811241699</v>
      </c>
      <c r="I132" s="80">
        <v>3.57411127917445</v>
      </c>
      <c r="J132" s="80">
        <v>3.8526974570308425</v>
      </c>
      <c r="K132" s="80">
        <v>0.15877411731663563</v>
      </c>
      <c r="L132" s="80">
        <v>1.452972738946599</v>
      </c>
      <c r="M132" s="81">
        <f>B132/J132</f>
        <v>20.318779173840579</v>
      </c>
      <c r="N132" s="80">
        <f>I132+J132</f>
        <v>7.4268087362052926</v>
      </c>
    </row>
    <row r="133" spans="1:51">
      <c r="A133" s="84" t="s">
        <v>1125</v>
      </c>
      <c r="B133" s="81">
        <v>78.846963839029655</v>
      </c>
      <c r="C133" s="80">
        <v>0.10527866812390724</v>
      </c>
      <c r="D133" s="81">
        <v>12.501968143315104</v>
      </c>
      <c r="E133" s="80">
        <v>0.73491732597437853</v>
      </c>
      <c r="F133" s="80">
        <v>3.8087102181931225E-2</v>
      </c>
      <c r="G133" s="80">
        <v>7.0250266345806597E-2</v>
      </c>
      <c r="H133" s="80">
        <v>0.65877400576305489</v>
      </c>
      <c r="I133" s="80">
        <v>3.2202939100538424</v>
      </c>
      <c r="J133" s="80">
        <v>3.8234489633940014</v>
      </c>
      <c r="K133" s="80">
        <v>0.17775818340088656</v>
      </c>
      <c r="L133" s="80">
        <v>6.6247949120481167</v>
      </c>
      <c r="M133" s="81">
        <f>B133/J133</f>
        <v>20.621947512289726</v>
      </c>
      <c r="N133" s="80">
        <f>I133+J133</f>
        <v>7.0437428734478438</v>
      </c>
    </row>
    <row r="134" spans="1:51">
      <c r="A134" s="84" t="s">
        <v>1124</v>
      </c>
      <c r="B134" s="81">
        <v>78.319161603488268</v>
      </c>
      <c r="C134" s="80">
        <v>0.10676108798803831</v>
      </c>
      <c r="D134" s="81">
        <v>12.459342264501155</v>
      </c>
      <c r="E134" s="80">
        <v>0.78313845900502532</v>
      </c>
      <c r="F134" s="80">
        <v>3.6857243056781147E-2</v>
      </c>
      <c r="G134" s="80">
        <v>0.1073209756647099</v>
      </c>
      <c r="H134" s="80">
        <v>0.76227479958342836</v>
      </c>
      <c r="I134" s="80">
        <v>3.6464825204211841</v>
      </c>
      <c r="J134" s="80">
        <v>3.7786472335348922</v>
      </c>
      <c r="K134" s="80">
        <v>0.13812756500643047</v>
      </c>
      <c r="L134" s="80">
        <v>1.2650583019837285</v>
      </c>
      <c r="M134" s="81">
        <f>B134/J134</f>
        <v>20.726772509595019</v>
      </c>
      <c r="N134" s="80">
        <f>I134+J134</f>
        <v>7.4251297539560763</v>
      </c>
    </row>
    <row r="135" spans="1:51">
      <c r="A135" s="84" t="s">
        <v>1123</v>
      </c>
      <c r="B135" s="81">
        <v>78.284324440426971</v>
      </c>
      <c r="C135" s="80">
        <v>6.4910191875721557E-2</v>
      </c>
      <c r="D135" s="81">
        <v>12.480003737123466</v>
      </c>
      <c r="E135" s="80">
        <v>0.83733773643812193</v>
      </c>
      <c r="F135" s="80">
        <v>3.1897005663797023E-2</v>
      </c>
      <c r="G135" s="80">
        <v>0.10242157781953173</v>
      </c>
      <c r="H135" s="80">
        <v>0.6305954080244085</v>
      </c>
      <c r="I135" s="80">
        <v>3.6098383122672049</v>
      </c>
      <c r="J135" s="80">
        <v>3.9586559250270921</v>
      </c>
      <c r="K135" s="80">
        <v>0.15665333683894581</v>
      </c>
      <c r="L135" s="80">
        <v>1.468583729027813</v>
      </c>
      <c r="M135" s="81">
        <f>B135/J135</f>
        <v>19.775480850837322</v>
      </c>
      <c r="N135" s="80">
        <f>I135+J135</f>
        <v>7.5684942372942974</v>
      </c>
    </row>
    <row r="136" spans="1:51">
      <c r="A136" s="84" t="s">
        <v>1122</v>
      </c>
      <c r="B136" s="81">
        <v>78.209724558980838</v>
      </c>
      <c r="C136" s="80">
        <v>0.11104167111127099</v>
      </c>
      <c r="D136" s="81">
        <v>12.437818517558005</v>
      </c>
      <c r="E136" s="80">
        <v>0.8839639784744493</v>
      </c>
      <c r="F136" s="80">
        <v>3.6686214649220533E-2</v>
      </c>
      <c r="G136" s="80">
        <v>0.11190978321895254</v>
      </c>
      <c r="H136" s="80">
        <v>0.66806430653836268</v>
      </c>
      <c r="I136" s="80">
        <v>3.5955318329100705</v>
      </c>
      <c r="J136" s="80">
        <v>3.9452447484249449</v>
      </c>
      <c r="K136" s="80">
        <v>0.14388133880004803</v>
      </c>
      <c r="L136" s="80">
        <v>0.80476333803980538</v>
      </c>
      <c r="M136" s="81">
        <f>B136/J136</f>
        <v>19.823795365345688</v>
      </c>
      <c r="N136" s="80">
        <f>I136+J136</f>
        <v>7.5407765813350149</v>
      </c>
    </row>
    <row r="137" spans="1:51" s="94" customFormat="1">
      <c r="A137" s="92" t="s">
        <v>196</v>
      </c>
      <c r="B137" s="95">
        <f>AVERAGE(B116:B136)</f>
        <v>78.304728014176931</v>
      </c>
      <c r="C137" s="94">
        <f>AVERAGE(C116:C136)</f>
        <v>0.10812798793720481</v>
      </c>
      <c r="D137" s="95">
        <f>AVERAGE(D116:D136)</f>
        <v>12.492899185512035</v>
      </c>
      <c r="E137" s="94">
        <f>AVERAGE(E116:E136)</f>
        <v>0.83850863481805127</v>
      </c>
      <c r="F137" s="94">
        <f>AVERAGE(F116:F136)</f>
        <v>3.8441651573016225E-2</v>
      </c>
      <c r="G137" s="94">
        <f>AVERAGE(G116:G136)</f>
        <v>9.8414565269685395E-2</v>
      </c>
      <c r="H137" s="94">
        <f>AVERAGE(H116:H136)</f>
        <v>0.68942191363275129</v>
      </c>
      <c r="I137" s="94">
        <f>AVERAGE(I116:I136)</f>
        <v>3.5833859262969567</v>
      </c>
      <c r="J137" s="94">
        <f>AVERAGE(J116:J136)</f>
        <v>3.8460560549407927</v>
      </c>
      <c r="K137" s="94">
        <f>AVERAGE(K116:K136)</f>
        <v>0.16065842580630013</v>
      </c>
      <c r="L137" s="94">
        <f>AVERAGE(L116:L136)</f>
        <v>1.967547886182925</v>
      </c>
      <c r="M137" s="95">
        <f>AVERAGE(M116:M136)</f>
        <v>20.371594534959517</v>
      </c>
      <c r="N137" s="94">
        <f>AVERAGE(N116:N136)</f>
        <v>7.4294419812377495</v>
      </c>
      <c r="Q137" s="96"/>
      <c r="S137" s="96"/>
      <c r="V137" s="95"/>
      <c r="W137" s="95"/>
      <c r="X137" s="96"/>
      <c r="Y137" s="95"/>
      <c r="Z137" s="95"/>
      <c r="AA137" s="95"/>
      <c r="AE137" s="96"/>
      <c r="AF137" s="95"/>
      <c r="AG137" s="95"/>
      <c r="AI137" s="95"/>
      <c r="AW137" s="95"/>
    </row>
    <row r="138" spans="1:51" s="94" customFormat="1">
      <c r="A138" s="92" t="s">
        <v>195</v>
      </c>
      <c r="B138" s="94">
        <f>_xlfn.STDEV.S(B116:B136)</f>
        <v>0.18233487556106434</v>
      </c>
      <c r="C138" s="94">
        <f>_xlfn.STDEV.S(C116:C136)</f>
        <v>1.7271600233088047E-2</v>
      </c>
      <c r="D138" s="94">
        <f>_xlfn.STDEV.S(D116:D136)</f>
        <v>7.9175290631681203E-2</v>
      </c>
      <c r="E138" s="94">
        <f>_xlfn.STDEV.S(E116:E136)</f>
        <v>5.3115465890878046E-2</v>
      </c>
      <c r="F138" s="94">
        <f>_xlfn.STDEV.S(F116:F136)</f>
        <v>1.7753965585575883E-2</v>
      </c>
      <c r="G138" s="94">
        <f>_xlfn.STDEV.S(G116:G136)</f>
        <v>1.2116591208814264E-2</v>
      </c>
      <c r="H138" s="94">
        <f>_xlfn.STDEV.S(H116:H136)</f>
        <v>3.9354646173564475E-2</v>
      </c>
      <c r="I138" s="94">
        <f>_xlfn.STDEV.S(I116:I136)</f>
        <v>0.13240867871465078</v>
      </c>
      <c r="J138" s="94">
        <f>_xlfn.STDEV.S(J116:J136)</f>
        <v>9.2743948519345226E-2</v>
      </c>
      <c r="K138" s="94">
        <f>_xlfn.STDEV.S(K116:K136)</f>
        <v>1.5845386390531953E-2</v>
      </c>
      <c r="L138" s="94">
        <f>_xlfn.STDEV.S(L116:L136)</f>
        <v>1.485157887574504</v>
      </c>
      <c r="M138" s="94">
        <f>_xlfn.STDEV.S(M116:M136)</f>
        <v>0.5172357017064747</v>
      </c>
      <c r="N138" s="94">
        <f>_xlfn.STDEV.S(N116:N136)</f>
        <v>0.17953703677157395</v>
      </c>
      <c r="Q138" s="96"/>
      <c r="S138" s="96"/>
      <c r="V138" s="95"/>
      <c r="W138" s="95"/>
      <c r="X138" s="96"/>
      <c r="Y138" s="95"/>
      <c r="Z138" s="95"/>
      <c r="AA138" s="95"/>
      <c r="AE138" s="96"/>
      <c r="AF138" s="95"/>
      <c r="AG138" s="95"/>
      <c r="AI138" s="95"/>
      <c r="AW138" s="95"/>
    </row>
    <row r="139" spans="1:51" s="100" customFormat="1">
      <c r="A139" s="84" t="s">
        <v>1121</v>
      </c>
      <c r="B139" s="81">
        <v>78.045022992060396</v>
      </c>
      <c r="C139" s="80">
        <v>9.8042392936923808E-2</v>
      </c>
      <c r="D139" s="81">
        <v>12.619933999713409</v>
      </c>
      <c r="E139" s="80">
        <v>0.90609817387456992</v>
      </c>
      <c r="F139" s="80">
        <v>3.9725916686975719E-2</v>
      </c>
      <c r="G139" s="80">
        <v>7.8381722793665926E-2</v>
      </c>
      <c r="H139" s="80">
        <v>0.82621454386210169</v>
      </c>
      <c r="I139" s="80">
        <v>3.667623922988037</v>
      </c>
      <c r="J139" s="80">
        <v>3.7189438020985031</v>
      </c>
      <c r="K139" s="80">
        <v>0.125329854132397</v>
      </c>
      <c r="L139" s="80">
        <v>2.1490661690075115</v>
      </c>
      <c r="M139" s="81">
        <f>B139/J139</f>
        <v>20.98580326705169</v>
      </c>
      <c r="N139" s="80">
        <f>I139+J139</f>
        <v>7.3865677250865396</v>
      </c>
      <c r="O139"/>
      <c r="P139" s="80">
        <v>3.37</v>
      </c>
      <c r="Q139" s="82">
        <v>632</v>
      </c>
      <c r="R139" s="80">
        <v>1.1299999999999999</v>
      </c>
      <c r="S139" s="82">
        <v>322</v>
      </c>
      <c r="T139" s="80">
        <v>0.35</v>
      </c>
      <c r="U139" s="80">
        <v>1.02</v>
      </c>
      <c r="V139" s="81">
        <v>31.1</v>
      </c>
      <c r="W139" s="81">
        <v>11.1</v>
      </c>
      <c r="X139" s="82">
        <v>104</v>
      </c>
      <c r="Y139" s="81">
        <v>54</v>
      </c>
      <c r="Z139" s="81">
        <v>23</v>
      </c>
      <c r="AA139" s="81">
        <v>79</v>
      </c>
      <c r="AB139" s="80">
        <v>6.6</v>
      </c>
      <c r="AC139" s="80">
        <v>1.45</v>
      </c>
      <c r="AD139" s="80">
        <v>7.3</v>
      </c>
      <c r="AE139" s="82">
        <v>830</v>
      </c>
      <c r="AF139" s="81">
        <v>23.7</v>
      </c>
      <c r="AG139" s="81">
        <v>45.8</v>
      </c>
      <c r="AH139" s="80">
        <v>5.0999999999999996</v>
      </c>
      <c r="AI139" s="81">
        <v>18.600000000000001</v>
      </c>
      <c r="AJ139" s="80">
        <v>3</v>
      </c>
      <c r="AK139" s="80">
        <v>0.69</v>
      </c>
      <c r="AL139" s="80">
        <v>3.6</v>
      </c>
      <c r="AM139" s="80">
        <v>0.63</v>
      </c>
      <c r="AN139" s="80">
        <v>3.39</v>
      </c>
      <c r="AO139" s="80">
        <v>0.92</v>
      </c>
      <c r="AP139" s="80">
        <v>2.58</v>
      </c>
      <c r="AQ139" s="80">
        <v>0.38</v>
      </c>
      <c r="AR139" s="80">
        <v>2.79</v>
      </c>
      <c r="AS139" s="80">
        <v>0.42</v>
      </c>
      <c r="AT139" s="80">
        <v>3.02</v>
      </c>
      <c r="AU139" s="80">
        <v>0.73</v>
      </c>
      <c r="AV139" s="80">
        <v>1.28</v>
      </c>
      <c r="AW139" s="81">
        <v>14.4</v>
      </c>
      <c r="AX139" s="80">
        <v>12</v>
      </c>
      <c r="AY139" s="80">
        <v>2.77</v>
      </c>
    </row>
    <row r="140" spans="1:51" s="100" customFormat="1">
      <c r="A140" s="84" t="s">
        <v>1120</v>
      </c>
      <c r="B140" s="81">
        <v>77.297436739890401</v>
      </c>
      <c r="C140" s="80">
        <v>0.17369689879056602</v>
      </c>
      <c r="D140" s="81">
        <v>12.849140228076383</v>
      </c>
      <c r="E140" s="80">
        <v>1.587772636299541</v>
      </c>
      <c r="F140" s="80">
        <v>0.10883227063795294</v>
      </c>
      <c r="G140" s="80">
        <v>0.10137048809333805</v>
      </c>
      <c r="H140" s="80">
        <v>1.1277847892444361</v>
      </c>
      <c r="I140" s="80">
        <v>3.6700541008787844</v>
      </c>
      <c r="J140" s="80">
        <v>3.0838951753661012</v>
      </c>
      <c r="K140" s="80">
        <v>0.16672722522361774</v>
      </c>
      <c r="L140" s="80">
        <v>0.44693175420083264</v>
      </c>
      <c r="M140" s="81">
        <f>B140/J140</f>
        <v>25.064871645876913</v>
      </c>
      <c r="N140" s="80">
        <f>I140+J140</f>
        <v>6.7539492762448852</v>
      </c>
      <c r="O140"/>
      <c r="P140" s="80">
        <v>8.4</v>
      </c>
      <c r="Q140" s="82">
        <v>1170</v>
      </c>
      <c r="R140" s="80">
        <v>0.54</v>
      </c>
      <c r="S140" s="82">
        <v>705</v>
      </c>
      <c r="T140" s="80">
        <v>0.65</v>
      </c>
      <c r="U140" s="80" t="s">
        <v>142</v>
      </c>
      <c r="V140" s="81">
        <v>42.9</v>
      </c>
      <c r="W140" s="81">
        <v>22.4</v>
      </c>
      <c r="X140" s="82">
        <v>144</v>
      </c>
      <c r="Y140" s="81">
        <v>100</v>
      </c>
      <c r="Z140" s="81">
        <v>38.6</v>
      </c>
      <c r="AA140" s="81">
        <v>231</v>
      </c>
      <c r="AB140" s="80">
        <v>10.7</v>
      </c>
      <c r="AC140" s="80">
        <v>1.8</v>
      </c>
      <c r="AD140" s="80">
        <v>10.56</v>
      </c>
      <c r="AE140" s="82">
        <v>755</v>
      </c>
      <c r="AF140" s="81">
        <v>31.6</v>
      </c>
      <c r="AG140" s="81">
        <v>67.099999999999994</v>
      </c>
      <c r="AH140" s="80">
        <v>7.8</v>
      </c>
      <c r="AI140" s="81">
        <v>28.7</v>
      </c>
      <c r="AJ140" s="80">
        <v>6.5</v>
      </c>
      <c r="AK140" s="80">
        <v>1.24</v>
      </c>
      <c r="AL140" s="80">
        <v>6.5</v>
      </c>
      <c r="AM140" s="80">
        <v>0.96</v>
      </c>
      <c r="AN140" s="80">
        <v>6.6</v>
      </c>
      <c r="AO140" s="80">
        <v>1.21</v>
      </c>
      <c r="AP140" s="80">
        <v>3.64</v>
      </c>
      <c r="AQ140" s="80">
        <v>0.48</v>
      </c>
      <c r="AR140" s="80">
        <v>3.74</v>
      </c>
      <c r="AS140" s="80">
        <v>0.73</v>
      </c>
      <c r="AT140" s="80">
        <v>5.77</v>
      </c>
      <c r="AU140" s="80">
        <v>0.56999999999999995</v>
      </c>
      <c r="AV140" s="80">
        <v>2.1</v>
      </c>
      <c r="AW140" s="81">
        <v>26.4</v>
      </c>
      <c r="AX140" s="80">
        <v>12.1</v>
      </c>
      <c r="AY140" s="80">
        <v>3.58</v>
      </c>
    </row>
    <row r="141" spans="1:51" s="100" customFormat="1">
      <c r="A141" s="84" t="s">
        <v>1119</v>
      </c>
      <c r="B141" s="81">
        <v>77.472218041262991</v>
      </c>
      <c r="C141" s="80">
        <v>0.19303501881553303</v>
      </c>
      <c r="D141" s="81">
        <v>12.634530889932694</v>
      </c>
      <c r="E141" s="80">
        <v>1.5384193562038748</v>
      </c>
      <c r="F141" s="80">
        <v>4.3787869163216503E-2</v>
      </c>
      <c r="G141" s="80">
        <v>0.12466821465123719</v>
      </c>
      <c r="H141" s="80">
        <v>1.1043558178664163</v>
      </c>
      <c r="I141" s="80">
        <v>3.7329442306266807</v>
      </c>
      <c r="J141" s="80">
        <v>3.1560248672424547</v>
      </c>
      <c r="K141" s="80">
        <v>0.15694234901629883</v>
      </c>
      <c r="L141" s="80">
        <v>3.6709208877130237</v>
      </c>
      <c r="M141" s="81">
        <f>B141/J141</f>
        <v>24.547404187265979</v>
      </c>
      <c r="N141" s="80">
        <f>I141+J141</f>
        <v>6.8889690978691354</v>
      </c>
      <c r="O141"/>
      <c r="P141" s="80">
        <v>6.3</v>
      </c>
      <c r="Q141" s="82">
        <v>900</v>
      </c>
      <c r="R141" s="80" t="s">
        <v>142</v>
      </c>
      <c r="S141" s="82">
        <v>460</v>
      </c>
      <c r="T141" s="80" t="s">
        <v>142</v>
      </c>
      <c r="U141" s="80">
        <v>6.3</v>
      </c>
      <c r="V141" s="81">
        <v>19.8</v>
      </c>
      <c r="W141" s="81">
        <v>13.4</v>
      </c>
      <c r="X141" s="82">
        <v>98</v>
      </c>
      <c r="Y141" s="81">
        <v>62</v>
      </c>
      <c r="Z141" s="81">
        <v>18</v>
      </c>
      <c r="AA141" s="81">
        <v>136</v>
      </c>
      <c r="AB141" s="80">
        <v>6.9</v>
      </c>
      <c r="AC141" s="80" t="s">
        <v>142</v>
      </c>
      <c r="AD141" s="80">
        <v>4.5999999999999996</v>
      </c>
      <c r="AE141" s="82">
        <v>490</v>
      </c>
      <c r="AF141" s="81">
        <v>20.6</v>
      </c>
      <c r="AG141" s="81">
        <v>46.6</v>
      </c>
      <c r="AH141" s="80">
        <v>5.6</v>
      </c>
      <c r="AI141" s="81">
        <v>19.899999999999999</v>
      </c>
      <c r="AJ141" s="80">
        <v>4.3</v>
      </c>
      <c r="AK141" s="80">
        <v>0.87</v>
      </c>
      <c r="AL141" s="80">
        <v>2.2999999999999998</v>
      </c>
      <c r="AM141" s="80">
        <v>0.42</v>
      </c>
      <c r="AN141" s="80">
        <v>3.6</v>
      </c>
      <c r="AO141" s="80">
        <v>0.81</v>
      </c>
      <c r="AP141" s="80">
        <v>1.8</v>
      </c>
      <c r="AQ141" s="80">
        <v>0.31</v>
      </c>
      <c r="AR141" s="80">
        <v>2.4</v>
      </c>
      <c r="AS141" s="80">
        <v>0.3</v>
      </c>
      <c r="AT141" s="80">
        <v>3.5</v>
      </c>
      <c r="AU141" s="80">
        <v>0.57999999999999996</v>
      </c>
      <c r="AV141" s="80">
        <v>1.27</v>
      </c>
      <c r="AW141" s="81">
        <v>15.1</v>
      </c>
      <c r="AX141" s="80">
        <v>6.7</v>
      </c>
      <c r="AY141" s="80">
        <v>2.23</v>
      </c>
    </row>
    <row r="142" spans="1:51" s="100" customFormat="1">
      <c r="A142" s="84" t="s">
        <v>1118</v>
      </c>
      <c r="B142" s="81">
        <v>78.393325540755782</v>
      </c>
      <c r="C142" s="80">
        <v>8.4947388969066645E-2</v>
      </c>
      <c r="D142" s="81">
        <v>12.475472587663651</v>
      </c>
      <c r="E142" s="80">
        <v>0.93189838734022168</v>
      </c>
      <c r="F142" s="80">
        <v>2.1420917660093318E-2</v>
      </c>
      <c r="G142" s="80">
        <v>0.1065603730317557</v>
      </c>
      <c r="H142" s="80">
        <v>0.72810523008105676</v>
      </c>
      <c r="I142" s="80">
        <v>3.6183385285331569</v>
      </c>
      <c r="J142" s="80">
        <v>3.6399157754672014</v>
      </c>
      <c r="K142" s="80">
        <v>0.15270498038128499</v>
      </c>
      <c r="L142" s="80">
        <v>0.38673291087454231</v>
      </c>
      <c r="M142" s="81">
        <f>B142/J142</f>
        <v>21.537126234931524</v>
      </c>
      <c r="N142" s="80">
        <f>I142+J142</f>
        <v>7.2582543040003582</v>
      </c>
      <c r="O142"/>
      <c r="P142" s="80">
        <v>4.5999999999999996</v>
      </c>
      <c r="Q142" s="82">
        <v>688</v>
      </c>
      <c r="R142" s="80" t="s">
        <v>142</v>
      </c>
      <c r="S142" s="82">
        <v>427</v>
      </c>
      <c r="T142" s="80">
        <v>0.75</v>
      </c>
      <c r="U142" s="80">
        <v>0.77</v>
      </c>
      <c r="V142" s="81">
        <v>44.3</v>
      </c>
      <c r="W142" s="81">
        <v>14.9</v>
      </c>
      <c r="X142" s="82">
        <v>140</v>
      </c>
      <c r="Y142" s="81">
        <v>65</v>
      </c>
      <c r="Z142" s="81">
        <v>27.9</v>
      </c>
      <c r="AA142" s="81">
        <v>105</v>
      </c>
      <c r="AB142" s="80">
        <v>8.8000000000000007</v>
      </c>
      <c r="AC142" s="80">
        <v>1.7</v>
      </c>
      <c r="AD142" s="80">
        <v>8.4</v>
      </c>
      <c r="AE142" s="82">
        <v>1040</v>
      </c>
      <c r="AF142" s="81">
        <v>29.3</v>
      </c>
      <c r="AG142" s="81">
        <v>57</v>
      </c>
      <c r="AH142" s="80">
        <v>6.5</v>
      </c>
      <c r="AI142" s="81">
        <v>25.6</v>
      </c>
      <c r="AJ142" s="80">
        <v>5.7</v>
      </c>
      <c r="AK142" s="80">
        <v>0.51</v>
      </c>
      <c r="AL142" s="80">
        <v>4.9000000000000004</v>
      </c>
      <c r="AM142" s="80">
        <v>0.83</v>
      </c>
      <c r="AN142" s="80">
        <v>4.3</v>
      </c>
      <c r="AO142" s="80">
        <v>0.95</v>
      </c>
      <c r="AP142" s="80">
        <v>3.6</v>
      </c>
      <c r="AQ142" s="80">
        <v>0.42</v>
      </c>
      <c r="AR142" s="80">
        <v>3.11</v>
      </c>
      <c r="AS142" s="80">
        <v>0.53</v>
      </c>
      <c r="AT142" s="80">
        <v>3.9</v>
      </c>
      <c r="AU142" s="80">
        <v>0.66</v>
      </c>
      <c r="AV142" s="80">
        <v>1.94</v>
      </c>
      <c r="AW142" s="81">
        <v>20.5</v>
      </c>
      <c r="AX142" s="80">
        <v>14.4</v>
      </c>
      <c r="AY142" s="80">
        <v>3.51</v>
      </c>
    </row>
    <row r="143" spans="1:51" s="100" customFormat="1">
      <c r="A143" s="84" t="s">
        <v>1117</v>
      </c>
      <c r="B143" s="81">
        <v>76.039807592045022</v>
      </c>
      <c r="C143" s="80">
        <v>0.19423802907475748</v>
      </c>
      <c r="D143" s="81">
        <v>13.262338366376209</v>
      </c>
      <c r="E143" s="80">
        <v>1.8733069588826992</v>
      </c>
      <c r="F143" s="80">
        <v>8.1215358961331821E-2</v>
      </c>
      <c r="G143" s="80">
        <v>0.17367627599694624</v>
      </c>
      <c r="H143" s="80">
        <v>1.4013835779539088</v>
      </c>
      <c r="I143" s="80">
        <v>3.980202844290305</v>
      </c>
      <c r="J143" s="80">
        <v>2.993815049632397</v>
      </c>
      <c r="K143" s="80">
        <v>0.15946786425083534</v>
      </c>
      <c r="L143" s="80">
        <v>1.2187289008088413</v>
      </c>
      <c r="M143" s="81">
        <f>B143/J143</f>
        <v>25.398966312692483</v>
      </c>
      <c r="N143" s="80">
        <f>I143+J143</f>
        <v>6.974017893922702</v>
      </c>
      <c r="O143"/>
      <c r="P143" s="80">
        <v>7.38</v>
      </c>
      <c r="Q143" s="82">
        <v>1310</v>
      </c>
      <c r="R143" s="80">
        <v>0.75</v>
      </c>
      <c r="S143" s="82">
        <v>634</v>
      </c>
      <c r="T143" s="80">
        <v>0.61</v>
      </c>
      <c r="U143" s="80">
        <v>2.36</v>
      </c>
      <c r="V143" s="81">
        <v>72</v>
      </c>
      <c r="W143" s="81">
        <v>17.2</v>
      </c>
      <c r="X143" s="82">
        <v>108</v>
      </c>
      <c r="Y143" s="81">
        <v>118</v>
      </c>
      <c r="Z143" s="81">
        <v>31.8</v>
      </c>
      <c r="AA143" s="81">
        <v>224</v>
      </c>
      <c r="AB143" s="80">
        <v>9.8800000000000008</v>
      </c>
      <c r="AC143" s="80">
        <v>1.6</v>
      </c>
      <c r="AD143" s="80">
        <v>8.0299999999999994</v>
      </c>
      <c r="AE143" s="82">
        <v>674</v>
      </c>
      <c r="AF143" s="81">
        <v>27.8</v>
      </c>
      <c r="AG143" s="81">
        <v>55.5</v>
      </c>
      <c r="AH143" s="80">
        <v>5.72</v>
      </c>
      <c r="AI143" s="81">
        <v>25.8</v>
      </c>
      <c r="AJ143" s="80">
        <v>6.4</v>
      </c>
      <c r="AK143" s="80">
        <v>1.31</v>
      </c>
      <c r="AL143" s="80">
        <v>5.0999999999999996</v>
      </c>
      <c r="AM143" s="80">
        <v>0.87</v>
      </c>
      <c r="AN143" s="80">
        <v>5.4</v>
      </c>
      <c r="AO143" s="80">
        <v>1.21</v>
      </c>
      <c r="AP143" s="80">
        <v>3.5</v>
      </c>
      <c r="AQ143" s="80">
        <v>0.47</v>
      </c>
      <c r="AR143" s="80">
        <v>4.5999999999999996</v>
      </c>
      <c r="AS143" s="80">
        <v>0.59</v>
      </c>
      <c r="AT143" s="80">
        <v>5.33</v>
      </c>
      <c r="AU143" s="80">
        <v>0.68</v>
      </c>
      <c r="AV143" s="80">
        <v>1.7</v>
      </c>
      <c r="AW143" s="81">
        <v>21.9</v>
      </c>
      <c r="AX143" s="80">
        <v>11.1</v>
      </c>
      <c r="AY143" s="80">
        <v>3.27</v>
      </c>
    </row>
    <row r="144" spans="1:51" s="100" customFormat="1">
      <c r="A144" s="84" t="s">
        <v>1116</v>
      </c>
      <c r="B144" s="81">
        <v>78.376313703202698</v>
      </c>
      <c r="C144" s="80">
        <v>0.10756222924625562</v>
      </c>
      <c r="D144" s="81">
        <v>12.511001885051018</v>
      </c>
      <c r="E144" s="80">
        <v>0.86382697982155898</v>
      </c>
      <c r="F144" s="80">
        <v>5.0637029861853457E-2</v>
      </c>
      <c r="G144" s="80">
        <v>7.00246633135478E-2</v>
      </c>
      <c r="H144" s="80">
        <v>0.6582813882040951</v>
      </c>
      <c r="I144" s="80">
        <v>3.5614460071423464</v>
      </c>
      <c r="J144" s="80">
        <v>3.8008916583527501</v>
      </c>
      <c r="K144" s="80">
        <v>0.14455803875688267</v>
      </c>
      <c r="L144" s="80">
        <v>2.0004524638215884</v>
      </c>
      <c r="M144" s="81">
        <f>B144/J144</f>
        <v>20.620507172564299</v>
      </c>
      <c r="N144" s="80">
        <f>I144+J144</f>
        <v>7.3623376654950965</v>
      </c>
      <c r="O144"/>
      <c r="P144" s="80">
        <v>4.5999999999999996</v>
      </c>
      <c r="Q144" s="82">
        <v>700</v>
      </c>
      <c r="R144" s="80" t="s">
        <v>142</v>
      </c>
      <c r="S144" s="82">
        <v>470</v>
      </c>
      <c r="T144" s="80">
        <v>0.49</v>
      </c>
      <c r="U144" s="80" t="s">
        <v>142</v>
      </c>
      <c r="V144" s="81" t="s">
        <v>142</v>
      </c>
      <c r="W144" s="81">
        <v>17</v>
      </c>
      <c r="X144" s="82">
        <v>138</v>
      </c>
      <c r="Y144" s="81">
        <v>50</v>
      </c>
      <c r="Z144" s="81">
        <v>28.8</v>
      </c>
      <c r="AA144" s="81">
        <v>95</v>
      </c>
      <c r="AB144" s="80">
        <v>8.5</v>
      </c>
      <c r="AC144" s="80">
        <v>1.1299999999999999</v>
      </c>
      <c r="AD144" s="80">
        <v>8.8000000000000007</v>
      </c>
      <c r="AE144" s="82">
        <v>930</v>
      </c>
      <c r="AF144" s="81">
        <v>27.2</v>
      </c>
      <c r="AG144" s="81">
        <v>57</v>
      </c>
      <c r="AH144" s="80">
        <v>6.7</v>
      </c>
      <c r="AI144" s="81">
        <v>23.7</v>
      </c>
      <c r="AJ144" s="80">
        <v>4.0999999999999996</v>
      </c>
      <c r="AK144" s="80">
        <v>0.5</v>
      </c>
      <c r="AL144" s="80">
        <v>4.2</v>
      </c>
      <c r="AM144" s="80">
        <v>0.62</v>
      </c>
      <c r="AN144" s="80">
        <v>4.3</v>
      </c>
      <c r="AO144" s="80">
        <v>1.19</v>
      </c>
      <c r="AP144" s="80">
        <v>3.6</v>
      </c>
      <c r="AQ144" s="80">
        <v>0.39</v>
      </c>
      <c r="AR144" s="80">
        <v>3.7</v>
      </c>
      <c r="AS144" s="80">
        <v>0.53</v>
      </c>
      <c r="AT144" s="80">
        <v>2.5</v>
      </c>
      <c r="AU144" s="80">
        <v>0.77</v>
      </c>
      <c r="AV144" s="80">
        <v>1.37</v>
      </c>
      <c r="AW144" s="81">
        <v>18.3</v>
      </c>
      <c r="AX144" s="80">
        <v>12.6</v>
      </c>
      <c r="AY144" s="80">
        <v>3.5</v>
      </c>
    </row>
    <row r="145" spans="1:51" s="100" customFormat="1">
      <c r="A145" s="84" t="s">
        <v>1115</v>
      </c>
      <c r="B145" s="81">
        <v>78.290888519322877</v>
      </c>
      <c r="C145" s="80">
        <v>0.12209352805293539</v>
      </c>
      <c r="D145" s="81">
        <v>12.60720913925533</v>
      </c>
      <c r="E145" s="80">
        <v>0.90008252585695103</v>
      </c>
      <c r="F145" s="80">
        <v>1.9866156217971602E-2</v>
      </c>
      <c r="G145" s="80">
        <v>9.8981452654832519E-2</v>
      </c>
      <c r="H145" s="80">
        <v>0.76981355344639979</v>
      </c>
      <c r="I145" s="80">
        <v>3.5420060323275373</v>
      </c>
      <c r="J145" s="80">
        <v>3.6490444912073365</v>
      </c>
      <c r="K145" s="80">
        <v>0.14601657804813858</v>
      </c>
      <c r="L145" s="80">
        <v>8.321769767556475E-2</v>
      </c>
      <c r="M145" s="81">
        <f>B145/J145</f>
        <v>21.455175103502029</v>
      </c>
      <c r="N145" s="80">
        <f>I145+J145</f>
        <v>7.1910505235348738</v>
      </c>
      <c r="O145"/>
      <c r="P145" s="80">
        <v>4.18</v>
      </c>
      <c r="Q145" s="82">
        <v>640</v>
      </c>
      <c r="R145" s="80">
        <v>0.66</v>
      </c>
      <c r="S145" s="82">
        <v>420</v>
      </c>
      <c r="T145" s="80">
        <v>0.51</v>
      </c>
      <c r="U145" s="80" t="s">
        <v>142</v>
      </c>
      <c r="V145" s="81" t="s">
        <v>142</v>
      </c>
      <c r="W145" s="81">
        <v>13.8</v>
      </c>
      <c r="X145" s="82">
        <v>112</v>
      </c>
      <c r="Y145" s="81">
        <v>58</v>
      </c>
      <c r="Z145" s="81">
        <v>24.3</v>
      </c>
      <c r="AA145" s="81">
        <v>85</v>
      </c>
      <c r="AB145" s="80">
        <v>7.9</v>
      </c>
      <c r="AC145" s="80">
        <v>1.52</v>
      </c>
      <c r="AD145" s="80">
        <v>7.5</v>
      </c>
      <c r="AE145" s="82">
        <v>880</v>
      </c>
      <c r="AF145" s="81">
        <v>25.1</v>
      </c>
      <c r="AG145" s="81">
        <v>49</v>
      </c>
      <c r="AH145" s="80">
        <v>5.9</v>
      </c>
      <c r="AI145" s="81">
        <v>19.100000000000001</v>
      </c>
      <c r="AJ145" s="80">
        <v>3.1</v>
      </c>
      <c r="AK145" s="80">
        <v>0.73</v>
      </c>
      <c r="AL145" s="80">
        <v>4.0199999999999996</v>
      </c>
      <c r="AM145" s="80">
        <v>0.6</v>
      </c>
      <c r="AN145" s="80">
        <v>3.7</v>
      </c>
      <c r="AO145" s="80">
        <v>0.91</v>
      </c>
      <c r="AP145" s="80">
        <v>2.4500000000000002</v>
      </c>
      <c r="AQ145" s="80">
        <v>0.49</v>
      </c>
      <c r="AR145" s="80">
        <v>2.31</v>
      </c>
      <c r="AS145" s="80">
        <v>0.56999999999999995</v>
      </c>
      <c r="AT145" s="80">
        <v>2.41</v>
      </c>
      <c r="AU145" s="80">
        <v>0.65</v>
      </c>
      <c r="AV145" s="80">
        <v>1.29</v>
      </c>
      <c r="AW145" s="81">
        <v>19</v>
      </c>
      <c r="AX145" s="80">
        <v>11.3</v>
      </c>
      <c r="AY145" s="80">
        <v>3.9</v>
      </c>
    </row>
    <row r="146" spans="1:51" s="100" customFormat="1">
      <c r="A146" s="84" t="s">
        <v>1114</v>
      </c>
      <c r="B146" s="81">
        <v>77.128251790577878</v>
      </c>
      <c r="C146" s="80">
        <v>0.16825228334776751</v>
      </c>
      <c r="D146" s="81">
        <v>12.717948985799188</v>
      </c>
      <c r="E146" s="80">
        <v>1.7534443874165246</v>
      </c>
      <c r="F146" s="80">
        <v>6.7020062273103698E-2</v>
      </c>
      <c r="G146" s="80">
        <v>0.10499733847112586</v>
      </c>
      <c r="H146" s="80">
        <v>1.0570139451097531</v>
      </c>
      <c r="I146" s="80">
        <v>4.0435104239155706</v>
      </c>
      <c r="J146" s="80">
        <v>2.9595446011070865</v>
      </c>
      <c r="K146" s="80">
        <v>0.16181982025077041</v>
      </c>
      <c r="L146" s="80">
        <v>4.1153453399957129E-2</v>
      </c>
      <c r="M146" s="81">
        <f>B146/J146</f>
        <v>26.0608513085852</v>
      </c>
      <c r="N146" s="80">
        <f>I146+J146</f>
        <v>7.0030550250226575</v>
      </c>
      <c r="Q146" s="103"/>
      <c r="S146" s="103"/>
      <c r="V146" s="83"/>
      <c r="W146" s="83"/>
      <c r="X146" s="103"/>
      <c r="Y146" s="83"/>
      <c r="Z146" s="83"/>
      <c r="AA146" s="83"/>
      <c r="AE146" s="103"/>
      <c r="AF146" s="83"/>
      <c r="AG146" s="83"/>
      <c r="AI146" s="83"/>
      <c r="AW146" s="83"/>
    </row>
    <row r="147" spans="1:51" s="100" customFormat="1">
      <c r="A147" s="84" t="s">
        <v>1113</v>
      </c>
      <c r="B147" s="81">
        <v>78.279457419882988</v>
      </c>
      <c r="C147" s="80">
        <v>0.11374280715382119</v>
      </c>
      <c r="D147" s="81">
        <v>12.549308168793585</v>
      </c>
      <c r="E147" s="80">
        <v>0.8683698964203681</v>
      </c>
      <c r="F147" s="80">
        <v>5.3779065549555465E-2</v>
      </c>
      <c r="G147" s="80">
        <v>7.3696675712157225E-2</v>
      </c>
      <c r="H147" s="80">
        <v>0.77979645046855439</v>
      </c>
      <c r="I147" s="80">
        <v>3.6754268820382472</v>
      </c>
      <c r="J147" s="80">
        <v>3.606405183623774</v>
      </c>
      <c r="K147" s="80">
        <v>0.17450356943516271</v>
      </c>
      <c r="L147" s="80">
        <v>3.6570091194221277E-2</v>
      </c>
      <c r="M147" s="81">
        <f>B147/J147</f>
        <v>21.705674607872687</v>
      </c>
      <c r="N147" s="80">
        <f>I147+J147</f>
        <v>7.2818320656620212</v>
      </c>
      <c r="O147"/>
      <c r="P147" s="80">
        <v>2.4900000000000002</v>
      </c>
      <c r="Q147" s="82">
        <v>490</v>
      </c>
      <c r="R147" s="80" t="s">
        <v>142</v>
      </c>
      <c r="S147" s="82">
        <v>385</v>
      </c>
      <c r="T147" s="80" t="s">
        <v>142</v>
      </c>
      <c r="U147" s="80">
        <v>4.5999999999999996</v>
      </c>
      <c r="V147" s="81" t="s">
        <v>142</v>
      </c>
      <c r="W147" s="81">
        <v>13.9</v>
      </c>
      <c r="X147" s="82">
        <v>81</v>
      </c>
      <c r="Y147" s="81">
        <v>32.299999999999997</v>
      </c>
      <c r="Z147" s="81">
        <v>14.5</v>
      </c>
      <c r="AA147" s="81">
        <v>52</v>
      </c>
      <c r="AB147" s="80">
        <v>6.7</v>
      </c>
      <c r="AC147" s="80" t="s">
        <v>142</v>
      </c>
      <c r="AD147" s="80" t="s">
        <v>142</v>
      </c>
      <c r="AE147" s="82">
        <v>583</v>
      </c>
      <c r="AF147" s="81">
        <v>15.87</v>
      </c>
      <c r="AG147" s="81">
        <v>30.7</v>
      </c>
      <c r="AH147" s="80">
        <v>4.2</v>
      </c>
      <c r="AI147" s="81">
        <v>15.3</v>
      </c>
      <c r="AJ147" s="80">
        <v>2.5</v>
      </c>
      <c r="AK147" s="80">
        <v>0.5</v>
      </c>
      <c r="AL147" s="80">
        <v>3.3</v>
      </c>
      <c r="AM147" s="80">
        <v>0.24</v>
      </c>
      <c r="AN147" s="80">
        <v>1.6</v>
      </c>
      <c r="AO147" s="80">
        <v>0.74</v>
      </c>
      <c r="AP147" s="80">
        <v>0.68</v>
      </c>
      <c r="AQ147" s="80">
        <v>0.22</v>
      </c>
      <c r="AR147" s="80">
        <v>1.8</v>
      </c>
      <c r="AS147" s="80">
        <v>0.41</v>
      </c>
      <c r="AT147" s="80">
        <v>2.19</v>
      </c>
      <c r="AU147" s="80">
        <v>0.32</v>
      </c>
      <c r="AV147" s="80" t="s">
        <v>142</v>
      </c>
      <c r="AW147" s="81">
        <v>15.7</v>
      </c>
      <c r="AX147" s="80">
        <v>7.15</v>
      </c>
      <c r="AY147" s="80">
        <v>2.41</v>
      </c>
    </row>
    <row r="148" spans="1:51" s="100" customFormat="1">
      <c r="A148" s="84" t="s">
        <v>1112</v>
      </c>
      <c r="B148" s="81">
        <v>77.358457799538854</v>
      </c>
      <c r="C148" s="80">
        <v>0.1907630875371667</v>
      </c>
      <c r="D148" s="81">
        <v>12.763838393177963</v>
      </c>
      <c r="E148" s="80">
        <v>1.5072759009261167</v>
      </c>
      <c r="F148" s="80">
        <v>4.6666428644499276E-2</v>
      </c>
      <c r="G148" s="80">
        <v>0.12630683422612932</v>
      </c>
      <c r="H148" s="80">
        <v>1.0722672581724721</v>
      </c>
      <c r="I148" s="80">
        <v>3.7837861518364049</v>
      </c>
      <c r="J148" s="80">
        <v>3.1506216602955592</v>
      </c>
      <c r="K148" s="80">
        <v>0.16485644855207884</v>
      </c>
      <c r="L148" s="80">
        <v>2.5236703861777556</v>
      </c>
      <c r="M148" s="81">
        <f>B148/J148</f>
        <v>24.553394898034782</v>
      </c>
      <c r="N148" s="80">
        <f>I148+J148</f>
        <v>6.9344078121319637</v>
      </c>
      <c r="O148"/>
      <c r="P148" s="80">
        <v>7.52</v>
      </c>
      <c r="Q148" s="82">
        <v>1094</v>
      </c>
      <c r="R148" s="80">
        <v>1.06</v>
      </c>
      <c r="S148" s="82">
        <v>524</v>
      </c>
      <c r="T148" s="80">
        <v>0.55000000000000004</v>
      </c>
      <c r="U148" s="80" t="s">
        <v>142</v>
      </c>
      <c r="V148" s="81">
        <v>26.5</v>
      </c>
      <c r="W148" s="81">
        <v>17.7</v>
      </c>
      <c r="X148" s="82">
        <v>121</v>
      </c>
      <c r="Y148" s="81">
        <v>93</v>
      </c>
      <c r="Z148" s="81">
        <v>36.200000000000003</v>
      </c>
      <c r="AA148" s="81">
        <v>209</v>
      </c>
      <c r="AB148" s="80">
        <v>9.5</v>
      </c>
      <c r="AC148" s="80">
        <v>1.24</v>
      </c>
      <c r="AD148" s="80">
        <v>10</v>
      </c>
      <c r="AE148" s="82">
        <v>683</v>
      </c>
      <c r="AF148" s="81">
        <v>28.4</v>
      </c>
      <c r="AG148" s="81">
        <v>57.6</v>
      </c>
      <c r="AH148" s="80">
        <v>6.8</v>
      </c>
      <c r="AI148" s="81">
        <v>27.8</v>
      </c>
      <c r="AJ148" s="80">
        <v>5.9</v>
      </c>
      <c r="AK148" s="80">
        <v>0.89</v>
      </c>
      <c r="AL148" s="80">
        <v>6.5</v>
      </c>
      <c r="AM148" s="80">
        <v>1.1100000000000001</v>
      </c>
      <c r="AN148" s="80">
        <v>6.48</v>
      </c>
      <c r="AO148" s="80">
        <v>1.41</v>
      </c>
      <c r="AP148" s="80">
        <v>4.2</v>
      </c>
      <c r="AQ148" s="80">
        <v>0.56000000000000005</v>
      </c>
      <c r="AR148" s="80">
        <v>3.94</v>
      </c>
      <c r="AS148" s="80">
        <v>0.5</v>
      </c>
      <c r="AT148" s="80">
        <v>6</v>
      </c>
      <c r="AU148" s="80">
        <v>0.53</v>
      </c>
      <c r="AV148" s="80">
        <v>1.9</v>
      </c>
      <c r="AW148" s="81">
        <v>21</v>
      </c>
      <c r="AX148" s="80">
        <v>11.3</v>
      </c>
      <c r="AY148" s="80">
        <v>3.19</v>
      </c>
    </row>
    <row r="149" spans="1:51" s="100" customFormat="1">
      <c r="A149" s="84" t="s">
        <v>1111</v>
      </c>
      <c r="B149" s="81">
        <v>77.297333566932096</v>
      </c>
      <c r="C149" s="80">
        <v>0.16530075432560934</v>
      </c>
      <c r="D149" s="81">
        <v>12.75017753555114</v>
      </c>
      <c r="E149" s="80">
        <v>1.5943537387585065</v>
      </c>
      <c r="F149" s="80">
        <v>5.9821844938113072E-2</v>
      </c>
      <c r="G149" s="80">
        <v>0.11925719391461539</v>
      </c>
      <c r="H149" s="80">
        <v>1.0416162789400325</v>
      </c>
      <c r="I149" s="80">
        <v>3.8505997713253541</v>
      </c>
      <c r="J149" s="80">
        <v>3.1215242370983729</v>
      </c>
      <c r="K149" s="80">
        <v>0.15078216165558242</v>
      </c>
      <c r="L149" s="80">
        <v>1.8388607505718113</v>
      </c>
      <c r="M149" s="81">
        <f>B149/J149</f>
        <v>24.762688896750063</v>
      </c>
      <c r="N149" s="80">
        <f>I149+J149</f>
        <v>6.9721240084237266</v>
      </c>
      <c r="O149"/>
      <c r="P149" s="80">
        <v>7.49</v>
      </c>
      <c r="Q149" s="82">
        <v>1040</v>
      </c>
      <c r="R149" s="80">
        <v>0.68</v>
      </c>
      <c r="S149" s="82">
        <v>585</v>
      </c>
      <c r="T149" s="80">
        <v>0.18</v>
      </c>
      <c r="U149" s="80" t="s">
        <v>142</v>
      </c>
      <c r="V149" s="81">
        <v>68.3</v>
      </c>
      <c r="W149" s="81">
        <v>15.6</v>
      </c>
      <c r="X149" s="82">
        <v>110</v>
      </c>
      <c r="Y149" s="81">
        <v>87.6</v>
      </c>
      <c r="Z149" s="81">
        <v>34.799999999999997</v>
      </c>
      <c r="AA149" s="81">
        <v>209</v>
      </c>
      <c r="AB149" s="80">
        <v>9.6999999999999993</v>
      </c>
      <c r="AC149" s="80">
        <v>1.48</v>
      </c>
      <c r="AD149" s="80">
        <v>9.1</v>
      </c>
      <c r="AE149" s="82">
        <v>668</v>
      </c>
      <c r="AF149" s="81">
        <v>27.3</v>
      </c>
      <c r="AG149" s="81">
        <v>60.1</v>
      </c>
      <c r="AH149" s="80">
        <v>6.7</v>
      </c>
      <c r="AI149" s="81">
        <v>28.3</v>
      </c>
      <c r="AJ149" s="80">
        <v>5.6</v>
      </c>
      <c r="AK149" s="80">
        <v>0.91</v>
      </c>
      <c r="AL149" s="80">
        <v>6</v>
      </c>
      <c r="AM149" s="80">
        <v>0.93</v>
      </c>
      <c r="AN149" s="80">
        <v>5.8</v>
      </c>
      <c r="AO149" s="80">
        <v>1.44</v>
      </c>
      <c r="AP149" s="80">
        <v>3.78</v>
      </c>
      <c r="AQ149" s="80">
        <v>0.57999999999999996</v>
      </c>
      <c r="AR149" s="80">
        <v>3.96</v>
      </c>
      <c r="AS149" s="80">
        <v>0.52</v>
      </c>
      <c r="AT149" s="80">
        <v>6.1</v>
      </c>
      <c r="AU149" s="80">
        <v>0.69</v>
      </c>
      <c r="AV149" s="80">
        <v>1.69</v>
      </c>
      <c r="AW149" s="81">
        <v>21.3</v>
      </c>
      <c r="AX149" s="80">
        <v>11.5</v>
      </c>
      <c r="AY149" s="80">
        <v>3.33</v>
      </c>
    </row>
    <row r="150" spans="1:51" s="100" customFormat="1">
      <c r="A150" s="84" t="s">
        <v>1110</v>
      </c>
      <c r="B150" s="81">
        <v>77.203206791379415</v>
      </c>
      <c r="C150" s="80">
        <v>0.20786795792541038</v>
      </c>
      <c r="D150" s="81">
        <v>12.787494444071857</v>
      </c>
      <c r="E150" s="80">
        <v>1.538161667226811</v>
      </c>
      <c r="F150" s="80">
        <v>7.3412186506109187E-2</v>
      </c>
      <c r="G150" s="80">
        <v>0.10993459622328527</v>
      </c>
      <c r="H150" s="80">
        <v>1.0375728064428789</v>
      </c>
      <c r="I150" s="80">
        <v>4.0795334611900449</v>
      </c>
      <c r="J150" s="80">
        <v>2.962802013013603</v>
      </c>
      <c r="K150" s="80">
        <v>0.14076020601207193</v>
      </c>
      <c r="L150" s="80">
        <v>0.85848365085639955</v>
      </c>
      <c r="M150" s="81">
        <f>B150/J150</f>
        <v>26.057497751208984</v>
      </c>
      <c r="N150" s="80">
        <f>I150+J150</f>
        <v>7.0423354742036484</v>
      </c>
      <c r="O150"/>
      <c r="P150" s="80">
        <v>6.6</v>
      </c>
      <c r="Q150" s="82">
        <v>950</v>
      </c>
      <c r="R150" s="80" t="s">
        <v>142</v>
      </c>
      <c r="S150" s="82">
        <v>550</v>
      </c>
      <c r="T150" s="80" t="s">
        <v>142</v>
      </c>
      <c r="U150" s="80" t="s">
        <v>142</v>
      </c>
      <c r="V150" s="81">
        <v>16.600000000000001</v>
      </c>
      <c r="W150" s="81">
        <v>16.3</v>
      </c>
      <c r="X150" s="82">
        <v>104</v>
      </c>
      <c r="Y150" s="81">
        <v>85</v>
      </c>
      <c r="Z150" s="81">
        <v>31.5</v>
      </c>
      <c r="AA150" s="81">
        <v>181</v>
      </c>
      <c r="AB150" s="80">
        <v>7.5</v>
      </c>
      <c r="AC150" s="80">
        <v>1.46</v>
      </c>
      <c r="AD150" s="80">
        <v>8.1</v>
      </c>
      <c r="AE150" s="82">
        <v>600</v>
      </c>
      <c r="AF150" s="81">
        <v>25.6</v>
      </c>
      <c r="AG150" s="81">
        <v>51</v>
      </c>
      <c r="AH150" s="80">
        <v>5.42</v>
      </c>
      <c r="AI150" s="81">
        <v>24.2</v>
      </c>
      <c r="AJ150" s="80">
        <v>3.3</v>
      </c>
      <c r="AK150" s="80">
        <v>0.96</v>
      </c>
      <c r="AL150" s="80">
        <v>4</v>
      </c>
      <c r="AM150" s="80">
        <v>0.6</v>
      </c>
      <c r="AN150" s="80">
        <v>5.32</v>
      </c>
      <c r="AO150" s="80">
        <v>1.17</v>
      </c>
      <c r="AP150" s="80">
        <v>2.97</v>
      </c>
      <c r="AQ150" s="80">
        <v>0.39</v>
      </c>
      <c r="AR150" s="80">
        <v>2.5</v>
      </c>
      <c r="AS150" s="80">
        <v>0.36</v>
      </c>
      <c r="AT150" s="80">
        <v>4</v>
      </c>
      <c r="AU150" s="80">
        <v>0.63</v>
      </c>
      <c r="AV150" s="80">
        <v>1.36</v>
      </c>
      <c r="AW150" s="81">
        <v>18.600000000000001</v>
      </c>
      <c r="AX150" s="80">
        <v>9.6</v>
      </c>
      <c r="AY150" s="80">
        <v>3.09</v>
      </c>
    </row>
    <row r="151" spans="1:51" s="100" customFormat="1">
      <c r="A151" s="84" t="s">
        <v>1109</v>
      </c>
      <c r="B151" s="81">
        <v>76.493138128677472</v>
      </c>
      <c r="C151" s="80">
        <v>0.20006328525622258</v>
      </c>
      <c r="D151" s="81">
        <v>13.126686221638206</v>
      </c>
      <c r="E151" s="80">
        <v>1.7866857016413538</v>
      </c>
      <c r="F151" s="80">
        <v>5.7722775005800968E-2</v>
      </c>
      <c r="G151" s="80">
        <v>0.17454980347785284</v>
      </c>
      <c r="H151" s="80">
        <v>1.343727642798084</v>
      </c>
      <c r="I151" s="80">
        <v>3.9381925261192503</v>
      </c>
      <c r="J151" s="80">
        <v>2.8792177682486422</v>
      </c>
      <c r="K151" s="80">
        <v>0.16147137128636804</v>
      </c>
      <c r="L151" s="80">
        <v>1.1349174269650035</v>
      </c>
      <c r="M151" s="81">
        <f>B151/J151</f>
        <v>26.567333312619276</v>
      </c>
      <c r="N151" s="80">
        <f>I151+J151</f>
        <v>6.8174102943678925</v>
      </c>
      <c r="O151"/>
      <c r="P151" s="80">
        <v>7.3</v>
      </c>
      <c r="Q151" s="82">
        <v>1240</v>
      </c>
      <c r="R151" s="80">
        <v>0.72</v>
      </c>
      <c r="S151" s="82">
        <v>610</v>
      </c>
      <c r="T151" s="80">
        <v>0.87</v>
      </c>
      <c r="U151" s="80" t="s">
        <v>142</v>
      </c>
      <c r="V151" s="81">
        <v>36.200000000000003</v>
      </c>
      <c r="W151" s="81">
        <v>17.600000000000001</v>
      </c>
      <c r="X151" s="82">
        <v>113</v>
      </c>
      <c r="Y151" s="81">
        <v>106</v>
      </c>
      <c r="Z151" s="81">
        <v>27.4</v>
      </c>
      <c r="AA151" s="81">
        <v>184</v>
      </c>
      <c r="AB151" s="80">
        <v>8.06</v>
      </c>
      <c r="AC151" s="80">
        <v>1.31</v>
      </c>
      <c r="AD151" s="80">
        <v>8.5</v>
      </c>
      <c r="AE151" s="82">
        <v>600</v>
      </c>
      <c r="AF151" s="81">
        <v>22.7</v>
      </c>
      <c r="AG151" s="81">
        <v>52.4</v>
      </c>
      <c r="AH151" s="80">
        <v>5.94</v>
      </c>
      <c r="AI151" s="81">
        <v>22.2</v>
      </c>
      <c r="AJ151" s="80">
        <v>4.78</v>
      </c>
      <c r="AK151" s="80">
        <v>0.98</v>
      </c>
      <c r="AL151" s="80">
        <v>4.3</v>
      </c>
      <c r="AM151" s="80">
        <v>0.65</v>
      </c>
      <c r="AN151" s="80">
        <v>4.18</v>
      </c>
      <c r="AO151" s="80">
        <v>0.91</v>
      </c>
      <c r="AP151" s="80">
        <v>2.2000000000000002</v>
      </c>
      <c r="AQ151" s="80">
        <v>0.31</v>
      </c>
      <c r="AR151" s="80">
        <v>2.88</v>
      </c>
      <c r="AS151" s="80">
        <v>0.5</v>
      </c>
      <c r="AT151" s="80">
        <v>4.1900000000000004</v>
      </c>
      <c r="AU151" s="80">
        <v>0.66</v>
      </c>
      <c r="AV151" s="80">
        <v>0.95</v>
      </c>
      <c r="AW151" s="81">
        <v>20.100000000000001</v>
      </c>
      <c r="AX151" s="80">
        <v>8.8000000000000007</v>
      </c>
      <c r="AY151" s="80">
        <v>3.04</v>
      </c>
    </row>
    <row r="152" spans="1:51" s="100" customFormat="1">
      <c r="A152" s="84" t="s">
        <v>1108</v>
      </c>
      <c r="B152" s="81">
        <v>77.268082613661818</v>
      </c>
      <c r="C152" s="80">
        <v>0.21902825328642458</v>
      </c>
      <c r="D152" s="81">
        <v>12.806083426500777</v>
      </c>
      <c r="E152" s="80">
        <v>1.4796069852370317</v>
      </c>
      <c r="F152" s="80">
        <v>8.8112062624286031E-2</v>
      </c>
      <c r="G152" s="80">
        <v>0.14808378328184058</v>
      </c>
      <c r="H152" s="80">
        <v>1.0639947184819447</v>
      </c>
      <c r="I152" s="80">
        <v>3.8122795530328824</v>
      </c>
      <c r="J152" s="80">
        <v>3.114712665620901</v>
      </c>
      <c r="K152" s="80">
        <v>0.15938272106227089</v>
      </c>
      <c r="L152" s="80">
        <v>0.50264365486904694</v>
      </c>
      <c r="M152" s="81">
        <f>B152/J152</f>
        <v>24.807451251128118</v>
      </c>
      <c r="N152" s="80">
        <f>I152+J152</f>
        <v>6.9269922186537833</v>
      </c>
      <c r="O152"/>
      <c r="P152" s="80">
        <v>8.5</v>
      </c>
      <c r="Q152" s="82">
        <v>1250</v>
      </c>
      <c r="R152" s="80">
        <v>0.55000000000000004</v>
      </c>
      <c r="S152" s="82">
        <v>660</v>
      </c>
      <c r="T152" s="80">
        <v>0.73</v>
      </c>
      <c r="U152" s="80" t="s">
        <v>142</v>
      </c>
      <c r="V152" s="81">
        <v>66</v>
      </c>
      <c r="W152" s="81">
        <v>20.100000000000001</v>
      </c>
      <c r="X152" s="82">
        <v>129</v>
      </c>
      <c r="Y152" s="81">
        <v>103</v>
      </c>
      <c r="Z152" s="81">
        <v>40.9</v>
      </c>
      <c r="AA152" s="81">
        <v>246</v>
      </c>
      <c r="AB152" s="80">
        <v>10.8</v>
      </c>
      <c r="AC152" s="80">
        <v>1.8</v>
      </c>
      <c r="AD152" s="80">
        <v>10.1</v>
      </c>
      <c r="AE152" s="82">
        <v>757</v>
      </c>
      <c r="AF152" s="81">
        <v>32</v>
      </c>
      <c r="AG152" s="81">
        <v>71</v>
      </c>
      <c r="AH152" s="80">
        <v>7.4</v>
      </c>
      <c r="AI152" s="81">
        <v>32</v>
      </c>
      <c r="AJ152" s="80">
        <v>6.6</v>
      </c>
      <c r="AK152" s="80">
        <v>1.22</v>
      </c>
      <c r="AL152" s="80">
        <v>8.5</v>
      </c>
      <c r="AM152" s="80">
        <v>1.35</v>
      </c>
      <c r="AN152" s="80">
        <v>6.5</v>
      </c>
      <c r="AO152" s="80">
        <v>1.74</v>
      </c>
      <c r="AP152" s="80">
        <v>4.6100000000000003</v>
      </c>
      <c r="AQ152" s="80">
        <v>0.67</v>
      </c>
      <c r="AR152" s="80">
        <v>4.2</v>
      </c>
      <c r="AS152" s="80">
        <v>0.83</v>
      </c>
      <c r="AT152" s="80">
        <v>6.8</v>
      </c>
      <c r="AU152" s="80">
        <v>1.04</v>
      </c>
      <c r="AV152" s="80">
        <v>2.21</v>
      </c>
      <c r="AW152" s="81">
        <v>27.4</v>
      </c>
      <c r="AX152" s="80">
        <v>13.3</v>
      </c>
      <c r="AY152" s="80">
        <v>2.7</v>
      </c>
    </row>
    <row r="153" spans="1:51" s="100" customFormat="1">
      <c r="A153" s="84" t="s">
        <v>1107</v>
      </c>
      <c r="B153" s="81">
        <v>77.201336116384709</v>
      </c>
      <c r="C153" s="80">
        <v>0.24566512732036305</v>
      </c>
      <c r="D153" s="81">
        <v>12.851256987866552</v>
      </c>
      <c r="E153" s="80">
        <v>1.8289792800591953</v>
      </c>
      <c r="F153" s="80">
        <v>8.3149229955826215E-2</v>
      </c>
      <c r="G153" s="80">
        <v>0.16767156646138165</v>
      </c>
      <c r="H153" s="80">
        <v>1.1706536322728167</v>
      </c>
      <c r="I153" s="80">
        <v>3.4209288694227582</v>
      </c>
      <c r="J153" s="80">
        <v>3.0303448695292423</v>
      </c>
      <c r="K153" s="80">
        <v>0.14320727186137716</v>
      </c>
      <c r="L153" s="80">
        <v>5.5055246895607439</v>
      </c>
      <c r="M153" s="81">
        <f>B153/J153</f>
        <v>25.476089171453868</v>
      </c>
      <c r="N153" s="80">
        <f>I153+J153</f>
        <v>6.4512737389520005</v>
      </c>
      <c r="O153"/>
      <c r="P153" s="80">
        <v>7.8</v>
      </c>
      <c r="Q153" s="82">
        <v>1110</v>
      </c>
      <c r="R153" s="80" t="s">
        <v>142</v>
      </c>
      <c r="S153" s="82">
        <v>630</v>
      </c>
      <c r="T153" s="80" t="s">
        <v>142</v>
      </c>
      <c r="U153" s="80">
        <v>2.8</v>
      </c>
      <c r="V153" s="81">
        <v>23.3</v>
      </c>
      <c r="W153" s="81">
        <v>20.399999999999999</v>
      </c>
      <c r="X153" s="82">
        <v>134</v>
      </c>
      <c r="Y153" s="81">
        <v>83</v>
      </c>
      <c r="Z153" s="81">
        <v>32.700000000000003</v>
      </c>
      <c r="AA153" s="81">
        <v>202</v>
      </c>
      <c r="AB153" s="80">
        <v>9.4</v>
      </c>
      <c r="AC153" s="80">
        <v>2.2999999999999998</v>
      </c>
      <c r="AD153" s="80">
        <v>11.4</v>
      </c>
      <c r="AE153" s="82">
        <v>608</v>
      </c>
      <c r="AF153" s="81">
        <v>26.6</v>
      </c>
      <c r="AG153" s="81">
        <v>56</v>
      </c>
      <c r="AH153" s="80">
        <v>5.99</v>
      </c>
      <c r="AI153" s="81">
        <v>23.3</v>
      </c>
      <c r="AJ153" s="80">
        <v>4.5999999999999996</v>
      </c>
      <c r="AK153" s="80">
        <v>0.71</v>
      </c>
      <c r="AL153" s="80">
        <v>5.7</v>
      </c>
      <c r="AM153" s="80">
        <v>0.72</v>
      </c>
      <c r="AN153" s="80">
        <v>4.9000000000000004</v>
      </c>
      <c r="AO153" s="80">
        <v>1</v>
      </c>
      <c r="AP153" s="80">
        <v>3.3</v>
      </c>
      <c r="AQ153" s="80">
        <v>0.52</v>
      </c>
      <c r="AR153" s="80">
        <v>2.2999999999999998</v>
      </c>
      <c r="AS153" s="80">
        <v>0.53</v>
      </c>
      <c r="AT153" s="80">
        <v>5.6</v>
      </c>
      <c r="AU153" s="80">
        <v>0.87</v>
      </c>
      <c r="AV153" s="80">
        <v>1.57</v>
      </c>
      <c r="AW153" s="81">
        <v>24.3</v>
      </c>
      <c r="AX153" s="80">
        <v>10.3</v>
      </c>
      <c r="AY153" s="80">
        <v>2.5</v>
      </c>
    </row>
    <row r="154" spans="1:51" s="100" customFormat="1">
      <c r="A154" s="84" t="s">
        <v>1106</v>
      </c>
      <c r="B154" s="81">
        <v>77.247917494431533</v>
      </c>
      <c r="C154" s="80">
        <v>0.17916401856406111</v>
      </c>
      <c r="D154" s="81">
        <v>12.538104314534365</v>
      </c>
      <c r="E154" s="80">
        <v>1.6522381071530332</v>
      </c>
      <c r="F154" s="80">
        <v>5.2546920707801592E-2</v>
      </c>
      <c r="G154" s="80">
        <v>0.12823376980069012</v>
      </c>
      <c r="H154" s="80">
        <v>1.0582365975876713</v>
      </c>
      <c r="I154" s="80">
        <v>4.023251102165613</v>
      </c>
      <c r="J154" s="80">
        <v>3.1202924287982787</v>
      </c>
      <c r="K154" s="80">
        <v>0.15246256941747546</v>
      </c>
      <c r="L154" s="80">
        <v>0.84050129666550788</v>
      </c>
      <c r="M154" s="81">
        <f>B154/J154</f>
        <v>24.756627546022056</v>
      </c>
      <c r="N154" s="80">
        <f>I154+J154</f>
        <v>7.1435435309638917</v>
      </c>
      <c r="O154"/>
      <c r="P154" s="80">
        <v>7.93</v>
      </c>
      <c r="Q154" s="82">
        <v>1071</v>
      </c>
      <c r="R154" s="80">
        <v>0.53</v>
      </c>
      <c r="S154" s="82">
        <v>569</v>
      </c>
      <c r="T154" s="80">
        <v>0.38</v>
      </c>
      <c r="U154" s="80">
        <v>2.39</v>
      </c>
      <c r="V154" s="81">
        <v>63.8</v>
      </c>
      <c r="W154" s="81">
        <v>17.3</v>
      </c>
      <c r="X154" s="82">
        <v>115</v>
      </c>
      <c r="Y154" s="81">
        <v>96</v>
      </c>
      <c r="Z154" s="81">
        <v>36.700000000000003</v>
      </c>
      <c r="AA154" s="81">
        <v>218</v>
      </c>
      <c r="AB154" s="80">
        <v>9.48</v>
      </c>
      <c r="AC154" s="80">
        <v>2.21</v>
      </c>
      <c r="AD154" s="80">
        <v>9</v>
      </c>
      <c r="AE154" s="82">
        <v>685</v>
      </c>
      <c r="AF154" s="81">
        <v>28.6</v>
      </c>
      <c r="AG154" s="81">
        <v>59.1</v>
      </c>
      <c r="AH154" s="80">
        <v>6.95</v>
      </c>
      <c r="AI154" s="81">
        <v>28.8</v>
      </c>
      <c r="AJ154" s="80">
        <v>6.3</v>
      </c>
      <c r="AK154" s="80">
        <v>1.05</v>
      </c>
      <c r="AL154" s="80">
        <v>5.7</v>
      </c>
      <c r="AM154" s="80">
        <v>1.05</v>
      </c>
      <c r="AN154" s="80">
        <v>6.04</v>
      </c>
      <c r="AO154" s="80">
        <v>1.54</v>
      </c>
      <c r="AP154" s="80">
        <v>3.87</v>
      </c>
      <c r="AQ154" s="80">
        <v>0.6</v>
      </c>
      <c r="AR154" s="80">
        <v>4.24</v>
      </c>
      <c r="AS154" s="80">
        <v>0.63</v>
      </c>
      <c r="AT154" s="80">
        <v>5.8</v>
      </c>
      <c r="AU154" s="80">
        <v>0.75</v>
      </c>
      <c r="AV154" s="80">
        <v>1.65</v>
      </c>
      <c r="AW154" s="81">
        <v>23.1</v>
      </c>
      <c r="AX154" s="80">
        <v>12</v>
      </c>
      <c r="AY154" s="80">
        <v>2.2400000000000002</v>
      </c>
    </row>
    <row r="155" spans="1:51" s="100" customFormat="1">
      <c r="A155" s="84" t="s">
        <v>1105</v>
      </c>
      <c r="B155" s="81">
        <v>76.316348680448527</v>
      </c>
      <c r="C155" s="80">
        <v>0.22912531977245412</v>
      </c>
      <c r="D155" s="81">
        <v>13.226271272052905</v>
      </c>
      <c r="E155" s="80">
        <v>1.6959774238085372</v>
      </c>
      <c r="F155" s="80">
        <v>7.9576772206049529E-2</v>
      </c>
      <c r="G155" s="80">
        <v>0.18076804344093333</v>
      </c>
      <c r="H155" s="80">
        <v>1.3619056626221511</v>
      </c>
      <c r="I155" s="80">
        <v>3.9779918158333318</v>
      </c>
      <c r="J155" s="80">
        <v>2.9320221324828131</v>
      </c>
      <c r="K155" s="80">
        <v>0.12877332292011315</v>
      </c>
      <c r="L155" s="80">
        <v>2.302696192614107</v>
      </c>
      <c r="M155" s="81">
        <f>B155/J155</f>
        <v>26.028571829307594</v>
      </c>
      <c r="N155" s="80">
        <f>I155+J155</f>
        <v>6.9100139483161449</v>
      </c>
      <c r="Q155" s="103"/>
      <c r="S155" s="103"/>
      <c r="V155" s="83"/>
      <c r="W155" s="83"/>
      <c r="X155" s="103"/>
      <c r="Y155" s="83"/>
      <c r="Z155" s="83"/>
      <c r="AA155" s="83"/>
      <c r="AE155" s="103"/>
      <c r="AF155" s="83"/>
      <c r="AG155" s="83"/>
      <c r="AI155" s="83"/>
      <c r="AW155" s="83"/>
    </row>
    <row r="156" spans="1:51" s="100" customFormat="1">
      <c r="A156" s="84" t="s">
        <v>1104</v>
      </c>
      <c r="B156" s="81">
        <v>77.429795062155648</v>
      </c>
      <c r="C156" s="80">
        <v>0.19519327090770583</v>
      </c>
      <c r="D156" s="81">
        <v>12.593075275707788</v>
      </c>
      <c r="E156" s="80">
        <v>1.4479390686395912</v>
      </c>
      <c r="F156" s="80">
        <v>9.0870050303524699E-2</v>
      </c>
      <c r="G156" s="80">
        <v>9.7531692625300245E-2</v>
      </c>
      <c r="H156" s="80">
        <v>1.0759266372743725</v>
      </c>
      <c r="I156" s="80">
        <v>3.97176234978624</v>
      </c>
      <c r="J156" s="80">
        <v>3.0978907824923385</v>
      </c>
      <c r="K156" s="80">
        <v>0.15810107510010421</v>
      </c>
      <c r="L156" s="80">
        <v>1.7021472175723176</v>
      </c>
      <c r="M156" s="81">
        <f>B156/J156</f>
        <v>24.994359226525489</v>
      </c>
      <c r="N156" s="80">
        <f>I156+J156</f>
        <v>7.0696531322785781</v>
      </c>
      <c r="O156"/>
      <c r="P156" s="80">
        <v>9.5</v>
      </c>
      <c r="Q156" s="82">
        <v>1300</v>
      </c>
      <c r="R156" s="80" t="s">
        <v>142</v>
      </c>
      <c r="S156" s="82">
        <v>600</v>
      </c>
      <c r="T156" s="80">
        <v>0.44</v>
      </c>
      <c r="U156" s="80">
        <v>3.2</v>
      </c>
      <c r="V156" s="81">
        <v>26.9</v>
      </c>
      <c r="W156" s="81">
        <v>23.6</v>
      </c>
      <c r="X156" s="82">
        <v>147</v>
      </c>
      <c r="Y156" s="81">
        <v>121</v>
      </c>
      <c r="Z156" s="81">
        <v>50</v>
      </c>
      <c r="AA156" s="81">
        <v>287</v>
      </c>
      <c r="AB156" s="80">
        <v>11.3</v>
      </c>
      <c r="AC156" s="80">
        <v>2.7</v>
      </c>
      <c r="AD156" s="80">
        <v>9.1999999999999993</v>
      </c>
      <c r="AE156" s="82">
        <v>930</v>
      </c>
      <c r="AF156" s="81">
        <v>40</v>
      </c>
      <c r="AG156" s="81">
        <v>82</v>
      </c>
      <c r="AH156" s="80">
        <v>9.6999999999999993</v>
      </c>
      <c r="AI156" s="81">
        <v>38.299999999999997</v>
      </c>
      <c r="AJ156" s="80">
        <v>7.7</v>
      </c>
      <c r="AK156" s="80">
        <v>1.46</v>
      </c>
      <c r="AL156" s="80">
        <v>8.9</v>
      </c>
      <c r="AM156" s="80">
        <v>1.64</v>
      </c>
      <c r="AN156" s="80">
        <v>7.9</v>
      </c>
      <c r="AO156" s="80">
        <v>1.74</v>
      </c>
      <c r="AP156" s="80">
        <v>4.7</v>
      </c>
      <c r="AQ156" s="80">
        <v>1.01</v>
      </c>
      <c r="AR156" s="80">
        <v>5.4</v>
      </c>
      <c r="AS156" s="80">
        <v>1.1599999999999999</v>
      </c>
      <c r="AT156" s="80">
        <v>12.1</v>
      </c>
      <c r="AU156" s="80">
        <v>1.2</v>
      </c>
      <c r="AV156" s="80">
        <v>4.3</v>
      </c>
      <c r="AW156" s="81">
        <v>29.4</v>
      </c>
      <c r="AX156" s="80">
        <v>18.5</v>
      </c>
      <c r="AY156" s="80">
        <v>3.51</v>
      </c>
    </row>
    <row r="157" spans="1:51" s="100" customFormat="1">
      <c r="A157" s="84" t="s">
        <v>1103</v>
      </c>
      <c r="B157" s="81">
        <v>77.392315640539991</v>
      </c>
      <c r="C157" s="80">
        <v>0.15833406806079278</v>
      </c>
      <c r="D157" s="81">
        <v>12.683146354915188</v>
      </c>
      <c r="E157" s="80">
        <v>1.4152075940978899</v>
      </c>
      <c r="F157" s="80">
        <v>3.3426926984595144E-2</v>
      </c>
      <c r="G157" s="80">
        <v>0.12236095290691251</v>
      </c>
      <c r="H157" s="80">
        <v>0.75960548820762708</v>
      </c>
      <c r="I157" s="80">
        <v>3.4503153487245983</v>
      </c>
      <c r="J157" s="80">
        <v>3.9852698768302512</v>
      </c>
      <c r="K157" s="80">
        <v>0.17748732160867473</v>
      </c>
      <c r="L157" s="80">
        <v>3.5040250256644327</v>
      </c>
      <c r="M157" s="81">
        <f>B157/J157</f>
        <v>19.419592156226877</v>
      </c>
      <c r="N157" s="80">
        <f>I157+J157</f>
        <v>7.4355852255548491</v>
      </c>
      <c r="O157"/>
      <c r="P157" s="80">
        <v>7.8</v>
      </c>
      <c r="Q157" s="82">
        <v>1140</v>
      </c>
      <c r="R157" s="80">
        <v>1.19</v>
      </c>
      <c r="S157" s="82">
        <v>599</v>
      </c>
      <c r="T157" s="80">
        <v>0.38</v>
      </c>
      <c r="U157" s="80">
        <v>2.81</v>
      </c>
      <c r="V157" s="81">
        <v>46.6</v>
      </c>
      <c r="W157" s="81">
        <v>19.100000000000001</v>
      </c>
      <c r="X157" s="82">
        <v>200</v>
      </c>
      <c r="Y157" s="81">
        <v>68</v>
      </c>
      <c r="Z157" s="81">
        <v>39.4</v>
      </c>
      <c r="AA157" s="81">
        <v>244</v>
      </c>
      <c r="AB157" s="80">
        <v>9.6</v>
      </c>
      <c r="AC157" s="80">
        <v>1.64</v>
      </c>
      <c r="AD157" s="80">
        <v>10.8</v>
      </c>
      <c r="AE157" s="82">
        <v>690</v>
      </c>
      <c r="AF157" s="81">
        <v>30</v>
      </c>
      <c r="AG157" s="81">
        <v>61.4</v>
      </c>
      <c r="AH157" s="80">
        <v>7.3</v>
      </c>
      <c r="AI157" s="81">
        <v>29.4</v>
      </c>
      <c r="AJ157" s="80">
        <v>6.1</v>
      </c>
      <c r="AK157" s="80">
        <v>1.01</v>
      </c>
      <c r="AL157" s="80" t="s">
        <v>142</v>
      </c>
      <c r="AM157" s="80">
        <v>1.03</v>
      </c>
      <c r="AN157" s="80">
        <v>6.1</v>
      </c>
      <c r="AO157" s="80">
        <v>1.2</v>
      </c>
      <c r="AP157" s="80">
        <v>3.36</v>
      </c>
      <c r="AQ157" s="80">
        <v>0.74</v>
      </c>
      <c r="AR157" s="80">
        <v>3.86</v>
      </c>
      <c r="AS157" s="80">
        <v>0.64</v>
      </c>
      <c r="AT157" s="80">
        <v>6.9</v>
      </c>
      <c r="AU157" s="80">
        <v>0.91</v>
      </c>
      <c r="AV157" s="80">
        <v>2.21</v>
      </c>
      <c r="AW157" s="81">
        <v>33.200000000000003</v>
      </c>
      <c r="AX157" s="80">
        <v>12.2</v>
      </c>
      <c r="AY157" s="80">
        <v>2.58</v>
      </c>
    </row>
    <row r="158" spans="1:51" s="100" customFormat="1">
      <c r="A158" s="84" t="s">
        <v>145</v>
      </c>
      <c r="B158" s="81">
        <v>78.442148590987856</v>
      </c>
      <c r="C158" s="80">
        <v>0.12070871641505561</v>
      </c>
      <c r="D158" s="81">
        <v>12.274555894578674</v>
      </c>
      <c r="E158" s="80">
        <v>0.83786434952770672</v>
      </c>
      <c r="F158" s="80">
        <v>3.4559676956314275E-2</v>
      </c>
      <c r="G158" s="80">
        <v>0.10799415723762111</v>
      </c>
      <c r="H158" s="80">
        <v>0.62586732048935001</v>
      </c>
      <c r="I158" s="80">
        <v>3.5199738414644854</v>
      </c>
      <c r="J158" s="80">
        <v>4.0363085965698744</v>
      </c>
      <c r="K158" s="80">
        <v>0.18855773022938668</v>
      </c>
      <c r="L158" s="80">
        <v>1.8805225553629157</v>
      </c>
      <c r="M158" s="81">
        <f>B158/J158</f>
        <v>19.434130645424229</v>
      </c>
      <c r="N158" s="80">
        <f>I158+J158</f>
        <v>7.5562824380343603</v>
      </c>
      <c r="O158"/>
      <c r="P158" s="80"/>
      <c r="Q158" s="82"/>
      <c r="R158" s="80"/>
      <c r="S158" s="82"/>
      <c r="T158" s="80"/>
      <c r="U158" s="80"/>
      <c r="V158" s="81"/>
      <c r="W158" s="81"/>
      <c r="X158" s="82"/>
      <c r="Y158" s="81"/>
      <c r="Z158" s="81"/>
      <c r="AA158" s="81"/>
      <c r="AB158" s="80"/>
      <c r="AC158" s="80"/>
      <c r="AD158" s="80"/>
      <c r="AE158" s="82"/>
      <c r="AF158" s="81"/>
      <c r="AG158" s="81"/>
      <c r="AH158" s="80"/>
      <c r="AI158" s="81"/>
      <c r="AJ158" s="80"/>
      <c r="AK158" s="80"/>
      <c r="AL158" s="80"/>
      <c r="AM158" s="80"/>
      <c r="AN158" s="80"/>
      <c r="AO158" s="80"/>
      <c r="AP158" s="80"/>
      <c r="AQ158" s="80"/>
      <c r="AR158" s="80"/>
      <c r="AS158" s="80"/>
      <c r="AT158" s="80"/>
      <c r="AU158" s="80"/>
      <c r="AV158" s="80"/>
      <c r="AW158" s="81"/>
      <c r="AX158" s="80"/>
      <c r="AY158" s="80"/>
    </row>
    <row r="159" spans="1:51" s="100" customFormat="1">
      <c r="A159" s="84" t="s">
        <v>1102</v>
      </c>
      <c r="B159" s="81">
        <v>77.317112416310991</v>
      </c>
      <c r="C159" s="80">
        <v>0.19173171681323184</v>
      </c>
      <c r="D159" s="81">
        <v>12.726720453584345</v>
      </c>
      <c r="E159" s="80">
        <v>1.6338910948109218</v>
      </c>
      <c r="F159" s="80">
        <v>7.1127916913414344E-2</v>
      </c>
      <c r="G159" s="80">
        <v>0.12558894687388505</v>
      </c>
      <c r="H159" s="80">
        <v>1.099344715823507</v>
      </c>
      <c r="I159" s="80">
        <v>3.8332536857962793</v>
      </c>
      <c r="J159" s="80">
        <v>3.0012132222554433</v>
      </c>
      <c r="K159" s="80">
        <v>0.15830817964487726</v>
      </c>
      <c r="L159" s="80">
        <v>1.1629259925072972</v>
      </c>
      <c r="M159" s="81">
        <f>B159/J159</f>
        <v>25.761952480739229</v>
      </c>
      <c r="N159" s="80">
        <f>I159+J159</f>
        <v>6.8344669080517226</v>
      </c>
      <c r="O159"/>
      <c r="P159" s="80">
        <v>8.6</v>
      </c>
      <c r="Q159" s="82">
        <v>1270</v>
      </c>
      <c r="R159" s="80" t="s">
        <v>142</v>
      </c>
      <c r="S159" s="82">
        <v>617</v>
      </c>
      <c r="T159" s="80">
        <v>0.43</v>
      </c>
      <c r="U159" s="80" t="s">
        <v>142</v>
      </c>
      <c r="V159" s="81">
        <v>75</v>
      </c>
      <c r="W159" s="81">
        <v>18.600000000000001</v>
      </c>
      <c r="X159" s="82">
        <v>129</v>
      </c>
      <c r="Y159" s="81">
        <v>104</v>
      </c>
      <c r="Z159" s="81">
        <v>39</v>
      </c>
      <c r="AA159" s="81">
        <v>244</v>
      </c>
      <c r="AB159" s="80">
        <v>10.6</v>
      </c>
      <c r="AC159" s="80">
        <v>2.37</v>
      </c>
      <c r="AD159" s="80">
        <v>9.5</v>
      </c>
      <c r="AE159" s="82">
        <v>784</v>
      </c>
      <c r="AF159" s="81">
        <v>32.700000000000003</v>
      </c>
      <c r="AG159" s="81">
        <v>69.400000000000006</v>
      </c>
      <c r="AH159" s="80">
        <v>8.5</v>
      </c>
      <c r="AI159" s="81">
        <v>32.799999999999997</v>
      </c>
      <c r="AJ159" s="80">
        <v>7.3</v>
      </c>
      <c r="AK159" s="80">
        <v>1.29</v>
      </c>
      <c r="AL159" s="80">
        <v>7.2</v>
      </c>
      <c r="AM159" s="80">
        <v>1.28</v>
      </c>
      <c r="AN159" s="80">
        <v>7.6</v>
      </c>
      <c r="AO159" s="80">
        <v>1.5</v>
      </c>
      <c r="AP159" s="80">
        <v>4.18</v>
      </c>
      <c r="AQ159" s="80">
        <v>0.66</v>
      </c>
      <c r="AR159" s="80">
        <v>4.34</v>
      </c>
      <c r="AS159" s="80">
        <v>0.75</v>
      </c>
      <c r="AT159" s="80">
        <v>7</v>
      </c>
      <c r="AU159" s="80">
        <v>0.87</v>
      </c>
      <c r="AV159" s="80">
        <v>2.4300000000000002</v>
      </c>
      <c r="AW159" s="81">
        <v>23</v>
      </c>
      <c r="AX159" s="80">
        <v>13</v>
      </c>
      <c r="AY159" s="80">
        <v>2.8</v>
      </c>
    </row>
    <row r="160" spans="1:51" s="100" customFormat="1">
      <c r="A160" s="84" t="s">
        <v>1101</v>
      </c>
      <c r="B160" s="81">
        <v>77.393708037396848</v>
      </c>
      <c r="C160" s="80">
        <v>0.14507023556095863</v>
      </c>
      <c r="D160" s="81">
        <v>12.70533883181329</v>
      </c>
      <c r="E160" s="80">
        <v>1.5156569026521358</v>
      </c>
      <c r="F160" s="80">
        <v>7.247747632738645E-2</v>
      </c>
      <c r="G160" s="80">
        <v>0.13466363460244798</v>
      </c>
      <c r="H160" s="80">
        <v>1.0603948951307962</v>
      </c>
      <c r="I160" s="80">
        <v>3.8657092792732204</v>
      </c>
      <c r="J160" s="80">
        <v>3.1069641784736155</v>
      </c>
      <c r="K160" s="80">
        <v>0.16528769315741493</v>
      </c>
      <c r="L160" s="80">
        <v>0.42010094067877901</v>
      </c>
      <c r="M160" s="81">
        <f>B160/J160</f>
        <v>24.90975228282764</v>
      </c>
      <c r="N160" s="80">
        <f>I160+J160</f>
        <v>6.9726734577468363</v>
      </c>
      <c r="O160"/>
      <c r="P160" s="80">
        <v>6.73</v>
      </c>
      <c r="Q160" s="82">
        <v>920</v>
      </c>
      <c r="R160" s="80">
        <v>0.72</v>
      </c>
      <c r="S160" s="82">
        <v>538</v>
      </c>
      <c r="T160" s="80">
        <v>0.49</v>
      </c>
      <c r="U160" s="80" t="s">
        <v>142</v>
      </c>
      <c r="V160" s="81">
        <v>26.5</v>
      </c>
      <c r="W160" s="81">
        <v>16.5</v>
      </c>
      <c r="X160" s="82">
        <v>106</v>
      </c>
      <c r="Y160" s="81">
        <v>86</v>
      </c>
      <c r="Z160" s="81">
        <v>32.1</v>
      </c>
      <c r="AA160" s="81">
        <v>184</v>
      </c>
      <c r="AB160" s="80">
        <v>8.5</v>
      </c>
      <c r="AC160" s="80">
        <v>1.38</v>
      </c>
      <c r="AD160" s="80">
        <v>7.38</v>
      </c>
      <c r="AE160" s="82">
        <v>596</v>
      </c>
      <c r="AF160" s="81">
        <v>25.5</v>
      </c>
      <c r="AG160" s="81">
        <v>49.8</v>
      </c>
      <c r="AH160" s="80">
        <v>5.82</v>
      </c>
      <c r="AI160" s="81">
        <v>21.7</v>
      </c>
      <c r="AJ160" s="80">
        <v>5.39</v>
      </c>
      <c r="AK160" s="80">
        <v>1.08</v>
      </c>
      <c r="AL160" s="80">
        <v>6.2</v>
      </c>
      <c r="AM160" s="80">
        <v>0.86699999999999999</v>
      </c>
      <c r="AN160" s="80">
        <v>5.8</v>
      </c>
      <c r="AO160" s="80">
        <v>0.9</v>
      </c>
      <c r="AP160" s="80">
        <v>3.33</v>
      </c>
      <c r="AQ160" s="80">
        <v>0.45600000000000002</v>
      </c>
      <c r="AR160" s="80">
        <v>2.75</v>
      </c>
      <c r="AS160" s="80">
        <v>0.56999999999999995</v>
      </c>
      <c r="AT160" s="80">
        <v>6.6</v>
      </c>
      <c r="AU160" s="80">
        <v>0.71</v>
      </c>
      <c r="AV160" s="80">
        <v>1.05</v>
      </c>
      <c r="AW160" s="81">
        <v>17.100000000000001</v>
      </c>
      <c r="AX160" s="80">
        <v>9.9700000000000006</v>
      </c>
      <c r="AY160" s="80">
        <v>1.9</v>
      </c>
    </row>
    <row r="161" spans="1:51" s="100" customFormat="1">
      <c r="A161" s="84" t="s">
        <v>1100</v>
      </c>
      <c r="B161" s="81">
        <v>77.0632225699093</v>
      </c>
      <c r="C161" s="80">
        <v>0.17747410142174075</v>
      </c>
      <c r="D161" s="81">
        <v>12.6800594339113</v>
      </c>
      <c r="E161" s="80">
        <v>1.8871655939728278</v>
      </c>
      <c r="F161" s="80">
        <v>5.7721582425018209E-2</v>
      </c>
      <c r="G161" s="80">
        <v>0.12739710832310749</v>
      </c>
      <c r="H161" s="80">
        <v>1.087584962971391</v>
      </c>
      <c r="I161" s="80">
        <v>3.6495747925923485</v>
      </c>
      <c r="J161" s="80">
        <v>3.2697841212465426</v>
      </c>
      <c r="K161" s="80">
        <v>0.15733226453682614</v>
      </c>
      <c r="L161" s="80">
        <v>2.5657316709614548</v>
      </c>
      <c r="M161" s="81">
        <f>B161/J161</f>
        <v>23.568290661504108</v>
      </c>
      <c r="N161" s="80">
        <f>I161+J161</f>
        <v>6.9193589138388916</v>
      </c>
      <c r="Q161" s="103"/>
      <c r="S161" s="103"/>
      <c r="V161" s="83"/>
      <c r="W161" s="83"/>
      <c r="X161" s="103"/>
      <c r="Y161" s="83"/>
      <c r="Z161" s="83"/>
      <c r="AA161" s="83"/>
      <c r="AE161" s="103"/>
      <c r="AF161" s="83"/>
      <c r="AG161" s="83"/>
      <c r="AI161" s="83"/>
      <c r="AW161" s="83"/>
    </row>
    <row r="162" spans="1:51" s="100" customFormat="1">
      <c r="A162" s="84" t="s">
        <v>1099</v>
      </c>
      <c r="B162" s="81">
        <v>77.301934274134553</v>
      </c>
      <c r="C162" s="80">
        <v>0.18639094510325241</v>
      </c>
      <c r="D162" s="81">
        <v>12.587423230376682</v>
      </c>
      <c r="E162" s="80">
        <v>1.5847431209762133</v>
      </c>
      <c r="F162" s="80">
        <v>6.151318739448218E-2</v>
      </c>
      <c r="G162" s="80">
        <v>0.11204216914200389</v>
      </c>
      <c r="H162" s="80">
        <v>1.1021112741511394</v>
      </c>
      <c r="I162" s="80">
        <v>3.8578360765065813</v>
      </c>
      <c r="J162" s="80">
        <v>3.2059909078525664</v>
      </c>
      <c r="K162" s="80">
        <v>0.14814362527586486</v>
      </c>
      <c r="L162" s="80">
        <v>7.2269352473005171</v>
      </c>
      <c r="M162" s="81">
        <f>B162/J162</f>
        <v>24.111713506359521</v>
      </c>
      <c r="N162" s="80">
        <f>I162+J162</f>
        <v>7.0638269843591477</v>
      </c>
      <c r="Q162" s="103"/>
      <c r="S162" s="103"/>
      <c r="V162" s="83"/>
      <c r="W162" s="83"/>
      <c r="X162" s="103"/>
      <c r="Y162" s="83"/>
      <c r="Z162" s="83"/>
      <c r="AA162" s="83"/>
      <c r="AE162" s="103"/>
      <c r="AF162" s="83"/>
      <c r="AG162" s="83"/>
      <c r="AI162" s="83"/>
      <c r="AW162" s="83"/>
    </row>
    <row r="163" spans="1:51" s="102" customFormat="1">
      <c r="A163" s="92" t="s">
        <v>196</v>
      </c>
      <c r="B163" s="95">
        <f>AVERAGE(B139:B162)</f>
        <v>77.418699171745445</v>
      </c>
      <c r="C163" s="94">
        <f>AVERAGE(C139:C162)</f>
        <v>0.16947880977741989</v>
      </c>
      <c r="D163" s="95">
        <f>AVERAGE(D139:D162)</f>
        <v>12.721963180039268</v>
      </c>
      <c r="E163" s="94">
        <f>AVERAGE(E139:E162)</f>
        <v>1.4428735763168408</v>
      </c>
      <c r="F163" s="94">
        <f>AVERAGE(F139:F162)</f>
        <v>6.0374570204386475E-2</v>
      </c>
      <c r="G163" s="94">
        <f>AVERAGE(G139:G162)</f>
        <v>0.12144756071902556</v>
      </c>
      <c r="H163" s="94">
        <f>AVERAGE(H139:H162)</f>
        <v>1.0172316328167896</v>
      </c>
      <c r="I163" s="94">
        <f>AVERAGE(I139:I162)</f>
        <v>3.7719392332420867</v>
      </c>
      <c r="J163" s="94">
        <f>AVERAGE(J139:J162)</f>
        <v>3.2759766693710688</v>
      </c>
      <c r="K163" s="94">
        <f>AVERAGE(K139:K162)</f>
        <v>0.15595767674232808</v>
      </c>
      <c r="L163" s="94">
        <f>AVERAGE(L139:L162)</f>
        <v>1.8334775427926739</v>
      </c>
      <c r="M163" s="95">
        <f>AVERAGE(M139:M162)</f>
        <v>23.857742727353102</v>
      </c>
      <c r="N163" s="94">
        <f>AVERAGE(N139:N162)</f>
        <v>7.0479159026131555</v>
      </c>
      <c r="O163" s="95"/>
      <c r="P163" s="94">
        <f>AVERAGE(P139:P162)</f>
        <v>6.6889473684210525</v>
      </c>
      <c r="Q163" s="96">
        <f>AVERAGE(Q139:Q162)</f>
        <v>995.52631578947364</v>
      </c>
      <c r="R163" s="94">
        <f>AVERAGE(R139:R162)</f>
        <v>0.77545454545454551</v>
      </c>
      <c r="S163" s="96">
        <f>AVERAGE(S139:S162)</f>
        <v>542.36842105263156</v>
      </c>
      <c r="T163" s="94">
        <f>AVERAGE(T139:T162)</f>
        <v>0.52066666666666661</v>
      </c>
      <c r="U163" s="94">
        <f>AVERAGE(U139:U162)</f>
        <v>2.9166666666666661</v>
      </c>
      <c r="V163" s="95">
        <f>AVERAGE(V139:V162)</f>
        <v>42.862500000000004</v>
      </c>
      <c r="W163" s="95">
        <f>AVERAGE(W139:W162)</f>
        <v>17.184210526315791</v>
      </c>
      <c r="X163" s="96">
        <f>AVERAGE(X139:X162)</f>
        <v>122.78947368421052</v>
      </c>
      <c r="Y163" s="95">
        <f>AVERAGE(Y139:Y162)</f>
        <v>82.731578947368419</v>
      </c>
      <c r="Z163" s="95">
        <f>AVERAGE(Z139:Z162)</f>
        <v>31.978947368421053</v>
      </c>
      <c r="AA163" s="95">
        <f>AVERAGE(AA139:AA162)</f>
        <v>179.73684210526315</v>
      </c>
      <c r="AB163" s="94">
        <f>AVERAGE(AB139:AB162)</f>
        <v>8.9694736842105272</v>
      </c>
      <c r="AC163" s="94">
        <f>AVERAGE(AC139:AC162)</f>
        <v>1.7111764705882355</v>
      </c>
      <c r="AD163" s="94">
        <f>AVERAGE(AD139:AD162)</f>
        <v>8.7927777777777774</v>
      </c>
      <c r="AE163" s="96">
        <f>AVERAGE(AE139:AE162)</f>
        <v>725.42105263157896</v>
      </c>
      <c r="AF163" s="95">
        <f>AVERAGE(AF139:AF162)</f>
        <v>27.39842105263158</v>
      </c>
      <c r="AG163" s="95">
        <f>AVERAGE(AG139:AG162)</f>
        <v>56.763157894736842</v>
      </c>
      <c r="AH163" s="94">
        <f>AVERAGE(AH139:AH162)</f>
        <v>6.5284210526315789</v>
      </c>
      <c r="AI163" s="95">
        <f>AVERAGE(AI139:AI162)</f>
        <v>25.55263157894737</v>
      </c>
      <c r="AJ163" s="94">
        <f>AVERAGE(AJ139:AJ162)</f>
        <v>5.2194736842105254</v>
      </c>
      <c r="AK163" s="94">
        <f>AVERAGE(AK139:AK162)</f>
        <v>0.9426315789473686</v>
      </c>
      <c r="AL163" s="94">
        <f>AVERAGE(AL139:AL162)</f>
        <v>5.3844444444444441</v>
      </c>
      <c r="AM163" s="94">
        <f>AVERAGE(AM139:AM162)</f>
        <v>0.86299999999999988</v>
      </c>
      <c r="AN163" s="94">
        <f>AVERAGE(AN139:AN162)</f>
        <v>5.2373684210526319</v>
      </c>
      <c r="AO163" s="94">
        <f>AVERAGE(AO139:AO162)</f>
        <v>1.1836842105263155</v>
      </c>
      <c r="AP163" s="94">
        <f>AVERAGE(AP139:AP162)</f>
        <v>3.2815789473684212</v>
      </c>
      <c r="AQ163" s="94">
        <f>AVERAGE(AQ139:AQ162)</f>
        <v>0.50821052631578945</v>
      </c>
      <c r="AR163" s="94">
        <f>AVERAGE(AR139:AR162)</f>
        <v>3.4115789473684215</v>
      </c>
      <c r="AS163" s="94">
        <f>AVERAGE(AS139:AS162)</f>
        <v>0.58263157894736839</v>
      </c>
      <c r="AT163" s="94">
        <f>AVERAGE(AT139:AT162)</f>
        <v>5.2478947368421052</v>
      </c>
      <c r="AU163" s="94">
        <f>AVERAGE(AU139:AU162)</f>
        <v>0.72736842105263155</v>
      </c>
      <c r="AV163" s="94">
        <f>AVERAGE(AV139:AV162)</f>
        <v>1.7927777777777776</v>
      </c>
      <c r="AW163" s="95">
        <f>AVERAGE(AW139:AW162)</f>
        <v>21.568421052631578</v>
      </c>
      <c r="AX163" s="95">
        <f>AVERAGE(AX139:AX162)</f>
        <v>11.464210526315791</v>
      </c>
      <c r="AY163" s="94">
        <f>AVERAGE(AY139:AY162)</f>
        <v>2.9499999999999997</v>
      </c>
    </row>
    <row r="164" spans="1:51" s="102" customFormat="1">
      <c r="A164" s="92" t="s">
        <v>195</v>
      </c>
      <c r="B164" s="94">
        <f>_xlfn.STDEV.S(B139:B162)</f>
        <v>0.63242243362572459</v>
      </c>
      <c r="C164" s="94">
        <f>_xlfn.STDEV.S(C139:C162)</f>
        <v>4.2741368088869316E-2</v>
      </c>
      <c r="D164" s="94">
        <f>_xlfn.STDEV.S(D139:D162)</f>
        <v>0.22798807059569637</v>
      </c>
      <c r="E164" s="94">
        <f>_xlfn.STDEV.S(E139:E162)</f>
        <v>0.35262272720643623</v>
      </c>
      <c r="F164" s="94">
        <f>_xlfn.STDEV.S(F139:F162)</f>
        <v>2.2361713016302003E-2</v>
      </c>
      <c r="G164" s="94">
        <f>_xlfn.STDEV.S(G139:G162)</f>
        <v>3.0487908914456845E-2</v>
      </c>
      <c r="H164" s="94">
        <f>_xlfn.STDEV.S(H139:H162)</f>
        <v>0.21224184178968827</v>
      </c>
      <c r="I164" s="94">
        <f>_xlfn.STDEV.S(I139:I162)</f>
        <v>0.19457718998733756</v>
      </c>
      <c r="J164" s="94">
        <f>_xlfn.STDEV.S(J139:J162)</f>
        <v>0.35074203732572534</v>
      </c>
      <c r="K164" s="94">
        <f>_xlfn.STDEV.S(K139:K162)</f>
        <v>1.424057682179101E-2</v>
      </c>
      <c r="L164" s="94">
        <f>_xlfn.STDEV.S(L139:L162)</f>
        <v>1.752775907333016</v>
      </c>
      <c r="M164" s="94">
        <f>_xlfn.STDEV.S(M139:M162)</f>
        <v>2.2031811138640784</v>
      </c>
      <c r="N164" s="94">
        <f>_xlfn.STDEV.S(N139:N162)</f>
        <v>0.24670907843766587</v>
      </c>
      <c r="O164" s="95"/>
      <c r="P164" s="94">
        <f>_xlfn.STDEV.S(P139:P162)</f>
        <v>1.9405580375438478</v>
      </c>
      <c r="Q164" s="96">
        <f>_xlfn.STDEV.S(Q139:Q162)</f>
        <v>256.7061373159446</v>
      </c>
      <c r="R164" s="94">
        <f>_xlfn.STDEV.S(R139:R162)</f>
        <v>0.23963988133712727</v>
      </c>
      <c r="S164" s="96">
        <f>_xlfn.STDEV.S(S139:S162)</f>
        <v>102.63430795592019</v>
      </c>
      <c r="T164" s="94">
        <f>_xlfn.STDEV.S(T139:T162)</f>
        <v>0.17838428288656033</v>
      </c>
      <c r="U164" s="94">
        <f>_xlfn.STDEV.S(U139:U162)</f>
        <v>1.7021530483478868</v>
      </c>
      <c r="V164" s="95">
        <f>_xlfn.STDEV.S(V139:V162)</f>
        <v>20.159261725899899</v>
      </c>
      <c r="W164" s="94">
        <f>_xlfn.STDEV.S(W139:W162)</f>
        <v>3.1262798548744879</v>
      </c>
      <c r="X164" s="94">
        <f>_xlfn.STDEV.S(X139:X162)</f>
        <v>25.53337455907992</v>
      </c>
      <c r="Y164" s="95">
        <f>_xlfn.STDEV.S(Y139:Y162)</f>
        <v>24.43276608326471</v>
      </c>
      <c r="Z164" s="94">
        <f>_xlfn.STDEV.S(Z139:Z162)</f>
        <v>8.464407766076091</v>
      </c>
      <c r="AA164" s="95">
        <f>_xlfn.STDEV.S(AA139:AA162)</f>
        <v>67.72972604014933</v>
      </c>
      <c r="AB164" s="94">
        <f>_xlfn.STDEV.S(AB139:AB162)</f>
        <v>1.4253789893070137</v>
      </c>
      <c r="AC164" s="94">
        <f>_xlfn.STDEV.S(AC139:AC162)</f>
        <v>0.43962885416196673</v>
      </c>
      <c r="AD164" s="94">
        <f>_xlfn.STDEV.S(AD139:AD162)</f>
        <v>1.584779834608901</v>
      </c>
      <c r="AE164" s="96">
        <f>_xlfn.STDEV.S(AE139:AE162)</f>
        <v>143.59174991368693</v>
      </c>
      <c r="AF164" s="94">
        <f>_xlfn.STDEV.S(AF139:AF162)</f>
        <v>5.0903550008901783</v>
      </c>
      <c r="AG164" s="95">
        <f>_xlfn.STDEV.S(AG139:AG162)</f>
        <v>11.082980471892517</v>
      </c>
      <c r="AH164" s="94">
        <f>_xlfn.STDEV.S(AH139:AH162)</f>
        <v>1.268596175821898</v>
      </c>
      <c r="AI164" s="94">
        <f>_xlfn.STDEV.S(AI139:AI162)</f>
        <v>5.6172718191359179</v>
      </c>
      <c r="AJ164" s="94">
        <f>_xlfn.STDEV.S(AJ139:AJ162)</f>
        <v>1.5166720647677225</v>
      </c>
      <c r="AK164" s="94">
        <f>_xlfn.STDEV.S(AK139:AK162)</f>
        <v>0.28641155519176931</v>
      </c>
      <c r="AL164" s="94">
        <f>_xlfn.STDEV.S(AL139:AL162)</f>
        <v>1.762518993547129</v>
      </c>
      <c r="AM164" s="94">
        <f>_xlfn.STDEV.S(AM139:AM162)</f>
        <v>0.33793309660016718</v>
      </c>
      <c r="AN164" s="94">
        <f>_xlfn.STDEV.S(AN139:AN162)</f>
        <v>1.5705336747080014</v>
      </c>
      <c r="AO164" s="94">
        <f>_xlfn.STDEV.S(AO139:AO162)</f>
        <v>0.30636235855085509</v>
      </c>
      <c r="AP164" s="94">
        <f>_xlfn.STDEV.S(AP139:AP162)</f>
        <v>0.99508940501675991</v>
      </c>
      <c r="AQ164" s="94">
        <f>_xlfn.STDEV.S(AQ139:AQ162)</f>
        <v>0.18108548593516363</v>
      </c>
      <c r="AR164" s="94">
        <f>_xlfn.STDEV.S(AR139:AR162)</f>
        <v>0.96050486237356947</v>
      </c>
      <c r="AS164" s="94">
        <f>_xlfn.STDEV.S(AS139:AS162)</f>
        <v>0.19174178543213186</v>
      </c>
      <c r="AT164" s="94">
        <f>_xlfn.STDEV.S(AT139:AT162)</f>
        <v>2.3148663963063916</v>
      </c>
      <c r="AU164" s="94">
        <f>_xlfn.STDEV.S(AU139:AU162)</f>
        <v>0.19398860519981131</v>
      </c>
      <c r="AV164" s="94">
        <f>_xlfn.STDEV.S(AV139:AV162)</f>
        <v>0.75436615821071606</v>
      </c>
      <c r="AW164" s="94">
        <f>_xlfn.STDEV.S(AW139:AW162)</f>
        <v>4.9629799103606258</v>
      </c>
      <c r="AX164" s="94">
        <f>_xlfn.STDEV.S(AX139:AX162)</f>
        <v>2.6068186566717575</v>
      </c>
      <c r="AY164" s="94">
        <f>_xlfn.STDEV.S(AY139:AY162)</f>
        <v>0.54947449642565138</v>
      </c>
    </row>
    <row r="165" spans="1:51" s="100" customFormat="1">
      <c r="A165" s="84" t="s">
        <v>1098</v>
      </c>
      <c r="B165" s="81">
        <v>74.788769463308483</v>
      </c>
      <c r="C165" s="80">
        <v>0.31072200469123651</v>
      </c>
      <c r="D165" s="81">
        <v>9.5769923531288974</v>
      </c>
      <c r="E165" s="80">
        <v>5.6039795678967241</v>
      </c>
      <c r="F165" s="80">
        <v>8.3326822515096405E-2</v>
      </c>
      <c r="G165" s="80">
        <v>1.3086754121954914E-2</v>
      </c>
      <c r="H165" s="80">
        <v>0.25575559385821672</v>
      </c>
      <c r="I165" s="80">
        <v>5.1837813611091308</v>
      </c>
      <c r="J165" s="80">
        <v>4.1835636165890842</v>
      </c>
      <c r="K165" s="80">
        <v>0.22462781175395552</v>
      </c>
      <c r="L165" s="80">
        <v>0.24843389573898378</v>
      </c>
      <c r="M165" s="81">
        <f>B165/J165</f>
        <v>17.876809418350565</v>
      </c>
      <c r="N165" s="80">
        <f>I165+J165</f>
        <v>9.3673449776982149</v>
      </c>
      <c r="O165" s="80"/>
      <c r="P165" s="80">
        <v>3.42</v>
      </c>
      <c r="Q165" s="82">
        <v>1800</v>
      </c>
      <c r="R165" s="80" t="s">
        <v>142</v>
      </c>
      <c r="S165" s="82">
        <v>1190</v>
      </c>
      <c r="T165" s="80" t="s">
        <v>142</v>
      </c>
      <c r="U165" s="80">
        <v>4.0999999999999996</v>
      </c>
      <c r="V165" s="82">
        <v>179</v>
      </c>
      <c r="W165" s="81">
        <v>48.8</v>
      </c>
      <c r="X165" s="82">
        <v>159</v>
      </c>
      <c r="Y165" s="81">
        <v>2.15</v>
      </c>
      <c r="Z165" s="82">
        <v>154</v>
      </c>
      <c r="AA165" s="82">
        <v>1420</v>
      </c>
      <c r="AB165" s="82">
        <v>117</v>
      </c>
      <c r="AC165" s="81">
        <v>11.8</v>
      </c>
      <c r="AD165" s="80">
        <v>7.2</v>
      </c>
      <c r="AE165" s="82">
        <v>15.2</v>
      </c>
      <c r="AF165" s="81">
        <v>96</v>
      </c>
      <c r="AG165" s="82">
        <v>209</v>
      </c>
      <c r="AH165" s="81">
        <v>25.8</v>
      </c>
      <c r="AI165" s="81">
        <v>102</v>
      </c>
      <c r="AJ165" s="81">
        <v>22.8</v>
      </c>
      <c r="AK165" s="80">
        <v>2.27</v>
      </c>
      <c r="AL165" s="81">
        <v>27.6</v>
      </c>
      <c r="AM165" s="80">
        <v>3.86</v>
      </c>
      <c r="AN165" s="81">
        <v>27.2</v>
      </c>
      <c r="AO165" s="80">
        <v>5.57</v>
      </c>
      <c r="AP165" s="81">
        <v>17.5</v>
      </c>
      <c r="AQ165" s="80">
        <v>2.62</v>
      </c>
      <c r="AR165" s="81">
        <v>15.6</v>
      </c>
      <c r="AS165" s="80">
        <v>2.3199999999999998</v>
      </c>
      <c r="AT165" s="81">
        <v>29.4</v>
      </c>
      <c r="AU165" s="80">
        <v>8</v>
      </c>
      <c r="AV165" s="80">
        <v>2.1</v>
      </c>
      <c r="AW165" s="81">
        <v>27.9</v>
      </c>
      <c r="AX165" s="81">
        <v>20.100000000000001</v>
      </c>
      <c r="AY165" s="80">
        <v>7.2</v>
      </c>
    </row>
    <row r="166" spans="1:51" s="100" customFormat="1">
      <c r="A166" s="84" t="s">
        <v>1097</v>
      </c>
      <c r="B166" s="81">
        <v>74.266331495242525</v>
      </c>
      <c r="C166" s="80">
        <v>0.28365343522919212</v>
      </c>
      <c r="D166" s="81">
        <v>9.7715303409463488</v>
      </c>
      <c r="E166" s="80">
        <v>5.9358236508556237</v>
      </c>
      <c r="F166" s="80">
        <v>0.12536553153569627</v>
      </c>
      <c r="G166" s="80">
        <v>0</v>
      </c>
      <c r="H166" s="80">
        <v>0.25490991412258246</v>
      </c>
      <c r="I166" s="80">
        <v>5.1777312095371668</v>
      </c>
      <c r="J166" s="80">
        <v>4.1846313464998754</v>
      </c>
      <c r="K166" s="80">
        <v>0.23076031010923026</v>
      </c>
      <c r="L166" s="80">
        <v>1.0412600208094176</v>
      </c>
      <c r="M166" s="81">
        <f>B166/J166</f>
        <v>17.747401227436832</v>
      </c>
      <c r="N166" s="80">
        <f>I166+J166</f>
        <v>9.3623625560370414</v>
      </c>
      <c r="O166" s="80"/>
      <c r="P166" s="80">
        <v>3.05</v>
      </c>
      <c r="Q166" s="82">
        <v>2000</v>
      </c>
      <c r="R166" s="80" t="s">
        <v>142</v>
      </c>
      <c r="S166" s="82">
        <v>1210</v>
      </c>
      <c r="T166" s="80">
        <v>0.161</v>
      </c>
      <c r="U166" s="80">
        <v>4.03</v>
      </c>
      <c r="V166" s="82">
        <v>310</v>
      </c>
      <c r="W166" s="81">
        <v>45.2</v>
      </c>
      <c r="X166" s="82">
        <v>163</v>
      </c>
      <c r="Y166" s="81">
        <v>2.06</v>
      </c>
      <c r="Z166" s="82">
        <v>144</v>
      </c>
      <c r="AA166" s="82">
        <v>1320</v>
      </c>
      <c r="AB166" s="82">
        <v>116</v>
      </c>
      <c r="AC166" s="81">
        <v>10.4</v>
      </c>
      <c r="AD166" s="80">
        <v>7</v>
      </c>
      <c r="AE166" s="82">
        <v>14.8</v>
      </c>
      <c r="AF166" s="81">
        <v>100</v>
      </c>
      <c r="AG166" s="82">
        <v>196</v>
      </c>
      <c r="AH166" s="81">
        <v>25</v>
      </c>
      <c r="AI166" s="81">
        <v>110</v>
      </c>
      <c r="AJ166" s="81">
        <v>24</v>
      </c>
      <c r="AK166" s="80">
        <v>2.1800000000000002</v>
      </c>
      <c r="AL166" s="81">
        <v>25.7</v>
      </c>
      <c r="AM166" s="80">
        <v>4.5</v>
      </c>
      <c r="AN166" s="81">
        <v>26</v>
      </c>
      <c r="AO166" s="80">
        <v>5.1100000000000003</v>
      </c>
      <c r="AP166" s="81">
        <v>16.3</v>
      </c>
      <c r="AQ166" s="80">
        <v>2.5</v>
      </c>
      <c r="AR166" s="81">
        <v>16.5</v>
      </c>
      <c r="AS166" s="80">
        <v>2.31</v>
      </c>
      <c r="AT166" s="81">
        <v>26.9</v>
      </c>
      <c r="AU166" s="80">
        <v>8.4</v>
      </c>
      <c r="AV166" s="80">
        <v>2.34</v>
      </c>
      <c r="AW166" s="81">
        <v>26.3</v>
      </c>
      <c r="AX166" s="81">
        <v>18.2</v>
      </c>
      <c r="AY166" s="80">
        <v>6.62</v>
      </c>
    </row>
    <row r="167" spans="1:51" s="100" customFormat="1">
      <c r="A167" s="84" t="s">
        <v>1096</v>
      </c>
      <c r="B167" s="81">
        <v>74.565711613295633</v>
      </c>
      <c r="C167" s="80">
        <v>0.27019596998236822</v>
      </c>
      <c r="D167" s="81">
        <v>9.6086779804808486</v>
      </c>
      <c r="E167" s="80">
        <v>5.8120507124493663</v>
      </c>
      <c r="F167" s="80">
        <v>0.11069231391808999</v>
      </c>
      <c r="G167" s="80">
        <v>0</v>
      </c>
      <c r="H167" s="80">
        <v>0.27358611678618838</v>
      </c>
      <c r="I167" s="80">
        <v>5.3617527057804191</v>
      </c>
      <c r="J167" s="80">
        <v>3.9973070755149989</v>
      </c>
      <c r="K167" s="80">
        <v>0.25511792114636467</v>
      </c>
      <c r="L167" s="80">
        <v>1.3726170620909102</v>
      </c>
      <c r="M167" s="81">
        <f>B167/J167</f>
        <v>18.6539863474684</v>
      </c>
      <c r="N167" s="80">
        <f>I167+J167</f>
        <v>9.3590597812954179</v>
      </c>
      <c r="O167" s="80"/>
      <c r="P167" s="80">
        <v>4.5</v>
      </c>
      <c r="Q167" s="82">
        <v>2420</v>
      </c>
      <c r="R167" s="80" t="s">
        <v>142</v>
      </c>
      <c r="S167" s="82">
        <v>1620</v>
      </c>
      <c r="T167" s="80" t="s">
        <v>142</v>
      </c>
      <c r="U167" s="80">
        <v>5.6</v>
      </c>
      <c r="V167" s="82">
        <v>360</v>
      </c>
      <c r="W167" s="81">
        <v>70</v>
      </c>
      <c r="X167" s="82">
        <v>203</v>
      </c>
      <c r="Y167" s="81">
        <v>2.23</v>
      </c>
      <c r="Z167" s="82">
        <v>206</v>
      </c>
      <c r="AA167" s="82">
        <v>1790</v>
      </c>
      <c r="AB167" s="82">
        <v>159</v>
      </c>
      <c r="AC167" s="81">
        <v>15.6</v>
      </c>
      <c r="AD167" s="80">
        <v>9.1999999999999993</v>
      </c>
      <c r="AE167" s="82">
        <v>18.5</v>
      </c>
      <c r="AF167" s="81">
        <v>129</v>
      </c>
      <c r="AG167" s="82">
        <v>270</v>
      </c>
      <c r="AH167" s="81">
        <v>32</v>
      </c>
      <c r="AI167" s="81">
        <v>125</v>
      </c>
      <c r="AJ167" s="81">
        <v>31</v>
      </c>
      <c r="AK167" s="80">
        <v>2.4700000000000002</v>
      </c>
      <c r="AL167" s="81">
        <v>33</v>
      </c>
      <c r="AM167" s="80">
        <v>5.4</v>
      </c>
      <c r="AN167" s="81">
        <v>33</v>
      </c>
      <c r="AO167" s="80">
        <v>6.8</v>
      </c>
      <c r="AP167" s="81">
        <v>19.5</v>
      </c>
      <c r="AQ167" s="80">
        <v>3</v>
      </c>
      <c r="AR167" s="81">
        <v>20</v>
      </c>
      <c r="AS167" s="80">
        <v>3.1</v>
      </c>
      <c r="AT167" s="81">
        <v>35</v>
      </c>
      <c r="AU167" s="80">
        <v>10.199999999999999</v>
      </c>
      <c r="AV167" s="80">
        <v>2.5</v>
      </c>
      <c r="AW167" s="81">
        <v>44</v>
      </c>
      <c r="AX167" s="81">
        <v>23</v>
      </c>
      <c r="AY167" s="80">
        <v>9</v>
      </c>
    </row>
    <row r="168" spans="1:51" s="100" customFormat="1">
      <c r="A168" s="84" t="s">
        <v>1095</v>
      </c>
      <c r="B168" s="81">
        <v>74.193229239942298</v>
      </c>
      <c r="C168" s="80">
        <v>0.28571182753184793</v>
      </c>
      <c r="D168" s="81">
        <v>9.6669938474521899</v>
      </c>
      <c r="E168" s="80">
        <v>5.7930035741322925</v>
      </c>
      <c r="F168" s="80">
        <v>0.13603290831521037</v>
      </c>
      <c r="G168" s="80">
        <v>1.8107466361223994E-2</v>
      </c>
      <c r="H168" s="80">
        <v>0.27309636896614209</v>
      </c>
      <c r="I168" s="80">
        <v>5.4024210158360937</v>
      </c>
      <c r="J168" s="80">
        <v>4.2313826743794651</v>
      </c>
      <c r="K168" s="80">
        <v>0.21077083209016137</v>
      </c>
      <c r="L168" s="80">
        <v>0.31849432882779638</v>
      </c>
      <c r="M168" s="81">
        <f>B168/J168</f>
        <v>17.534039095346721</v>
      </c>
      <c r="N168" s="80">
        <f>I168+J168</f>
        <v>9.6338036902155579</v>
      </c>
      <c r="O168" s="80"/>
      <c r="P168" s="80">
        <v>2.54</v>
      </c>
      <c r="Q168" s="82">
        <v>1470</v>
      </c>
      <c r="R168" s="80" t="s">
        <v>142</v>
      </c>
      <c r="S168" s="82">
        <v>970</v>
      </c>
      <c r="T168" s="80" t="s">
        <v>142</v>
      </c>
      <c r="U168" s="80" t="s">
        <v>142</v>
      </c>
      <c r="V168" s="82">
        <v>109</v>
      </c>
      <c r="W168" s="81">
        <v>40.700000000000003</v>
      </c>
      <c r="X168" s="82">
        <v>122</v>
      </c>
      <c r="Y168" s="81">
        <v>2.35</v>
      </c>
      <c r="Z168" s="82">
        <v>127</v>
      </c>
      <c r="AA168" s="82">
        <v>1110</v>
      </c>
      <c r="AB168" s="81">
        <v>94</v>
      </c>
      <c r="AC168" s="80">
        <v>8.5</v>
      </c>
      <c r="AD168" s="80">
        <v>5.6</v>
      </c>
      <c r="AE168" s="82">
        <v>14.7</v>
      </c>
      <c r="AF168" s="81">
        <v>80</v>
      </c>
      <c r="AG168" s="82">
        <v>165</v>
      </c>
      <c r="AH168" s="81">
        <v>19.3</v>
      </c>
      <c r="AI168" s="81">
        <v>81</v>
      </c>
      <c r="AJ168" s="81">
        <v>19.7</v>
      </c>
      <c r="AK168" s="80">
        <v>1.84</v>
      </c>
      <c r="AL168" s="81">
        <v>18.5</v>
      </c>
      <c r="AM168" s="80">
        <v>3.31</v>
      </c>
      <c r="AN168" s="81">
        <v>22.1</v>
      </c>
      <c r="AO168" s="80">
        <v>4.45</v>
      </c>
      <c r="AP168" s="81">
        <v>13.2</v>
      </c>
      <c r="AQ168" s="80">
        <v>1.93</v>
      </c>
      <c r="AR168" s="81">
        <v>13</v>
      </c>
      <c r="AS168" s="80">
        <v>2.0299999999999998</v>
      </c>
      <c r="AT168" s="81">
        <v>24.2</v>
      </c>
      <c r="AU168" s="80">
        <v>6.4</v>
      </c>
      <c r="AV168" s="80">
        <v>1.85</v>
      </c>
      <c r="AW168" s="81">
        <v>22.6</v>
      </c>
      <c r="AX168" s="81">
        <v>16.7</v>
      </c>
      <c r="AY168" s="80">
        <v>5.8</v>
      </c>
    </row>
    <row r="169" spans="1:51" s="100" customFormat="1">
      <c r="A169" s="84" t="s">
        <v>1094</v>
      </c>
      <c r="B169" s="81">
        <v>74.657711074028882</v>
      </c>
      <c r="C169" s="80">
        <v>0.29935536148051467</v>
      </c>
      <c r="D169" s="81">
        <v>9.5771416366756235</v>
      </c>
      <c r="E169" s="80">
        <v>5.7830943078063877</v>
      </c>
      <c r="F169" s="80">
        <v>0.143248126949959</v>
      </c>
      <c r="G169" s="80">
        <v>0</v>
      </c>
      <c r="H169" s="80">
        <v>0.24881033678081549</v>
      </c>
      <c r="I169" s="80">
        <v>5.0432783541673736</v>
      </c>
      <c r="J169" s="80">
        <v>4.2473385522512519</v>
      </c>
      <c r="K169" s="80">
        <v>0.22249859181141474</v>
      </c>
      <c r="L169" s="80">
        <v>0.69284525623247362</v>
      </c>
      <c r="M169" s="81">
        <f>B169/J169</f>
        <v>17.577527704839408</v>
      </c>
      <c r="N169" s="80">
        <f>I169+J169</f>
        <v>9.2906169064186255</v>
      </c>
      <c r="O169" s="80"/>
      <c r="P169" s="80">
        <v>3.76</v>
      </c>
      <c r="Q169" s="82">
        <v>2100</v>
      </c>
      <c r="R169" s="80" t="s">
        <v>142</v>
      </c>
      <c r="S169" s="82">
        <v>1390</v>
      </c>
      <c r="T169" s="80">
        <v>0.23</v>
      </c>
      <c r="U169" s="80">
        <v>5</v>
      </c>
      <c r="V169" s="82">
        <v>303</v>
      </c>
      <c r="W169" s="81">
        <v>55.5</v>
      </c>
      <c r="X169" s="82">
        <v>180</v>
      </c>
      <c r="Y169" s="81">
        <v>1.97</v>
      </c>
      <c r="Z169" s="82">
        <v>174</v>
      </c>
      <c r="AA169" s="82">
        <v>1630</v>
      </c>
      <c r="AB169" s="82">
        <v>131</v>
      </c>
      <c r="AC169" s="81">
        <v>13.2</v>
      </c>
      <c r="AD169" s="80">
        <v>8.4</v>
      </c>
      <c r="AE169" s="82">
        <v>15.2</v>
      </c>
      <c r="AF169" s="81">
        <v>112</v>
      </c>
      <c r="AG169" s="82">
        <v>246</v>
      </c>
      <c r="AH169" s="81">
        <v>29.7</v>
      </c>
      <c r="AI169" s="81">
        <v>117</v>
      </c>
      <c r="AJ169" s="81">
        <v>24.9</v>
      </c>
      <c r="AK169" s="80">
        <v>2.46</v>
      </c>
      <c r="AL169" s="81">
        <v>28.1</v>
      </c>
      <c r="AM169" s="80">
        <v>4.38</v>
      </c>
      <c r="AN169" s="81">
        <v>30.9</v>
      </c>
      <c r="AO169" s="80">
        <v>6.3</v>
      </c>
      <c r="AP169" s="81">
        <v>19.399999999999999</v>
      </c>
      <c r="AQ169" s="80">
        <v>3.11</v>
      </c>
      <c r="AR169" s="81">
        <v>18.2</v>
      </c>
      <c r="AS169" s="80">
        <v>2.81</v>
      </c>
      <c r="AT169" s="81">
        <v>34.5</v>
      </c>
      <c r="AU169" s="80">
        <v>8.8000000000000007</v>
      </c>
      <c r="AV169" s="80">
        <v>2.35</v>
      </c>
      <c r="AW169" s="81">
        <v>31.7</v>
      </c>
      <c r="AX169" s="81">
        <v>22.8</v>
      </c>
      <c r="AY169" s="80">
        <v>9.3000000000000007</v>
      </c>
    </row>
    <row r="170" spans="1:51" s="100" customFormat="1">
      <c r="A170" s="84" t="s">
        <v>1093</v>
      </c>
      <c r="B170" s="81">
        <v>74.32850625599211</v>
      </c>
      <c r="C170" s="80">
        <v>0.28406064911822149</v>
      </c>
      <c r="D170" s="81">
        <v>9.6567728410274647</v>
      </c>
      <c r="E170" s="80">
        <v>5.9114882296320319</v>
      </c>
      <c r="F170" s="80">
        <v>9.6680590234256611E-2</v>
      </c>
      <c r="G170" s="80">
        <v>0</v>
      </c>
      <c r="H170" s="80">
        <v>0.26253780968785206</v>
      </c>
      <c r="I170" s="80">
        <v>5.278855740836577</v>
      </c>
      <c r="J170" s="80">
        <v>4.1810774283054934</v>
      </c>
      <c r="K170" s="80">
        <v>0.20455165988360133</v>
      </c>
      <c r="L170" s="80">
        <v>0.76617303266525028</v>
      </c>
      <c r="M170" s="81">
        <f>B170/J170</f>
        <v>17.777357040267958</v>
      </c>
      <c r="N170" s="80">
        <f>I170+J170</f>
        <v>9.4599331691420705</v>
      </c>
      <c r="O170" s="80"/>
      <c r="P170" s="80">
        <v>3.48</v>
      </c>
      <c r="Q170" s="82">
        <v>1790</v>
      </c>
      <c r="R170" s="80">
        <v>0.31</v>
      </c>
      <c r="S170" s="82">
        <v>1170</v>
      </c>
      <c r="T170" s="80">
        <v>0.108</v>
      </c>
      <c r="U170" s="80" t="s">
        <v>142</v>
      </c>
      <c r="V170" s="82">
        <v>237</v>
      </c>
      <c r="W170" s="81">
        <v>47.4</v>
      </c>
      <c r="X170" s="82">
        <v>150</v>
      </c>
      <c r="Y170" s="81">
        <v>2.2000000000000002</v>
      </c>
      <c r="Z170" s="82">
        <v>160</v>
      </c>
      <c r="AA170" s="82">
        <v>1350</v>
      </c>
      <c r="AB170" s="82">
        <v>122</v>
      </c>
      <c r="AC170" s="81">
        <v>11.5</v>
      </c>
      <c r="AD170" s="80">
        <v>6.8</v>
      </c>
      <c r="AE170" s="82">
        <v>14.2</v>
      </c>
      <c r="AF170" s="81">
        <v>97</v>
      </c>
      <c r="AG170" s="82">
        <v>200</v>
      </c>
      <c r="AH170" s="81">
        <v>24.2</v>
      </c>
      <c r="AI170" s="81">
        <v>102</v>
      </c>
      <c r="AJ170" s="81">
        <v>24.2</v>
      </c>
      <c r="AK170" s="80">
        <v>2.23</v>
      </c>
      <c r="AL170" s="81">
        <v>24.1</v>
      </c>
      <c r="AM170" s="80">
        <v>4.26</v>
      </c>
      <c r="AN170" s="81">
        <v>25.8</v>
      </c>
      <c r="AO170" s="80">
        <v>5.36</v>
      </c>
      <c r="AP170" s="81">
        <v>15.5</v>
      </c>
      <c r="AQ170" s="80">
        <v>2.46</v>
      </c>
      <c r="AR170" s="81">
        <v>17.2</v>
      </c>
      <c r="AS170" s="80">
        <v>2.5</v>
      </c>
      <c r="AT170" s="81">
        <v>32.299999999999997</v>
      </c>
      <c r="AU170" s="80">
        <v>8.4</v>
      </c>
      <c r="AV170" s="80">
        <v>2.15</v>
      </c>
      <c r="AW170" s="81">
        <v>31.9</v>
      </c>
      <c r="AX170" s="81">
        <v>19.399999999999999</v>
      </c>
      <c r="AY170" s="80">
        <v>8.8000000000000007</v>
      </c>
    </row>
    <row r="171" spans="1:51" s="100" customFormat="1">
      <c r="A171" s="84" t="s">
        <v>1092</v>
      </c>
      <c r="B171" s="81">
        <v>74.389790636070899</v>
      </c>
      <c r="C171" s="80">
        <v>0.30808721665325156</v>
      </c>
      <c r="D171" s="81">
        <v>9.7623603817019031</v>
      </c>
      <c r="E171" s="80">
        <v>5.6873386347331634</v>
      </c>
      <c r="F171" s="80">
        <v>0.1239928151652207</v>
      </c>
      <c r="G171" s="80">
        <v>9.0175223131884787E-3</v>
      </c>
      <c r="H171" s="80">
        <v>0.26379266140282881</v>
      </c>
      <c r="I171" s="80">
        <v>5.3323061757457832</v>
      </c>
      <c r="J171" s="80">
        <v>4.1232927535015733</v>
      </c>
      <c r="K171" s="80">
        <v>0.21202712183594472</v>
      </c>
      <c r="L171" s="80">
        <v>0.72133444079020137</v>
      </c>
      <c r="M171" s="81">
        <f>B171/J171</f>
        <v>18.041355558102872</v>
      </c>
      <c r="N171" s="80">
        <f>I171+J171</f>
        <v>9.4555989292473566</v>
      </c>
      <c r="O171" s="80"/>
      <c r="P171" s="80">
        <v>2.66</v>
      </c>
      <c r="Q171" s="82">
        <v>1480</v>
      </c>
      <c r="R171" s="80">
        <v>0.47</v>
      </c>
      <c r="S171" s="82">
        <v>1010</v>
      </c>
      <c r="T171" s="80">
        <v>0.17899999999999999</v>
      </c>
      <c r="U171" s="80">
        <v>2.96</v>
      </c>
      <c r="V171" s="82">
        <v>255</v>
      </c>
      <c r="W171" s="81">
        <v>40.1</v>
      </c>
      <c r="X171" s="82">
        <v>124</v>
      </c>
      <c r="Y171" s="81">
        <v>1.93</v>
      </c>
      <c r="Z171" s="82">
        <v>126</v>
      </c>
      <c r="AA171" s="82">
        <v>1120</v>
      </c>
      <c r="AB171" s="81">
        <v>97</v>
      </c>
      <c r="AC171" s="80">
        <v>9.8000000000000007</v>
      </c>
      <c r="AD171" s="80">
        <v>5.17</v>
      </c>
      <c r="AE171" s="82">
        <v>12.9</v>
      </c>
      <c r="AF171" s="81">
        <v>82</v>
      </c>
      <c r="AG171" s="82">
        <v>174</v>
      </c>
      <c r="AH171" s="81">
        <v>20.3</v>
      </c>
      <c r="AI171" s="81">
        <v>81</v>
      </c>
      <c r="AJ171" s="81">
        <v>19.8</v>
      </c>
      <c r="AK171" s="80">
        <v>1.79</v>
      </c>
      <c r="AL171" s="81">
        <v>19.5</v>
      </c>
      <c r="AM171" s="80">
        <v>3.2</v>
      </c>
      <c r="AN171" s="81">
        <v>22.1</v>
      </c>
      <c r="AO171" s="80">
        <v>4.84</v>
      </c>
      <c r="AP171" s="81">
        <v>13.3</v>
      </c>
      <c r="AQ171" s="80">
        <v>2.06</v>
      </c>
      <c r="AR171" s="81">
        <v>13.3</v>
      </c>
      <c r="AS171" s="80">
        <v>1.94</v>
      </c>
      <c r="AT171" s="81">
        <v>25.6</v>
      </c>
      <c r="AU171" s="80">
        <v>6.4</v>
      </c>
      <c r="AV171" s="80">
        <v>1.83</v>
      </c>
      <c r="AW171" s="81">
        <v>24.7</v>
      </c>
      <c r="AX171" s="81">
        <v>16.3</v>
      </c>
      <c r="AY171" s="80">
        <v>6.8</v>
      </c>
    </row>
    <row r="172" spans="1:51">
      <c r="A172" s="84" t="s">
        <v>1091</v>
      </c>
      <c r="B172" s="81">
        <v>73.497729279356989</v>
      </c>
      <c r="C172" s="80">
        <v>0.33658685903300301</v>
      </c>
      <c r="D172" s="81">
        <v>10.14311854390777</v>
      </c>
      <c r="E172" s="80">
        <v>5.8623211216810089</v>
      </c>
      <c r="F172" s="80">
        <v>0.1096306118205877</v>
      </c>
      <c r="G172" s="80">
        <v>0</v>
      </c>
      <c r="H172" s="80">
        <v>0.2917253969847079</v>
      </c>
      <c r="I172" s="80">
        <v>5.5012225843183788</v>
      </c>
      <c r="J172" s="80">
        <v>4.2576435207291885</v>
      </c>
      <c r="K172" s="80">
        <v>0.22082168374410613</v>
      </c>
      <c r="L172" s="80">
        <v>0.41747417273346343</v>
      </c>
      <c r="M172" s="81">
        <f>B172/J172</f>
        <v>17.262537110380098</v>
      </c>
      <c r="N172" s="80">
        <f>I172+J172</f>
        <v>9.7588661050475665</v>
      </c>
      <c r="P172" s="80">
        <v>2.2799999999999998</v>
      </c>
      <c r="Q172" s="82">
        <v>1640</v>
      </c>
      <c r="R172" s="80" t="s">
        <v>142</v>
      </c>
      <c r="S172" s="82">
        <v>963</v>
      </c>
      <c r="T172" s="80" t="s">
        <v>142</v>
      </c>
      <c r="U172" s="80">
        <v>2.37</v>
      </c>
      <c r="V172" s="82">
        <v>209</v>
      </c>
      <c r="W172" s="81">
        <v>35.700000000000003</v>
      </c>
      <c r="X172" s="82">
        <v>104</v>
      </c>
      <c r="Y172" s="81">
        <v>1.34</v>
      </c>
      <c r="Z172" s="81">
        <v>99</v>
      </c>
      <c r="AA172" s="82">
        <v>890</v>
      </c>
      <c r="AB172" s="81">
        <v>78.599999999999994</v>
      </c>
      <c r="AC172" s="80">
        <v>7.8</v>
      </c>
      <c r="AD172" s="80">
        <v>3.75</v>
      </c>
      <c r="AE172" s="82" t="s">
        <v>142</v>
      </c>
      <c r="AF172" s="81">
        <v>63.4</v>
      </c>
      <c r="AG172" s="82">
        <v>134</v>
      </c>
      <c r="AH172" s="81">
        <v>16</v>
      </c>
      <c r="AI172" s="81">
        <v>65.599999999999994</v>
      </c>
      <c r="AJ172" s="81">
        <v>15.7</v>
      </c>
      <c r="AK172" s="80">
        <v>1.57</v>
      </c>
      <c r="AL172" s="81">
        <v>16.600000000000001</v>
      </c>
      <c r="AM172" s="80">
        <v>2.63</v>
      </c>
      <c r="AN172" s="81">
        <v>17.100000000000001</v>
      </c>
      <c r="AO172" s="80">
        <v>3.57</v>
      </c>
      <c r="AP172" s="81">
        <v>11.2</v>
      </c>
      <c r="AQ172" s="80">
        <v>1.7</v>
      </c>
      <c r="AR172" s="81">
        <v>10.5</v>
      </c>
      <c r="AS172" s="80">
        <v>1.56</v>
      </c>
      <c r="AT172" s="81">
        <v>21</v>
      </c>
      <c r="AU172" s="80">
        <v>5.1100000000000003</v>
      </c>
      <c r="AV172" s="80">
        <v>1.31</v>
      </c>
      <c r="AW172" s="81">
        <v>18.5</v>
      </c>
      <c r="AX172" s="81">
        <v>11.9</v>
      </c>
      <c r="AY172" s="80">
        <v>5.0599999999999996</v>
      </c>
    </row>
    <row r="173" spans="1:51">
      <c r="A173" s="84" t="s">
        <v>1090</v>
      </c>
      <c r="B173" s="81">
        <v>74.459412540766394</v>
      </c>
      <c r="C173" s="80">
        <v>0.29620441256813274</v>
      </c>
      <c r="D173" s="81">
        <v>9.7482590488189551</v>
      </c>
      <c r="E173" s="80">
        <v>5.6109979756553106</v>
      </c>
      <c r="F173" s="80">
        <v>0.12310029430270013</v>
      </c>
      <c r="G173" s="80">
        <v>2.0436047110103119E-3</v>
      </c>
      <c r="H173" s="80">
        <v>0.29414271002600978</v>
      </c>
      <c r="I173" s="80">
        <v>5.1051852463223808</v>
      </c>
      <c r="J173" s="80">
        <v>4.3606320087260881</v>
      </c>
      <c r="K173" s="80">
        <v>0.2215810302882093</v>
      </c>
      <c r="L173" s="80">
        <v>1.2358597052076448</v>
      </c>
      <c r="M173" s="81">
        <f>B173/J173</f>
        <v>17.075371733217846</v>
      </c>
      <c r="N173" s="80">
        <f>I173+J173</f>
        <v>9.4658172550484689</v>
      </c>
      <c r="P173" s="80">
        <v>3.25</v>
      </c>
      <c r="Q173" s="82">
        <v>1840</v>
      </c>
      <c r="R173" s="80">
        <v>1.18</v>
      </c>
      <c r="S173" s="82">
        <v>1210</v>
      </c>
      <c r="T173" s="80">
        <v>1.07</v>
      </c>
      <c r="U173" s="80">
        <v>6.1</v>
      </c>
      <c r="V173" s="82">
        <v>195</v>
      </c>
      <c r="W173" s="81">
        <v>50.9</v>
      </c>
      <c r="X173" s="82">
        <v>150</v>
      </c>
      <c r="Y173" s="81">
        <v>18</v>
      </c>
      <c r="Z173" s="82">
        <v>130</v>
      </c>
      <c r="AA173" s="82">
        <v>1230</v>
      </c>
      <c r="AB173" s="82">
        <v>113</v>
      </c>
      <c r="AC173" s="81">
        <v>11.1</v>
      </c>
      <c r="AD173" s="80">
        <v>7.7</v>
      </c>
      <c r="AE173" s="82" t="s">
        <v>142</v>
      </c>
      <c r="AF173" s="81">
        <v>87</v>
      </c>
      <c r="AG173" s="82">
        <v>191</v>
      </c>
      <c r="AH173" s="81">
        <v>22.4</v>
      </c>
      <c r="AI173" s="81">
        <v>84</v>
      </c>
      <c r="AJ173" s="81">
        <v>18.899999999999999</v>
      </c>
      <c r="AK173" s="80">
        <v>2.0099999999999998</v>
      </c>
      <c r="AL173" s="81">
        <v>21.4</v>
      </c>
      <c r="AM173" s="80">
        <v>3.36</v>
      </c>
      <c r="AN173" s="81">
        <v>23.7</v>
      </c>
      <c r="AO173" s="80">
        <v>4.8</v>
      </c>
      <c r="AP173" s="81">
        <v>14.2</v>
      </c>
      <c r="AQ173" s="80">
        <v>2.2400000000000002</v>
      </c>
      <c r="AR173" s="81">
        <v>13.2</v>
      </c>
      <c r="AS173" s="80">
        <v>1.87</v>
      </c>
      <c r="AT173" s="81">
        <v>29</v>
      </c>
      <c r="AU173" s="80">
        <v>6.7</v>
      </c>
      <c r="AV173" s="80">
        <v>2.3199999999999998</v>
      </c>
      <c r="AW173" s="81">
        <v>30.7</v>
      </c>
      <c r="AX173" s="81">
        <v>16.899999999999999</v>
      </c>
      <c r="AY173" s="80">
        <v>6.6</v>
      </c>
    </row>
    <row r="174" spans="1:51">
      <c r="A174" s="84" t="s">
        <v>1089</v>
      </c>
      <c r="B174" s="81">
        <v>74.841974706371232</v>
      </c>
      <c r="C174" s="80">
        <v>0.27487135859122402</v>
      </c>
      <c r="D174" s="81">
        <v>9.5493276295186362</v>
      </c>
      <c r="E174" s="80">
        <v>5.9261230010820114</v>
      </c>
      <c r="F174" s="80">
        <v>9.5137928307428288E-2</v>
      </c>
      <c r="G174" s="80">
        <v>7.1280710811375938E-3</v>
      </c>
      <c r="H174" s="80">
        <v>0.28165834038383386</v>
      </c>
      <c r="I174" s="80">
        <v>4.7183709528608242</v>
      </c>
      <c r="J174" s="80">
        <v>4.3053834761772798</v>
      </c>
      <c r="K174" s="80">
        <v>0.24535626409619551</v>
      </c>
      <c r="L174" s="80">
        <v>0.89576684806523588</v>
      </c>
      <c r="M174" s="81">
        <f>B174/J174</f>
        <v>17.383346947023384</v>
      </c>
      <c r="N174" s="80">
        <f>I174+J174</f>
        <v>9.0237544290381031</v>
      </c>
      <c r="P174" s="80">
        <v>3.8</v>
      </c>
      <c r="Q174" s="82">
        <v>1900</v>
      </c>
      <c r="R174" s="80" t="s">
        <v>142</v>
      </c>
      <c r="S174" s="82">
        <v>1240</v>
      </c>
      <c r="T174" s="80" t="s">
        <v>142</v>
      </c>
      <c r="U174" s="80" t="s">
        <v>142</v>
      </c>
      <c r="V174" s="82">
        <v>356</v>
      </c>
      <c r="W174" s="81">
        <v>54.3</v>
      </c>
      <c r="X174" s="82">
        <v>185</v>
      </c>
      <c r="Y174" s="81">
        <v>2.78</v>
      </c>
      <c r="Z174" s="82">
        <v>171</v>
      </c>
      <c r="AA174" s="82">
        <v>1570</v>
      </c>
      <c r="AB174" s="82">
        <v>131</v>
      </c>
      <c r="AC174" s="81">
        <v>12.7</v>
      </c>
      <c r="AD174" s="80">
        <v>7</v>
      </c>
      <c r="AE174" s="82">
        <v>17</v>
      </c>
      <c r="AF174" s="81">
        <v>108</v>
      </c>
      <c r="AG174" s="82">
        <v>236</v>
      </c>
      <c r="AH174" s="81">
        <v>28.6</v>
      </c>
      <c r="AI174" s="81">
        <v>113</v>
      </c>
      <c r="AJ174" s="81">
        <v>26.3</v>
      </c>
      <c r="AK174" s="80">
        <v>2.4500000000000002</v>
      </c>
      <c r="AL174" s="81">
        <v>28.2</v>
      </c>
      <c r="AM174" s="80">
        <v>4.5199999999999996</v>
      </c>
      <c r="AN174" s="81">
        <v>30.2</v>
      </c>
      <c r="AO174" s="80">
        <v>6.5</v>
      </c>
      <c r="AP174" s="81">
        <v>18.8</v>
      </c>
      <c r="AQ174" s="80">
        <v>3.09</v>
      </c>
      <c r="AR174" s="81">
        <v>18.3</v>
      </c>
      <c r="AS174" s="80">
        <v>2.65</v>
      </c>
      <c r="AT174" s="81">
        <v>39.4</v>
      </c>
      <c r="AU174" s="80">
        <v>8.4</v>
      </c>
      <c r="AV174" s="80">
        <v>2.74</v>
      </c>
      <c r="AW174" s="81">
        <v>33.200000000000003</v>
      </c>
      <c r="AX174" s="81">
        <v>21.7</v>
      </c>
      <c r="AY174" s="80">
        <v>8.6999999999999993</v>
      </c>
    </row>
    <row r="175" spans="1:51">
      <c r="A175" s="84" t="s">
        <v>1088</v>
      </c>
      <c r="B175" s="81">
        <v>74.571715076328289</v>
      </c>
      <c r="C175" s="80">
        <v>0.28510651522100078</v>
      </c>
      <c r="D175" s="81">
        <v>9.768183178396022</v>
      </c>
      <c r="E175" s="80">
        <v>5.6999176445101885</v>
      </c>
      <c r="F175" s="80">
        <v>0.11460351492252516</v>
      </c>
      <c r="G175" s="80">
        <v>1.6331365415866436E-2</v>
      </c>
      <c r="H175" s="80">
        <v>0.25827616957904853</v>
      </c>
      <c r="I175" s="80">
        <v>5.0691811896809131</v>
      </c>
      <c r="J175" s="80">
        <v>4.2166613937210551</v>
      </c>
      <c r="K175" s="80">
        <v>0.23952225096520066</v>
      </c>
      <c r="L175" s="80">
        <v>1.1301959165118518</v>
      </c>
      <c r="M175" s="81">
        <f>B175/J175</f>
        <v>17.685013832832656</v>
      </c>
      <c r="N175" s="80">
        <f>I175+J175</f>
        <v>9.2858425834019691</v>
      </c>
      <c r="P175" s="80">
        <v>2.52</v>
      </c>
      <c r="Q175" s="82">
        <v>1400</v>
      </c>
      <c r="R175" s="80" t="s">
        <v>142</v>
      </c>
      <c r="S175" s="82">
        <v>920</v>
      </c>
      <c r="T175" s="80" t="s">
        <v>142</v>
      </c>
      <c r="U175" s="80">
        <v>19.2</v>
      </c>
      <c r="V175" s="82">
        <v>281</v>
      </c>
      <c r="W175" s="81">
        <v>39.200000000000003</v>
      </c>
      <c r="X175" s="82">
        <v>129</v>
      </c>
      <c r="Y175" s="81">
        <v>1.91</v>
      </c>
      <c r="Z175" s="82">
        <v>113</v>
      </c>
      <c r="AA175" s="82">
        <v>1010</v>
      </c>
      <c r="AB175" s="81">
        <v>89.9</v>
      </c>
      <c r="AC175" s="81">
        <v>10.7</v>
      </c>
      <c r="AD175" s="80">
        <v>4.92</v>
      </c>
      <c r="AE175" s="82">
        <v>12.3</v>
      </c>
      <c r="AF175" s="81">
        <v>72</v>
      </c>
      <c r="AG175" s="82">
        <v>157</v>
      </c>
      <c r="AH175" s="81">
        <v>18.3</v>
      </c>
      <c r="AI175" s="81">
        <v>74</v>
      </c>
      <c r="AJ175" s="81">
        <v>18.5</v>
      </c>
      <c r="AK175" s="80">
        <v>1.75</v>
      </c>
      <c r="AL175" s="81">
        <v>18</v>
      </c>
      <c r="AM175" s="80">
        <v>2.89</v>
      </c>
      <c r="AN175" s="81">
        <v>20.8</v>
      </c>
      <c r="AO175" s="80">
        <v>4.17</v>
      </c>
      <c r="AP175" s="81">
        <v>12.2</v>
      </c>
      <c r="AQ175" s="80">
        <v>2.0099999999999998</v>
      </c>
      <c r="AR175" s="81">
        <v>12.7</v>
      </c>
      <c r="AS175" s="80">
        <v>1.69</v>
      </c>
      <c r="AT175" s="81">
        <v>20.399999999999999</v>
      </c>
      <c r="AU175" s="80">
        <v>6</v>
      </c>
      <c r="AV175" s="80">
        <v>1.36</v>
      </c>
      <c r="AW175" s="81">
        <v>28.4</v>
      </c>
      <c r="AX175" s="81">
        <v>14.2</v>
      </c>
      <c r="AY175" s="80">
        <v>4.03</v>
      </c>
    </row>
    <row r="176" spans="1:51">
      <c r="A176" s="84" t="s">
        <v>1087</v>
      </c>
      <c r="B176" s="81">
        <v>74.918874364787015</v>
      </c>
      <c r="C176" s="80">
        <v>0.31920677286323618</v>
      </c>
      <c r="D176" s="81">
        <v>9.7144678050655564</v>
      </c>
      <c r="E176" s="80">
        <v>5.7571533012786027</v>
      </c>
      <c r="F176" s="80">
        <v>9.6254315031406024E-2</v>
      </c>
      <c r="G176" s="80">
        <v>1.1332694583208352E-2</v>
      </c>
      <c r="H176" s="80">
        <v>0.2881296930216431</v>
      </c>
      <c r="I176" s="80">
        <v>5.1754794828039561</v>
      </c>
      <c r="J176" s="80">
        <v>3.719076423242798</v>
      </c>
      <c r="K176" s="80">
        <v>0.2514732258979035</v>
      </c>
      <c r="L176" s="80">
        <v>2.0452077863204607</v>
      </c>
      <c r="M176" s="81">
        <f>B176/J176</f>
        <v>20.144483694008773</v>
      </c>
      <c r="N176" s="80">
        <f>I176+J176</f>
        <v>8.8945559060467545</v>
      </c>
      <c r="P176" s="80">
        <v>3.44</v>
      </c>
      <c r="Q176" s="82">
        <v>1820</v>
      </c>
      <c r="R176" s="80" t="s">
        <v>142</v>
      </c>
      <c r="S176" s="82">
        <v>1140</v>
      </c>
      <c r="T176" s="80">
        <v>0.14199999999999999</v>
      </c>
      <c r="U176" s="80">
        <v>5.5</v>
      </c>
      <c r="V176" s="82">
        <v>169</v>
      </c>
      <c r="W176" s="81">
        <v>46.2</v>
      </c>
      <c r="X176" s="82">
        <v>154</v>
      </c>
      <c r="Y176" s="81">
        <v>2.5299999999999998</v>
      </c>
      <c r="Z176" s="82">
        <v>146</v>
      </c>
      <c r="AA176" s="82">
        <v>1360</v>
      </c>
      <c r="AB176" s="82">
        <v>115</v>
      </c>
      <c r="AC176" s="81">
        <v>13.6</v>
      </c>
      <c r="AD176" s="80">
        <v>5.83</v>
      </c>
      <c r="AE176" s="82">
        <v>15.8</v>
      </c>
      <c r="AF176" s="81">
        <v>93</v>
      </c>
      <c r="AG176" s="82">
        <v>207</v>
      </c>
      <c r="AH176" s="81">
        <v>24.8</v>
      </c>
      <c r="AI176" s="81">
        <v>98</v>
      </c>
      <c r="AJ176" s="81">
        <v>23.5</v>
      </c>
      <c r="AK176" s="80">
        <v>2.2400000000000002</v>
      </c>
      <c r="AL176" s="81">
        <v>23.5</v>
      </c>
      <c r="AM176" s="80">
        <v>3.75</v>
      </c>
      <c r="AN176" s="81">
        <v>24.7</v>
      </c>
      <c r="AO176" s="80">
        <v>5.71</v>
      </c>
      <c r="AP176" s="81">
        <v>16.7</v>
      </c>
      <c r="AQ176" s="80">
        <v>2.56</v>
      </c>
      <c r="AR176" s="81">
        <v>16.3</v>
      </c>
      <c r="AS176" s="80">
        <v>2.39</v>
      </c>
      <c r="AT176" s="81">
        <v>26.2</v>
      </c>
      <c r="AU176" s="80">
        <v>7.5</v>
      </c>
      <c r="AV176" s="80">
        <v>2.0099999999999998</v>
      </c>
      <c r="AW176" s="81">
        <v>30</v>
      </c>
      <c r="AX176" s="81">
        <v>17.8</v>
      </c>
      <c r="AY176" s="80">
        <v>5.48</v>
      </c>
    </row>
    <row r="177" spans="1:51">
      <c r="A177" s="84" t="s">
        <v>1086</v>
      </c>
      <c r="B177" s="81">
        <v>74.280184753774904</v>
      </c>
      <c r="C177" s="80">
        <v>0.34349041788611473</v>
      </c>
      <c r="D177" s="81">
        <v>9.765640386846119</v>
      </c>
      <c r="E177" s="80">
        <v>5.7556492059114426</v>
      </c>
      <c r="F177" s="80">
        <v>0.11993109985403345</v>
      </c>
      <c r="G177" s="80">
        <v>0</v>
      </c>
      <c r="H177" s="80">
        <v>0.29566347533459642</v>
      </c>
      <c r="I177" s="80">
        <v>5.1990296263520701</v>
      </c>
      <c r="J177" s="80">
        <v>4.2403893160337711</v>
      </c>
      <c r="K177" s="80">
        <v>0.21718006925045799</v>
      </c>
      <c r="L177" s="80">
        <v>0.6948618783163738</v>
      </c>
      <c r="M177" s="81">
        <f>B177/J177</f>
        <v>17.517303062930207</v>
      </c>
      <c r="N177" s="80">
        <f>I177+J177</f>
        <v>9.4394189423858421</v>
      </c>
      <c r="P177" s="80">
        <v>4.2</v>
      </c>
      <c r="Q177" s="82">
        <v>2310</v>
      </c>
      <c r="R177" s="80" t="s">
        <v>142</v>
      </c>
      <c r="S177" s="82">
        <v>1540</v>
      </c>
      <c r="T177" s="80" t="s">
        <v>142</v>
      </c>
      <c r="U177" s="80" t="s">
        <v>142</v>
      </c>
      <c r="V177" s="82">
        <v>330</v>
      </c>
      <c r="W177" s="81">
        <v>60</v>
      </c>
      <c r="X177" s="82">
        <v>191</v>
      </c>
      <c r="Y177" s="81">
        <v>3</v>
      </c>
      <c r="Z177" s="82">
        <v>179</v>
      </c>
      <c r="AA177" s="82">
        <v>1600</v>
      </c>
      <c r="AB177" s="82">
        <v>148</v>
      </c>
      <c r="AC177" s="81">
        <v>17.399999999999999</v>
      </c>
      <c r="AD177" s="80">
        <v>6.7</v>
      </c>
      <c r="AE177" s="82">
        <v>17.100000000000001</v>
      </c>
      <c r="AF177" s="81">
        <v>116</v>
      </c>
      <c r="AG177" s="82">
        <v>249</v>
      </c>
      <c r="AH177" s="81">
        <v>29.4</v>
      </c>
      <c r="AI177" s="81">
        <v>122</v>
      </c>
      <c r="AJ177" s="81">
        <v>27.3</v>
      </c>
      <c r="AK177" s="80">
        <v>2.4500000000000002</v>
      </c>
      <c r="AL177" s="81">
        <v>27</v>
      </c>
      <c r="AM177" s="80">
        <v>4.3</v>
      </c>
      <c r="AN177" s="81">
        <v>32</v>
      </c>
      <c r="AO177" s="80">
        <v>6.3</v>
      </c>
      <c r="AP177" s="81">
        <v>19.399999999999999</v>
      </c>
      <c r="AQ177" s="80">
        <v>3.2</v>
      </c>
      <c r="AR177" s="81">
        <v>18.899999999999999</v>
      </c>
      <c r="AS177" s="80">
        <v>2.91</v>
      </c>
      <c r="AT177" s="81">
        <v>29.2</v>
      </c>
      <c r="AU177" s="80">
        <v>9.1</v>
      </c>
      <c r="AV177" s="80">
        <v>3</v>
      </c>
      <c r="AW177" s="81">
        <v>36.799999999999997</v>
      </c>
      <c r="AX177" s="81">
        <v>22.4</v>
      </c>
      <c r="AY177" s="80">
        <v>5.9</v>
      </c>
    </row>
    <row r="178" spans="1:51">
      <c r="A178" s="84" t="s">
        <v>1085</v>
      </c>
      <c r="B178" s="81">
        <v>74.35976654806413</v>
      </c>
      <c r="C178" s="80">
        <v>0.30134291645657174</v>
      </c>
      <c r="D178" s="81">
        <v>9.7532347252301665</v>
      </c>
      <c r="E178" s="80">
        <v>5.6788062721703998</v>
      </c>
      <c r="F178" s="80">
        <v>9.9892959557657743E-2</v>
      </c>
      <c r="G178" s="80">
        <v>0</v>
      </c>
      <c r="H178" s="80">
        <v>0.25689685296077969</v>
      </c>
      <c r="I178" s="80">
        <v>5.2853881155165174</v>
      </c>
      <c r="J178" s="80">
        <v>4.2646497353585984</v>
      </c>
      <c r="K178" s="80">
        <v>0.21874685169556468</v>
      </c>
      <c r="L178" s="80">
        <v>1.0103775940860373</v>
      </c>
      <c r="M178" s="81">
        <f>B178/J178</f>
        <v>17.436312748393039</v>
      </c>
      <c r="N178" s="80">
        <f>I178+J178</f>
        <v>9.5500378508751158</v>
      </c>
      <c r="P178" s="80">
        <v>3.26</v>
      </c>
      <c r="Q178" s="82">
        <v>1850</v>
      </c>
      <c r="R178" s="80">
        <v>0.32</v>
      </c>
      <c r="S178" s="82">
        <v>1210</v>
      </c>
      <c r="T178" s="80">
        <v>0.15</v>
      </c>
      <c r="U178" s="80">
        <v>4.63</v>
      </c>
      <c r="V178" s="82">
        <v>151</v>
      </c>
      <c r="W178" s="81">
        <v>49.6</v>
      </c>
      <c r="X178" s="82">
        <v>157</v>
      </c>
      <c r="Y178" s="81">
        <v>2.2200000000000002</v>
      </c>
      <c r="Z178" s="82">
        <v>150</v>
      </c>
      <c r="AA178" s="82">
        <v>1370</v>
      </c>
      <c r="AB178" s="82">
        <v>121</v>
      </c>
      <c r="AC178" s="81">
        <v>12.3</v>
      </c>
      <c r="AD178" s="80">
        <v>5.49</v>
      </c>
      <c r="AE178" s="82">
        <v>15.6</v>
      </c>
      <c r="AF178" s="81">
        <v>97</v>
      </c>
      <c r="AG178" s="82">
        <v>204</v>
      </c>
      <c r="AH178" s="81">
        <v>24.1</v>
      </c>
      <c r="AI178" s="81">
        <v>99</v>
      </c>
      <c r="AJ178" s="81">
        <v>21</v>
      </c>
      <c r="AK178" s="80">
        <v>2.09</v>
      </c>
      <c r="AL178" s="81">
        <v>24.3</v>
      </c>
      <c r="AM178" s="80">
        <v>4.0199999999999996</v>
      </c>
      <c r="AN178" s="81">
        <v>26.4</v>
      </c>
      <c r="AO178" s="80">
        <v>5.92</v>
      </c>
      <c r="AP178" s="81">
        <v>16.399999999999999</v>
      </c>
      <c r="AQ178" s="80">
        <v>2.79</v>
      </c>
      <c r="AR178" s="81">
        <v>16.8</v>
      </c>
      <c r="AS178" s="80">
        <v>2.36</v>
      </c>
      <c r="AT178" s="81">
        <v>23.4</v>
      </c>
      <c r="AU178" s="80">
        <v>7.5</v>
      </c>
      <c r="AV178" s="80">
        <v>1.88</v>
      </c>
      <c r="AW178" s="81">
        <v>31.9</v>
      </c>
      <c r="AX178" s="81">
        <v>18.100000000000001</v>
      </c>
      <c r="AY178" s="80">
        <v>5.13</v>
      </c>
    </row>
    <row r="179" spans="1:51">
      <c r="A179" s="84" t="s">
        <v>1084</v>
      </c>
      <c r="B179" s="81">
        <v>74.41762442275278</v>
      </c>
      <c r="C179" s="80">
        <v>0.28881163392998077</v>
      </c>
      <c r="D179" s="81">
        <v>9.7083951764515888</v>
      </c>
      <c r="E179" s="80">
        <v>5.6893884459783299</v>
      </c>
      <c r="F179" s="80">
        <v>0.12250782743066248</v>
      </c>
      <c r="G179" s="80">
        <v>0</v>
      </c>
      <c r="H179" s="80">
        <v>0.25522464048054688</v>
      </c>
      <c r="I179" s="80">
        <v>5.1602789288023789</v>
      </c>
      <c r="J179" s="80">
        <v>4.3577476184165018</v>
      </c>
      <c r="K179" s="80">
        <v>0.21305757247293408</v>
      </c>
      <c r="L179" s="80">
        <v>0.75822099021972633</v>
      </c>
      <c r="M179" s="81">
        <f>B179/J179</f>
        <v>17.077084526018126</v>
      </c>
      <c r="N179" s="80">
        <f>I179+J179</f>
        <v>9.5180265472188808</v>
      </c>
      <c r="P179" s="80">
        <v>3.14</v>
      </c>
      <c r="Q179" s="82">
        <v>1740</v>
      </c>
      <c r="R179" s="80" t="s">
        <v>142</v>
      </c>
      <c r="S179" s="82">
        <v>1190</v>
      </c>
      <c r="T179" s="80" t="s">
        <v>142</v>
      </c>
      <c r="U179" s="80" t="s">
        <v>142</v>
      </c>
      <c r="V179" s="82">
        <v>248</v>
      </c>
      <c r="W179" s="81">
        <v>44.3</v>
      </c>
      <c r="X179" s="82">
        <v>149</v>
      </c>
      <c r="Y179" s="81">
        <v>2.04</v>
      </c>
      <c r="Z179" s="82">
        <v>139</v>
      </c>
      <c r="AA179" s="82">
        <v>1260</v>
      </c>
      <c r="AB179" s="82">
        <v>113</v>
      </c>
      <c r="AC179" s="81">
        <v>12.1</v>
      </c>
      <c r="AD179" s="80">
        <v>5.0599999999999996</v>
      </c>
      <c r="AE179" s="82">
        <v>13</v>
      </c>
      <c r="AF179" s="81">
        <v>92</v>
      </c>
      <c r="AG179" s="82">
        <v>199</v>
      </c>
      <c r="AH179" s="81">
        <v>23.4</v>
      </c>
      <c r="AI179" s="81">
        <v>95</v>
      </c>
      <c r="AJ179" s="81">
        <v>22.4</v>
      </c>
      <c r="AK179" s="80">
        <v>1.84</v>
      </c>
      <c r="AL179" s="81">
        <v>24</v>
      </c>
      <c r="AM179" s="80">
        <v>3.64</v>
      </c>
      <c r="AN179" s="81">
        <v>25.1</v>
      </c>
      <c r="AO179" s="80">
        <v>5.3</v>
      </c>
      <c r="AP179" s="81">
        <v>15</v>
      </c>
      <c r="AQ179" s="80">
        <v>2.13</v>
      </c>
      <c r="AR179" s="81">
        <v>15.2</v>
      </c>
      <c r="AS179" s="80">
        <v>2.23</v>
      </c>
      <c r="AT179" s="81">
        <v>21.8</v>
      </c>
      <c r="AU179" s="80">
        <v>7.5</v>
      </c>
      <c r="AV179" s="80">
        <v>2.17</v>
      </c>
      <c r="AW179" s="81">
        <v>27.6</v>
      </c>
      <c r="AX179" s="81">
        <v>18.3</v>
      </c>
      <c r="AY179" s="80">
        <v>5.14</v>
      </c>
    </row>
    <row r="180" spans="1:51">
      <c r="A180" s="84" t="s">
        <v>1083</v>
      </c>
      <c r="B180" s="81">
        <v>74.647177435600952</v>
      </c>
      <c r="C180" s="80">
        <v>0.2997780107600313</v>
      </c>
      <c r="D180" s="81">
        <v>9.5933956386889712</v>
      </c>
      <c r="E180" s="80">
        <v>5.6029181232930751</v>
      </c>
      <c r="F180" s="80">
        <v>0.11648616964008704</v>
      </c>
      <c r="G180" s="80">
        <v>0</v>
      </c>
      <c r="H180" s="80">
        <v>0.28171926896651489</v>
      </c>
      <c r="I180" s="80">
        <v>5.1160253869802927</v>
      </c>
      <c r="J180" s="80">
        <v>4.3424766599754836</v>
      </c>
      <c r="K180" s="80">
        <v>0.23306094603572905</v>
      </c>
      <c r="L180" s="80">
        <v>2.0181205215055655</v>
      </c>
      <c r="M180" s="81">
        <f>B180/J180</f>
        <v>17.190000840677492</v>
      </c>
      <c r="N180" s="80">
        <f>I180+J180</f>
        <v>9.4585020469557755</v>
      </c>
      <c r="P180" s="80">
        <v>3.12</v>
      </c>
      <c r="Q180" s="82">
        <v>1790</v>
      </c>
      <c r="R180" s="80">
        <v>0.36</v>
      </c>
      <c r="S180" s="82">
        <v>1190</v>
      </c>
      <c r="T180" s="80" t="s">
        <v>142</v>
      </c>
      <c r="U180" s="80" t="s">
        <v>142</v>
      </c>
      <c r="V180" s="82">
        <v>300</v>
      </c>
      <c r="W180" s="81">
        <v>49.3</v>
      </c>
      <c r="X180" s="82">
        <v>143</v>
      </c>
      <c r="Y180" s="81">
        <v>2.89</v>
      </c>
      <c r="Z180" s="82">
        <v>142</v>
      </c>
      <c r="AA180" s="82">
        <v>1300</v>
      </c>
      <c r="AB180" s="82">
        <v>111</v>
      </c>
      <c r="AC180" s="81">
        <v>12.8</v>
      </c>
      <c r="AD180" s="80">
        <v>5.0599999999999996</v>
      </c>
      <c r="AE180" s="82">
        <v>16</v>
      </c>
      <c r="AF180" s="81">
        <v>95.4</v>
      </c>
      <c r="AG180" s="82">
        <v>211</v>
      </c>
      <c r="AH180" s="81">
        <v>23.5</v>
      </c>
      <c r="AI180" s="81">
        <v>94</v>
      </c>
      <c r="AJ180" s="81">
        <v>21.4</v>
      </c>
      <c r="AK180" s="80">
        <v>1.99</v>
      </c>
      <c r="AL180" s="81">
        <v>21.6</v>
      </c>
      <c r="AM180" s="80">
        <v>3.78</v>
      </c>
      <c r="AN180" s="81">
        <v>25.4</v>
      </c>
      <c r="AO180" s="80">
        <v>5.33</v>
      </c>
      <c r="AP180" s="81">
        <v>15.6</v>
      </c>
      <c r="AQ180" s="80">
        <v>2.4900000000000002</v>
      </c>
      <c r="AR180" s="81">
        <v>14.7</v>
      </c>
      <c r="AS180" s="80">
        <v>2.4500000000000002</v>
      </c>
      <c r="AT180" s="81">
        <v>21.7</v>
      </c>
      <c r="AU180" s="80">
        <v>7.39</v>
      </c>
      <c r="AV180" s="80">
        <v>1.84</v>
      </c>
      <c r="AW180" s="81">
        <v>29.8</v>
      </c>
      <c r="AX180" s="81">
        <v>18.5</v>
      </c>
      <c r="AY180" s="80">
        <v>5.08</v>
      </c>
    </row>
    <row r="181" spans="1:51">
      <c r="A181" s="84" t="s">
        <v>1082</v>
      </c>
      <c r="B181" s="81">
        <v>74.494419660732817</v>
      </c>
      <c r="C181" s="80">
        <v>0.27656598368700841</v>
      </c>
      <c r="D181" s="81">
        <v>9.5190972269755214</v>
      </c>
      <c r="E181" s="80">
        <v>6.0909985678744354</v>
      </c>
      <c r="F181" s="80">
        <v>0.14380116871425688</v>
      </c>
      <c r="G181" s="80">
        <v>1.0201384381798679E-3</v>
      </c>
      <c r="H181" s="80">
        <v>0.25290612520966699</v>
      </c>
      <c r="I181" s="80">
        <v>4.9352374757291955</v>
      </c>
      <c r="J181" s="80">
        <v>4.285932813054429</v>
      </c>
      <c r="K181" s="80">
        <v>0.20839584493414393</v>
      </c>
      <c r="L181" s="80">
        <v>1.0747684669960051</v>
      </c>
      <c r="M181" s="81">
        <f>B181/J181</f>
        <v>17.381144994581319</v>
      </c>
      <c r="N181" s="80">
        <f>I181+J181</f>
        <v>9.2211702887836253</v>
      </c>
      <c r="P181" s="80">
        <v>3.31</v>
      </c>
      <c r="Q181" s="82">
        <v>1920</v>
      </c>
      <c r="R181" s="80" t="s">
        <v>142</v>
      </c>
      <c r="S181" s="82">
        <v>1230</v>
      </c>
      <c r="T181" s="80">
        <v>0.22</v>
      </c>
      <c r="U181" s="80" t="s">
        <v>142</v>
      </c>
      <c r="V181" s="82">
        <v>179</v>
      </c>
      <c r="W181" s="81">
        <v>49.3</v>
      </c>
      <c r="X181" s="82">
        <v>163</v>
      </c>
      <c r="Y181" s="81">
        <v>3.4</v>
      </c>
      <c r="Z181" s="82">
        <v>154</v>
      </c>
      <c r="AA181" s="82">
        <v>1410</v>
      </c>
      <c r="AB181" s="82">
        <v>124</v>
      </c>
      <c r="AC181" s="81">
        <v>12.9</v>
      </c>
      <c r="AD181" s="80">
        <v>6.1</v>
      </c>
      <c r="AE181" s="82">
        <v>24</v>
      </c>
      <c r="AF181" s="81">
        <v>98</v>
      </c>
      <c r="AG181" s="82">
        <v>215</v>
      </c>
      <c r="AH181" s="81">
        <v>25.2</v>
      </c>
      <c r="AI181" s="81">
        <v>100</v>
      </c>
      <c r="AJ181" s="81">
        <v>23</v>
      </c>
      <c r="AK181" s="80">
        <v>2.5099999999999998</v>
      </c>
      <c r="AL181" s="81">
        <v>25</v>
      </c>
      <c r="AM181" s="80">
        <v>3.84</v>
      </c>
      <c r="AN181" s="81">
        <v>27.4</v>
      </c>
      <c r="AO181" s="80">
        <v>5.8</v>
      </c>
      <c r="AP181" s="81">
        <v>16.3</v>
      </c>
      <c r="AQ181" s="80">
        <v>2.6</v>
      </c>
      <c r="AR181" s="81">
        <v>16.2</v>
      </c>
      <c r="AS181" s="80">
        <v>2.59</v>
      </c>
      <c r="AT181" s="81">
        <v>24.3</v>
      </c>
      <c r="AU181" s="80">
        <v>7.9</v>
      </c>
      <c r="AV181" s="80">
        <v>1.94</v>
      </c>
      <c r="AW181" s="81">
        <v>32</v>
      </c>
      <c r="AX181" s="81">
        <v>19.399999999999999</v>
      </c>
      <c r="AY181" s="80">
        <v>5.54</v>
      </c>
    </row>
    <row r="182" spans="1:51">
      <c r="A182" s="84" t="s">
        <v>1081</v>
      </c>
      <c r="B182" s="81">
        <v>74.242928685907188</v>
      </c>
      <c r="C182" s="80">
        <v>0.2754971522529962</v>
      </c>
      <c r="D182" s="81">
        <v>9.7813169091902115</v>
      </c>
      <c r="E182" s="80">
        <v>5.8805705395723464</v>
      </c>
      <c r="F182" s="80">
        <v>0.15174954747329381</v>
      </c>
      <c r="G182" s="80">
        <v>1.6189052841187605E-2</v>
      </c>
      <c r="H182" s="80">
        <v>0.25706207495476008</v>
      </c>
      <c r="I182" s="80">
        <v>5.2387623458487091</v>
      </c>
      <c r="J182" s="80">
        <v>4.1559003724465926</v>
      </c>
      <c r="K182" s="80">
        <v>0.23319512717290725</v>
      </c>
      <c r="L182" s="80">
        <v>0.2610643795935772</v>
      </c>
      <c r="M182" s="81">
        <f>B182/J182</f>
        <v>17.864463060311554</v>
      </c>
      <c r="N182" s="80">
        <f>I182+J182</f>
        <v>9.3946627182953009</v>
      </c>
      <c r="P182" s="80">
        <v>3.05</v>
      </c>
      <c r="Q182" s="82">
        <v>1680</v>
      </c>
      <c r="R182" s="80" t="s">
        <v>142</v>
      </c>
      <c r="S182" s="82">
        <v>1120</v>
      </c>
      <c r="T182" s="80">
        <v>0.14199999999999999</v>
      </c>
      <c r="U182" s="80">
        <v>4.43</v>
      </c>
      <c r="V182" s="82">
        <v>225</v>
      </c>
      <c r="W182" s="81">
        <v>45.8</v>
      </c>
      <c r="X182" s="82">
        <v>142</v>
      </c>
      <c r="Y182" s="81">
        <v>2.33</v>
      </c>
      <c r="Z182" s="82">
        <v>149</v>
      </c>
      <c r="AA182" s="82">
        <v>1350</v>
      </c>
      <c r="AB182" s="82">
        <v>110</v>
      </c>
      <c r="AC182" s="81">
        <v>11.9</v>
      </c>
      <c r="AD182" s="80">
        <v>4.78</v>
      </c>
      <c r="AE182" s="82">
        <v>14.5</v>
      </c>
      <c r="AF182" s="81">
        <v>94</v>
      </c>
      <c r="AG182" s="82">
        <v>205</v>
      </c>
      <c r="AH182" s="81">
        <v>24.1</v>
      </c>
      <c r="AI182" s="81">
        <v>94</v>
      </c>
      <c r="AJ182" s="81">
        <v>22</v>
      </c>
      <c r="AK182" s="80">
        <v>2.0499999999999998</v>
      </c>
      <c r="AL182" s="81">
        <v>23.9</v>
      </c>
      <c r="AM182" s="80">
        <v>3.78</v>
      </c>
      <c r="AN182" s="81">
        <v>27.2</v>
      </c>
      <c r="AO182" s="80">
        <v>5.63</v>
      </c>
      <c r="AP182" s="81">
        <v>16.399999999999999</v>
      </c>
      <c r="AQ182" s="80">
        <v>2.46</v>
      </c>
      <c r="AR182" s="81">
        <v>15.7</v>
      </c>
      <c r="AS182" s="80">
        <v>2.42</v>
      </c>
      <c r="AT182" s="81">
        <v>23.6</v>
      </c>
      <c r="AU182" s="80">
        <v>7.5</v>
      </c>
      <c r="AV182" s="80">
        <v>2.04</v>
      </c>
      <c r="AW182" s="81">
        <v>28.5</v>
      </c>
      <c r="AX182" s="81">
        <v>19</v>
      </c>
      <c r="AY182" s="80">
        <v>5.1100000000000003</v>
      </c>
    </row>
    <row r="183" spans="1:51">
      <c r="A183" s="84" t="s">
        <v>1080</v>
      </c>
      <c r="B183" s="81">
        <v>74.522553459826909</v>
      </c>
      <c r="C183" s="80">
        <v>0.2991295957144503</v>
      </c>
      <c r="D183" s="81">
        <v>9.6275143745216649</v>
      </c>
      <c r="E183" s="80">
        <v>6.0978148983178109</v>
      </c>
      <c r="F183" s="80">
        <v>9.8150628397246434E-2</v>
      </c>
      <c r="G183" s="80">
        <v>3.3778962442994942E-2</v>
      </c>
      <c r="H183" s="80">
        <v>0.27264063443679565</v>
      </c>
      <c r="I183" s="80">
        <v>5.0799525588432282</v>
      </c>
      <c r="J183" s="80">
        <v>3.9684432264706961</v>
      </c>
      <c r="K183" s="80">
        <v>0.21661028192909293</v>
      </c>
      <c r="L183" s="80">
        <v>1.4097832348184482</v>
      </c>
      <c r="M183" s="81">
        <f>B183/J183</f>
        <v>18.778787853821196</v>
      </c>
      <c r="N183" s="80">
        <f>I183+J183</f>
        <v>9.0483957853139252</v>
      </c>
      <c r="P183" s="80">
        <v>3.2</v>
      </c>
      <c r="Q183" s="82">
        <v>1700</v>
      </c>
      <c r="R183" s="80">
        <v>0.25</v>
      </c>
      <c r="S183" s="82">
        <v>1220</v>
      </c>
      <c r="T183" s="80">
        <v>0.25</v>
      </c>
      <c r="U183" s="80">
        <v>3.7</v>
      </c>
      <c r="V183" s="82">
        <v>245</v>
      </c>
      <c r="W183" s="81">
        <v>50</v>
      </c>
      <c r="X183" s="82">
        <v>155</v>
      </c>
      <c r="Y183" s="81">
        <v>2.16</v>
      </c>
      <c r="Z183" s="82">
        <v>142</v>
      </c>
      <c r="AA183" s="82">
        <v>1380</v>
      </c>
      <c r="AB183" s="82">
        <v>122</v>
      </c>
      <c r="AC183" s="81">
        <v>12.7</v>
      </c>
      <c r="AD183" s="80">
        <v>5.3</v>
      </c>
      <c r="AE183" s="82">
        <v>14.6</v>
      </c>
      <c r="AF183" s="81">
        <v>92</v>
      </c>
      <c r="AG183" s="82">
        <v>192</v>
      </c>
      <c r="AH183" s="81">
        <v>22.3</v>
      </c>
      <c r="AI183" s="81">
        <v>90.7</v>
      </c>
      <c r="AJ183" s="81">
        <v>21.1</v>
      </c>
      <c r="AK183" s="80">
        <v>2.0499999999999998</v>
      </c>
      <c r="AL183" s="81">
        <v>25.7</v>
      </c>
      <c r="AM183" s="80">
        <v>3.67</v>
      </c>
      <c r="AN183" s="81">
        <v>25.6</v>
      </c>
      <c r="AO183" s="80">
        <v>5.7</v>
      </c>
      <c r="AP183" s="81">
        <v>17.2</v>
      </c>
      <c r="AQ183" s="80">
        <v>2.88</v>
      </c>
      <c r="AR183" s="81">
        <v>16.8</v>
      </c>
      <c r="AS183" s="80">
        <v>2.34</v>
      </c>
      <c r="AT183" s="81">
        <v>23.8</v>
      </c>
      <c r="AU183" s="80">
        <v>7.7</v>
      </c>
      <c r="AV183" s="80">
        <v>1.87</v>
      </c>
      <c r="AW183" s="81">
        <v>28.8</v>
      </c>
      <c r="AX183" s="81">
        <v>19.8</v>
      </c>
      <c r="AY183" s="80">
        <v>5.14</v>
      </c>
    </row>
    <row r="184" spans="1:51" s="94" customFormat="1">
      <c r="A184" s="92" t="s">
        <v>196</v>
      </c>
      <c r="B184" s="95">
        <f>AVERAGE(B165:B183)</f>
        <v>74.44444266906055</v>
      </c>
      <c r="C184" s="94">
        <f>AVERAGE(C165:C183)</f>
        <v>0.2967567417710727</v>
      </c>
      <c r="D184" s="94">
        <f>AVERAGE(D165:D183)</f>
        <v>9.6996010539486566</v>
      </c>
      <c r="E184" s="94">
        <f>AVERAGE(E165:E183)</f>
        <v>5.7989177776226599</v>
      </c>
      <c r="F184" s="94">
        <f>AVERAGE(F165:F183)</f>
        <v>0.11634658810975866</v>
      </c>
      <c r="G184" s="94">
        <f>AVERAGE(G165:G183)</f>
        <v>6.7387174899974991E-3</v>
      </c>
      <c r="H184" s="94">
        <f>AVERAGE(H165:H183)</f>
        <v>0.26939653599702784</v>
      </c>
      <c r="I184" s="94">
        <f>AVERAGE(I165:I183)</f>
        <v>5.1770652872142833</v>
      </c>
      <c r="J184" s="94">
        <f>AVERAGE(J165:J183)</f>
        <v>4.190712105862854</v>
      </c>
      <c r="K184" s="94">
        <f>AVERAGE(K165:K183)</f>
        <v>0.22522923142700618</v>
      </c>
      <c r="L184" s="94">
        <f>AVERAGE(L165:L183)</f>
        <v>0.9533083963962854</v>
      </c>
      <c r="M184" s="95">
        <f>AVERAGE(M165:M183)</f>
        <v>17.789701410316237</v>
      </c>
      <c r="N184" s="94">
        <f>AVERAGE(N165:N183)</f>
        <v>9.3677773930771373</v>
      </c>
      <c r="O184" s="95"/>
      <c r="P184" s="94">
        <f>AVERAGE(P165:P183)</f>
        <v>3.2621052631578946</v>
      </c>
      <c r="Q184" s="96">
        <f>AVERAGE(Q165:Q183)</f>
        <v>1823.6842105263158</v>
      </c>
      <c r="R184" s="94">
        <f>AVERAGE(R165:R183)</f>
        <v>0.48166666666666663</v>
      </c>
      <c r="S184" s="96">
        <f>AVERAGE(S165:S183)</f>
        <v>1196.4736842105262</v>
      </c>
      <c r="T184" s="94">
        <f>AVERAGE(T165:T183)</f>
        <v>0.26519999999999999</v>
      </c>
      <c r="U184" s="94">
        <f>AVERAGE(U165:U183)</f>
        <v>5.6350000000000007</v>
      </c>
      <c r="V184" s="96">
        <f>AVERAGE(V165:V183)</f>
        <v>244.26315789473685</v>
      </c>
      <c r="W184" s="95">
        <f>AVERAGE(W165:W183)</f>
        <v>48.542105263157886</v>
      </c>
      <c r="X184" s="96">
        <f>AVERAGE(X165:X183)</f>
        <v>153.84210526315789</v>
      </c>
      <c r="Y184" s="94">
        <f>AVERAGE(Y165:Y183)</f>
        <v>3.1310526315789473</v>
      </c>
      <c r="Z184" s="95">
        <f>AVERAGE(Z165:Z183)</f>
        <v>147.63157894736841</v>
      </c>
      <c r="AA184" s="96">
        <f>AVERAGE(AA165:AA183)</f>
        <v>1340.5263157894738</v>
      </c>
      <c r="AB184" s="95">
        <f>AVERAGE(AB165:AB183)</f>
        <v>116.44736842105263</v>
      </c>
      <c r="AC184" s="95">
        <f>AVERAGE(AC165:AC183)</f>
        <v>12.042105263157895</v>
      </c>
      <c r="AD184" s="94">
        <f>AVERAGE(AD165:AD183)</f>
        <v>6.1610526315789471</v>
      </c>
      <c r="AE184" s="94">
        <f>AVERAGE(AE165:AE183)</f>
        <v>15.611764705882354</v>
      </c>
      <c r="AF184" s="95">
        <f>AVERAGE(AF165:AF183)</f>
        <v>94.936842105263167</v>
      </c>
      <c r="AG184" s="96">
        <f>AVERAGE(AG165:AG183)</f>
        <v>203.15789473684211</v>
      </c>
      <c r="AH184" s="95">
        <f>AVERAGE(AH165:AH183)</f>
        <v>24.126315789473683</v>
      </c>
      <c r="AI184" s="95">
        <f>AVERAGE(AI165:AI183)</f>
        <v>97.226315789473688</v>
      </c>
      <c r="AJ184" s="95">
        <f>AVERAGE(AJ165:AJ183)</f>
        <v>22.5</v>
      </c>
      <c r="AK184" s="94">
        <f>AVERAGE(AK165:AK183)</f>
        <v>2.1178947368421048</v>
      </c>
      <c r="AL184" s="95">
        <f>AVERAGE(AL165:AL183)</f>
        <v>23.984210526315788</v>
      </c>
      <c r="AM184" s="94">
        <f>AVERAGE(AM165:AM183)</f>
        <v>3.8468421052631583</v>
      </c>
      <c r="AN184" s="95">
        <f>AVERAGE(AN165:AN183)</f>
        <v>25.931578947368422</v>
      </c>
      <c r="AO184" s="94">
        <f>AVERAGE(AO165:AO183)</f>
        <v>5.4294736842105262</v>
      </c>
      <c r="AP184" s="95">
        <f>AVERAGE(AP165:AP183)</f>
        <v>16.005263157894735</v>
      </c>
      <c r="AQ184" s="94">
        <f>AVERAGE(AQ165:AQ183)</f>
        <v>2.5173684210526317</v>
      </c>
      <c r="AR184" s="95">
        <f>AVERAGE(AR165:AR183)</f>
        <v>15.742105263157896</v>
      </c>
      <c r="AS184" s="94">
        <f>AVERAGE(AS165:AS183)</f>
        <v>2.3405263157894742</v>
      </c>
      <c r="AT184" s="95">
        <f>AVERAGE(AT165:AT183)</f>
        <v>26.931578947368418</v>
      </c>
      <c r="AU184" s="94">
        <f>AVERAGE(AU165:AU183)</f>
        <v>7.6263157894736828</v>
      </c>
      <c r="AV184" s="94">
        <f>AVERAGE(AV165:AV183)</f>
        <v>2.0842105263157893</v>
      </c>
      <c r="AW184" s="95">
        <f>AVERAGE(AW165:AW183)</f>
        <v>29.752631578947366</v>
      </c>
      <c r="AX184" s="95">
        <f>AVERAGE(AX165:AX183)</f>
        <v>18.657894736842106</v>
      </c>
      <c r="AY184" s="94">
        <f>AVERAGE(AY165:AY183)</f>
        <v>6.3384210526315794</v>
      </c>
    </row>
    <row r="185" spans="1:51" s="94" customFormat="1">
      <c r="A185" s="92" t="s">
        <v>195</v>
      </c>
      <c r="B185" s="94">
        <f>_xlfn.STDEV.S(B165:B183)</f>
        <v>0.30831029975354146</v>
      </c>
      <c r="C185" s="94">
        <f>_xlfn.STDEV.S(C165:C183)</f>
        <v>2.0191510529608429E-2</v>
      </c>
      <c r="D185" s="94">
        <f>_xlfn.STDEV.S(D165:D183)</f>
        <v>0.13742443103457205</v>
      </c>
      <c r="E185" s="94">
        <f>_xlfn.STDEV.S(E165:E183)</f>
        <v>0.14858847057642177</v>
      </c>
      <c r="F185" s="94">
        <f>_xlfn.STDEV.S(F165:F183)</f>
        <v>1.8807661939927632E-2</v>
      </c>
      <c r="G185" s="94">
        <f>_xlfn.STDEV.S(G165:G183)</f>
        <v>9.3450427257176175E-3</v>
      </c>
      <c r="H185" s="94">
        <f>_xlfn.STDEV.S(H165:H183)</f>
        <v>1.5453866889012541E-2</v>
      </c>
      <c r="I185" s="94">
        <f>_xlfn.STDEV.S(I165:I183)</f>
        <v>0.17599382355035881</v>
      </c>
      <c r="J185" s="94">
        <f>_xlfn.STDEV.S(J165:J183)</f>
        <v>0.15548461100771907</v>
      </c>
      <c r="K185" s="94">
        <f>_xlfn.STDEV.S(K165:K183)</f>
        <v>1.4550522332677618E-2</v>
      </c>
      <c r="L185" s="94">
        <f>_xlfn.STDEV.S(L165:L183)</f>
        <v>0.51521958287496894</v>
      </c>
      <c r="M185" s="94">
        <f>_xlfn.STDEV.S(M165:M183)</f>
        <v>0.73245509650857565</v>
      </c>
      <c r="N185" s="94">
        <f>_xlfn.STDEV.S(N165:N183)</f>
        <v>0.21055200743746219</v>
      </c>
      <c r="O185" s="95"/>
      <c r="P185" s="94">
        <f>_xlfn.STDEV.S(P165:P183)</f>
        <v>0.55697176217439459</v>
      </c>
      <c r="Q185" s="96">
        <f>_xlfn.STDEV.S(Q165:Q183)</f>
        <v>260.11131220468314</v>
      </c>
      <c r="R185" s="94">
        <f>_xlfn.STDEV.S(R165:R183)</f>
        <v>0.34982376515420827</v>
      </c>
      <c r="S185" s="96">
        <f>_xlfn.STDEV.S(S165:S183)</f>
        <v>177.29961096061018</v>
      </c>
      <c r="T185" s="94">
        <f>_xlfn.STDEV.S(T165:T183)</f>
        <v>0.28632607674157484</v>
      </c>
      <c r="U185" s="94">
        <f>_xlfn.STDEV.S(U165:U183)</f>
        <v>4.4066323979779725</v>
      </c>
      <c r="V185" s="95">
        <f>_xlfn.STDEV.S(V165:V183)</f>
        <v>71.047591330868684</v>
      </c>
      <c r="W185" s="94">
        <f>_xlfn.STDEV.S(W165:W183)</f>
        <v>7.8589874799828232</v>
      </c>
      <c r="X185" s="95">
        <f>_xlfn.STDEV.S(X165:X183)</f>
        <v>24.692021108705333</v>
      </c>
      <c r="Y185" s="94">
        <f>_xlfn.STDEV.S(Y165:Y183)</f>
        <v>3.6302018534891451</v>
      </c>
      <c r="Z185" s="95">
        <f>_xlfn.STDEV.S(Z165:Z183)</f>
        <v>24.490838482800932</v>
      </c>
      <c r="AA185" s="96">
        <f>_xlfn.STDEV.S(AA165:AA183)</f>
        <v>217.90603694178003</v>
      </c>
      <c r="AB185" s="95">
        <f>_xlfn.STDEV.S(AB165:AB183)</f>
        <v>18.982692948550397</v>
      </c>
      <c r="AC185" s="94">
        <f>_xlfn.STDEV.S(AC165:AC183)</f>
        <v>2.2199388854134599</v>
      </c>
      <c r="AD185" s="94">
        <f>_xlfn.STDEV.S(AD165:AD183)</f>
        <v>1.3761778580823176</v>
      </c>
      <c r="AE185" s="94">
        <f>_xlfn.STDEV.S(AE165:AE183)</f>
        <v>2.6722842178885782</v>
      </c>
      <c r="AF185" s="95">
        <f>_xlfn.STDEV.S(AF165:AF183)</f>
        <v>15.104532451711092</v>
      </c>
      <c r="AG185" s="95">
        <f>_xlfn.STDEV.S(AG165:AG183)</f>
        <v>32.752036676102243</v>
      </c>
      <c r="AH185" s="94">
        <f>_xlfn.STDEV.S(AH165:AH183)</f>
        <v>4.0222771473746661</v>
      </c>
      <c r="AI185" s="95">
        <f>_xlfn.STDEV.S(AI165:AI183)</f>
        <v>15.907155696075248</v>
      </c>
      <c r="AJ185" s="94">
        <f>_xlfn.STDEV.S(AJ165:AJ183)</f>
        <v>3.4799425282610597</v>
      </c>
      <c r="AK185" s="94">
        <f>_xlfn.STDEV.S(AK165:AK183)</f>
        <v>0.27941563917434431</v>
      </c>
      <c r="AL185" s="94">
        <f>_xlfn.STDEV.S(AL165:AL183)</f>
        <v>4.0710718159956514</v>
      </c>
      <c r="AM185" s="94">
        <f>_xlfn.STDEV.S(AM165:AM183)</f>
        <v>0.64182078349696392</v>
      </c>
      <c r="AN185" s="94">
        <f>_xlfn.STDEV.S(AN165:AN183)</f>
        <v>3.9198997480914963</v>
      </c>
      <c r="AO185" s="94">
        <f>_xlfn.STDEV.S(AO165:AO183)</f>
        <v>0.81684673990365297</v>
      </c>
      <c r="AP185" s="94">
        <f>_xlfn.STDEV.S(AP165:AP183)</f>
        <v>2.4169479570112049</v>
      </c>
      <c r="AQ185" s="94">
        <f>_xlfn.STDEV.S(AQ165:AQ183)</f>
        <v>0.42929971536682121</v>
      </c>
      <c r="AR185" s="94">
        <f>_xlfn.STDEV.S(AR165:AR183)</f>
        <v>2.4063147917911532</v>
      </c>
      <c r="AS185" s="94">
        <f>_xlfn.STDEV.S(AS165:AS183)</f>
        <v>0.39793178762488307</v>
      </c>
      <c r="AT185" s="94">
        <f>_xlfn.STDEV.S(AT165:AT183)</f>
        <v>5.2904581435279567</v>
      </c>
      <c r="AU185" s="94">
        <f>_xlfn.STDEV.S(AU165:AU183)</f>
        <v>1.1820660374780607</v>
      </c>
      <c r="AV185" s="94">
        <f>_xlfn.STDEV.S(AV165:AV183)</f>
        <v>0.41258421079114599</v>
      </c>
      <c r="AW185" s="94">
        <f>_xlfn.STDEV.S(AW165:AW183)</f>
        <v>5.3289949460008712</v>
      </c>
      <c r="AX185" s="94">
        <f>_xlfn.STDEV.S(AX165:AX183)</f>
        <v>2.8216062780451949</v>
      </c>
      <c r="AY185" s="94">
        <f>_xlfn.STDEV.S(AY165:AY183)</f>
        <v>1.5783157801132155</v>
      </c>
    </row>
    <row r="186" spans="1:51">
      <c r="A186" s="84" t="s">
        <v>1079</v>
      </c>
      <c r="B186" s="81">
        <v>78.148002180334558</v>
      </c>
      <c r="C186" s="80">
        <v>9.0662639138367335E-2</v>
      </c>
      <c r="D186" s="81">
        <v>12.55360947644307</v>
      </c>
      <c r="E186" s="80">
        <v>0.8799839741691885</v>
      </c>
      <c r="F186" s="80">
        <v>3.2077305180860431E-2</v>
      </c>
      <c r="G186" s="80">
        <v>0.10918055249632312</v>
      </c>
      <c r="H186" s="80">
        <v>0.77977396475841665</v>
      </c>
      <c r="I186" s="80">
        <v>3.6782957834794212</v>
      </c>
      <c r="J186" s="80">
        <v>3.7283978306004233</v>
      </c>
      <c r="K186" s="80">
        <v>0.1629339934851029</v>
      </c>
      <c r="L186" s="80">
        <v>2.02240727090782</v>
      </c>
      <c r="M186" s="81">
        <f>B186/J186</f>
        <v>20.960210184370148</v>
      </c>
      <c r="N186" s="80">
        <f>I186+J186</f>
        <v>7.4066936140798445</v>
      </c>
      <c r="P186" s="80">
        <v>4.07</v>
      </c>
      <c r="Q186" s="82">
        <v>661</v>
      </c>
      <c r="R186" s="80">
        <v>1</v>
      </c>
      <c r="S186" s="82">
        <v>410</v>
      </c>
      <c r="T186" s="80">
        <v>0.44</v>
      </c>
      <c r="U186" s="80">
        <v>1.89</v>
      </c>
      <c r="V186" s="81">
        <v>27.7</v>
      </c>
      <c r="W186" s="81">
        <v>13.9</v>
      </c>
      <c r="X186" s="82">
        <v>114.4</v>
      </c>
      <c r="Y186" s="81">
        <v>61.1</v>
      </c>
      <c r="Z186" s="81">
        <v>24.4</v>
      </c>
      <c r="AA186" s="81">
        <v>87.4</v>
      </c>
      <c r="AB186" s="80">
        <v>8.18</v>
      </c>
      <c r="AC186" s="80">
        <v>2.1</v>
      </c>
      <c r="AD186" s="80">
        <v>6.57</v>
      </c>
      <c r="AE186" s="82">
        <v>934</v>
      </c>
      <c r="AF186" s="81">
        <v>27.1</v>
      </c>
      <c r="AG186" s="81">
        <v>50.6</v>
      </c>
      <c r="AH186" s="80">
        <v>5.6</v>
      </c>
      <c r="AI186" s="81">
        <v>19.399999999999999</v>
      </c>
      <c r="AJ186" s="80">
        <v>3.83</v>
      </c>
      <c r="AK186" s="80">
        <v>0.79</v>
      </c>
      <c r="AL186" s="80">
        <v>3.33</v>
      </c>
      <c r="AM186" s="80">
        <v>0.57999999999999996</v>
      </c>
      <c r="AN186" s="80">
        <v>4.04</v>
      </c>
      <c r="AO186" s="80">
        <v>0.93</v>
      </c>
      <c r="AP186" s="80">
        <v>2.5299999999999998</v>
      </c>
      <c r="AQ186" s="80">
        <v>0.30599999999999999</v>
      </c>
      <c r="AR186" s="80">
        <v>2.93</v>
      </c>
      <c r="AS186" s="80">
        <v>0.46</v>
      </c>
      <c r="AT186" s="80">
        <v>2.79</v>
      </c>
      <c r="AU186" s="80">
        <v>0.69</v>
      </c>
      <c r="AV186" s="80">
        <v>1.25</v>
      </c>
      <c r="AW186" s="81">
        <v>16.399999999999999</v>
      </c>
      <c r="AX186" s="80">
        <v>11.9</v>
      </c>
      <c r="AY186" s="80">
        <v>2.71</v>
      </c>
    </row>
    <row r="187" spans="1:51">
      <c r="A187" s="84" t="s">
        <v>1078</v>
      </c>
      <c r="B187" s="81">
        <v>78.14883924013138</v>
      </c>
      <c r="C187" s="80">
        <v>9.7641992072085002E-2</v>
      </c>
      <c r="D187" s="81">
        <v>12.549839123241687</v>
      </c>
      <c r="E187" s="80">
        <v>0.86190908126381072</v>
      </c>
      <c r="F187" s="80">
        <v>4.490179724367542E-2</v>
      </c>
      <c r="G187" s="80">
        <v>0.1075476618316915</v>
      </c>
      <c r="H187" s="80">
        <v>0.78266327140017589</v>
      </c>
      <c r="I187" s="80">
        <v>3.7179516503949865</v>
      </c>
      <c r="J187" s="80">
        <v>3.6886916207564457</v>
      </c>
      <c r="K187" s="80">
        <v>0.14561664048694764</v>
      </c>
      <c r="L187" s="80">
        <v>0.53481847738490274</v>
      </c>
      <c r="M187" s="81">
        <f>B187/J187</f>
        <v>21.186059252116411</v>
      </c>
      <c r="N187" s="80">
        <f>I187+J187</f>
        <v>7.4066432711514327</v>
      </c>
      <c r="P187" s="80">
        <v>4.6399999999999997</v>
      </c>
      <c r="Q187" s="82">
        <v>733</v>
      </c>
      <c r="R187" s="80">
        <v>1.22</v>
      </c>
      <c r="S187" s="82">
        <v>420</v>
      </c>
      <c r="T187" s="80">
        <v>0.39</v>
      </c>
      <c r="U187" s="80">
        <v>2.17</v>
      </c>
      <c r="V187" s="81">
        <v>36.6</v>
      </c>
      <c r="W187" s="81">
        <v>14.3</v>
      </c>
      <c r="X187" s="82">
        <v>124</v>
      </c>
      <c r="Y187" s="81">
        <v>62.1</v>
      </c>
      <c r="Z187" s="81">
        <v>24.4</v>
      </c>
      <c r="AA187" s="81">
        <v>91</v>
      </c>
      <c r="AB187" s="80">
        <v>9.4</v>
      </c>
      <c r="AC187" s="80">
        <v>2.0699999999999998</v>
      </c>
      <c r="AD187" s="80">
        <v>6.73</v>
      </c>
      <c r="AE187" s="82">
        <v>950</v>
      </c>
      <c r="AF187" s="81">
        <v>25.7</v>
      </c>
      <c r="AG187" s="81">
        <v>48.7</v>
      </c>
      <c r="AH187" s="80">
        <v>6.04</v>
      </c>
      <c r="AI187" s="81">
        <v>24.3</v>
      </c>
      <c r="AJ187" s="80">
        <v>4.5999999999999996</v>
      </c>
      <c r="AK187" s="80">
        <v>0.64</v>
      </c>
      <c r="AL187" s="80">
        <v>3.34</v>
      </c>
      <c r="AM187" s="80">
        <v>0.67</v>
      </c>
      <c r="AN187" s="80">
        <v>3.61</v>
      </c>
      <c r="AO187" s="80">
        <v>1</v>
      </c>
      <c r="AP187" s="80">
        <v>2.61</v>
      </c>
      <c r="AQ187" s="80">
        <v>0.314</v>
      </c>
      <c r="AR187" s="80">
        <v>3.05</v>
      </c>
      <c r="AS187" s="80">
        <v>0.38</v>
      </c>
      <c r="AT187" s="80">
        <v>3.07</v>
      </c>
      <c r="AU187" s="80">
        <v>0.84</v>
      </c>
      <c r="AV187" s="80">
        <v>1.6</v>
      </c>
      <c r="AW187" s="81">
        <v>19</v>
      </c>
      <c r="AX187" s="80">
        <v>11.9</v>
      </c>
      <c r="AY187" s="80">
        <v>3.17</v>
      </c>
    </row>
    <row r="188" spans="1:51">
      <c r="A188" s="84" t="s">
        <v>1077</v>
      </c>
      <c r="B188" s="81">
        <v>78.08852212937532</v>
      </c>
      <c r="C188" s="80">
        <v>8.9395431330351965E-2</v>
      </c>
      <c r="D188" s="81">
        <v>12.567353651277108</v>
      </c>
      <c r="E188" s="80">
        <v>0.88235995956383773</v>
      </c>
      <c r="F188" s="80">
        <v>7.0977016874954627E-2</v>
      </c>
      <c r="G188" s="80">
        <v>9.5995885761240698E-2</v>
      </c>
      <c r="H188" s="80">
        <v>0.75573420076194153</v>
      </c>
      <c r="I188" s="80">
        <v>3.767581607604316</v>
      </c>
      <c r="J188" s="80">
        <v>3.6820643768025776</v>
      </c>
      <c r="K188" s="80">
        <v>0.15740648372723412</v>
      </c>
      <c r="L188" s="80">
        <v>3.2833168202981398</v>
      </c>
      <c r="M188" s="81">
        <f>B188/J188</f>
        <v>21.207810113625893</v>
      </c>
      <c r="N188" s="80">
        <f>I188+J188</f>
        <v>7.4496459844068941</v>
      </c>
      <c r="P188" s="80">
        <v>4.0999999999999996</v>
      </c>
      <c r="Q188" s="82">
        <v>620</v>
      </c>
      <c r="R188" s="80">
        <v>1.5</v>
      </c>
      <c r="S188" s="82">
        <v>350</v>
      </c>
      <c r="T188" s="80">
        <v>0.4</v>
      </c>
      <c r="U188" s="80">
        <v>2</v>
      </c>
      <c r="V188" s="81">
        <v>19</v>
      </c>
      <c r="W188" s="81">
        <v>14</v>
      </c>
      <c r="X188" s="82">
        <v>110</v>
      </c>
      <c r="Y188" s="81">
        <v>50</v>
      </c>
      <c r="Z188" s="81">
        <v>22</v>
      </c>
      <c r="AA188" s="81">
        <v>86</v>
      </c>
      <c r="AB188" s="80">
        <v>7.4</v>
      </c>
      <c r="AC188" s="80">
        <v>1.6</v>
      </c>
      <c r="AD188" s="80">
        <v>5.7</v>
      </c>
      <c r="AE188" s="82">
        <v>790</v>
      </c>
      <c r="AF188" s="81">
        <v>21</v>
      </c>
      <c r="AG188" s="81">
        <v>44</v>
      </c>
      <c r="AH188" s="80">
        <v>4.2</v>
      </c>
      <c r="AI188" s="81">
        <v>18</v>
      </c>
      <c r="AJ188" s="80">
        <v>3.2</v>
      </c>
      <c r="AK188" s="80">
        <v>0.6</v>
      </c>
      <c r="AL188" s="80">
        <v>1.8</v>
      </c>
      <c r="AM188" s="80">
        <v>0.45</v>
      </c>
      <c r="AN188" s="80">
        <v>4.7</v>
      </c>
      <c r="AO188" s="80">
        <v>0.79</v>
      </c>
      <c r="AP188" s="80">
        <v>2</v>
      </c>
      <c r="AQ188" s="80">
        <v>0.45</v>
      </c>
      <c r="AR188" s="80">
        <v>1.8</v>
      </c>
      <c r="AS188" s="80">
        <v>0.25</v>
      </c>
      <c r="AT188" s="80">
        <v>3.3</v>
      </c>
      <c r="AU188" s="80">
        <v>0.74</v>
      </c>
      <c r="AV188" s="80">
        <v>1.1000000000000001</v>
      </c>
      <c r="AW188" s="81">
        <v>12</v>
      </c>
      <c r="AX188" s="80">
        <v>10</v>
      </c>
      <c r="AY188" s="80">
        <v>2.2000000000000002</v>
      </c>
    </row>
    <row r="189" spans="1:51">
      <c r="A189" s="84" t="s">
        <v>1076</v>
      </c>
      <c r="B189" s="81">
        <v>78.459196672629801</v>
      </c>
      <c r="C189" s="80">
        <v>0.10697921359292509</v>
      </c>
      <c r="D189" s="81">
        <v>12.48092326608421</v>
      </c>
      <c r="E189" s="80">
        <v>0.78763584050132662</v>
      </c>
      <c r="F189" s="80">
        <v>2.8863090543665346E-2</v>
      </c>
      <c r="G189" s="80">
        <v>7.1472364252352094E-2</v>
      </c>
      <c r="H189" s="80">
        <v>0.6961098307589878</v>
      </c>
      <c r="I189" s="80">
        <v>3.7063960713802384</v>
      </c>
      <c r="J189" s="80">
        <v>3.6624090009131409</v>
      </c>
      <c r="K189" s="80">
        <v>0.14649343369537923</v>
      </c>
      <c r="L189" s="80">
        <v>2.573493613450438</v>
      </c>
      <c r="M189" s="81">
        <f>B189/J189</f>
        <v>21.422838534163642</v>
      </c>
      <c r="N189" s="80">
        <f>I189+J189</f>
        <v>7.3688050722933793</v>
      </c>
      <c r="P189" s="80">
        <v>4.1100000000000003</v>
      </c>
      <c r="Q189" s="82">
        <v>920</v>
      </c>
      <c r="R189" s="80">
        <v>1.66</v>
      </c>
      <c r="S189" s="82">
        <v>470</v>
      </c>
      <c r="T189" s="80">
        <v>0.62</v>
      </c>
      <c r="U189" s="80">
        <v>8.4</v>
      </c>
      <c r="V189" s="81">
        <v>29.6</v>
      </c>
      <c r="W189" s="81">
        <v>16.899999999999999</v>
      </c>
      <c r="X189" s="82">
        <v>142</v>
      </c>
      <c r="Y189" s="81">
        <v>61</v>
      </c>
      <c r="Z189" s="81">
        <v>22.4</v>
      </c>
      <c r="AA189" s="81">
        <v>85.1</v>
      </c>
      <c r="AB189" s="80">
        <v>9.1</v>
      </c>
      <c r="AC189" s="80">
        <v>2.31</v>
      </c>
      <c r="AD189" s="80">
        <v>10.4</v>
      </c>
      <c r="AE189" s="82">
        <v>960</v>
      </c>
      <c r="AF189" s="81">
        <v>25</v>
      </c>
      <c r="AG189" s="81">
        <v>49.4</v>
      </c>
      <c r="AH189" s="80">
        <v>5.65</v>
      </c>
      <c r="AI189" s="81">
        <v>20.2</v>
      </c>
      <c r="AJ189" s="80">
        <v>2.57</v>
      </c>
      <c r="AK189" s="80">
        <v>0.68</v>
      </c>
      <c r="AL189" s="80">
        <v>3.3</v>
      </c>
      <c r="AM189" s="80">
        <v>0.61</v>
      </c>
      <c r="AN189" s="80">
        <v>3.5</v>
      </c>
      <c r="AO189" s="80">
        <v>0.62</v>
      </c>
      <c r="AP189" s="80">
        <v>2.08</v>
      </c>
      <c r="AQ189" s="80">
        <v>0.27</v>
      </c>
      <c r="AR189" s="80">
        <v>2.65</v>
      </c>
      <c r="AS189" s="80">
        <v>0.34499999999999997</v>
      </c>
      <c r="AT189" s="80">
        <v>2.98</v>
      </c>
      <c r="AU189" s="80">
        <v>0.81</v>
      </c>
      <c r="AV189" s="80">
        <v>1.48</v>
      </c>
      <c r="AW189" s="81">
        <v>23.1</v>
      </c>
      <c r="AX189" s="80">
        <v>10.6</v>
      </c>
      <c r="AY189" s="80">
        <v>3</v>
      </c>
    </row>
    <row r="190" spans="1:51">
      <c r="A190" s="84" t="s">
        <v>1075</v>
      </c>
      <c r="B190" s="81">
        <v>78.463406509936092</v>
      </c>
      <c r="C190" s="80">
        <v>0.12492205260463657</v>
      </c>
      <c r="D190" s="81">
        <v>12.414320216702519</v>
      </c>
      <c r="E190" s="80">
        <v>0.83708714866773859</v>
      </c>
      <c r="F190" s="80">
        <v>3.8866679342254358E-2</v>
      </c>
      <c r="G190" s="80">
        <v>0.12962691281548197</v>
      </c>
      <c r="H190" s="80">
        <v>0.8194391561325296</v>
      </c>
      <c r="I190" s="80">
        <v>3.6670691549783494</v>
      </c>
      <c r="J190" s="80">
        <v>3.5052473746642896</v>
      </c>
      <c r="K190" s="80">
        <v>0.14794156118653742</v>
      </c>
      <c r="L190" s="80">
        <v>4.2417676461494835</v>
      </c>
      <c r="M190" s="81">
        <f>B190/J190</f>
        <v>22.384556102107009</v>
      </c>
      <c r="N190" s="80">
        <f>I190+J190</f>
        <v>7.1723165296426394</v>
      </c>
      <c r="P190" s="80">
        <v>7.3</v>
      </c>
      <c r="Q190" s="82">
        <v>1100</v>
      </c>
      <c r="R190" s="80">
        <v>1.5</v>
      </c>
      <c r="S190" s="82">
        <v>620</v>
      </c>
      <c r="T190" s="80" t="s">
        <v>142</v>
      </c>
      <c r="U190" s="80">
        <v>7.2</v>
      </c>
      <c r="V190" s="81">
        <v>31</v>
      </c>
      <c r="W190" s="81">
        <v>23</v>
      </c>
      <c r="X190" s="82">
        <v>170</v>
      </c>
      <c r="Y190" s="81">
        <v>90</v>
      </c>
      <c r="Z190" s="81">
        <v>31</v>
      </c>
      <c r="AA190" s="81">
        <v>130</v>
      </c>
      <c r="AB190" s="80">
        <v>13</v>
      </c>
      <c r="AC190" s="80">
        <v>6.3</v>
      </c>
      <c r="AD190" s="80">
        <v>10</v>
      </c>
      <c r="AE190" s="82">
        <v>1500</v>
      </c>
      <c r="AF190" s="81">
        <v>36</v>
      </c>
      <c r="AG190" s="81">
        <v>76</v>
      </c>
      <c r="AH190" s="80">
        <v>9</v>
      </c>
      <c r="AI190" s="81">
        <v>26</v>
      </c>
      <c r="AJ190" s="80">
        <v>4.3099999999999996</v>
      </c>
      <c r="AK190" s="80">
        <v>1.3</v>
      </c>
      <c r="AL190" s="80">
        <v>4.0999999999999996</v>
      </c>
      <c r="AM190" s="80">
        <v>1.3</v>
      </c>
      <c r="AN190" s="80">
        <v>7</v>
      </c>
      <c r="AO190" s="80">
        <v>0.9</v>
      </c>
      <c r="AP190" s="80">
        <v>2.5</v>
      </c>
      <c r="AQ190" s="80">
        <v>0.21</v>
      </c>
      <c r="AR190" s="80">
        <v>2.9</v>
      </c>
      <c r="AS190" s="80">
        <v>0.79</v>
      </c>
      <c r="AT190" s="80">
        <v>3.4</v>
      </c>
      <c r="AU190" s="80">
        <v>0.95</v>
      </c>
      <c r="AV190" s="80">
        <v>2.2999999999999998</v>
      </c>
      <c r="AW190" s="81">
        <v>12.9</v>
      </c>
      <c r="AX190" s="80">
        <v>9.6</v>
      </c>
      <c r="AY190" s="80">
        <v>1.82</v>
      </c>
    </row>
    <row r="191" spans="1:51">
      <c r="A191" s="84" t="s">
        <v>1074</v>
      </c>
      <c r="B191" s="81">
        <v>78.344430936356204</v>
      </c>
      <c r="C191" s="80">
        <v>0.10589674640997078</v>
      </c>
      <c r="D191" s="81">
        <v>12.526552974806782</v>
      </c>
      <c r="E191" s="80">
        <v>0.80084684240448523</v>
      </c>
      <c r="F191" s="80">
        <v>3.6974286927917419E-2</v>
      </c>
      <c r="G191" s="80">
        <v>0.11541152501716063</v>
      </c>
      <c r="H191" s="80">
        <v>0.76958108838339767</v>
      </c>
      <c r="I191" s="80">
        <v>3.6757146211210152</v>
      </c>
      <c r="J191" s="80">
        <v>3.6245727328988946</v>
      </c>
      <c r="K191" s="80">
        <v>0.18245674171106535</v>
      </c>
      <c r="L191" s="80">
        <v>3.8144810100892954</v>
      </c>
      <c r="M191" s="81">
        <f>B191/J191</f>
        <v>21.61480447757415</v>
      </c>
      <c r="N191" s="80">
        <f>I191+J191</f>
        <v>7.3002873540199094</v>
      </c>
      <c r="P191" s="80">
        <v>4.05</v>
      </c>
      <c r="Q191" s="82">
        <v>800</v>
      </c>
      <c r="R191" s="80">
        <v>1.02</v>
      </c>
      <c r="S191" s="82">
        <v>401</v>
      </c>
      <c r="T191" s="80">
        <v>0.34</v>
      </c>
      <c r="U191" s="80">
        <v>3.44</v>
      </c>
      <c r="V191" s="81">
        <v>16.7</v>
      </c>
      <c r="W191" s="81">
        <v>13.2</v>
      </c>
      <c r="X191" s="82">
        <v>101</v>
      </c>
      <c r="Y191" s="81">
        <v>66</v>
      </c>
      <c r="Z191" s="81">
        <v>25.5</v>
      </c>
      <c r="AA191" s="81">
        <v>103</v>
      </c>
      <c r="AB191" s="80">
        <v>8</v>
      </c>
      <c r="AC191" s="80">
        <v>1.87</v>
      </c>
      <c r="AD191" s="80">
        <v>5.29</v>
      </c>
      <c r="AE191" s="82">
        <v>787</v>
      </c>
      <c r="AF191" s="81">
        <v>23.3</v>
      </c>
      <c r="AG191" s="81">
        <v>47.8</v>
      </c>
      <c r="AH191" s="80">
        <v>5.62</v>
      </c>
      <c r="AI191" s="81">
        <v>22.6</v>
      </c>
      <c r="AJ191" s="80">
        <v>4.1500000000000004</v>
      </c>
      <c r="AK191" s="80">
        <v>0.82</v>
      </c>
      <c r="AL191" s="80">
        <v>3.3</v>
      </c>
      <c r="AM191" s="80">
        <v>0.57999999999999996</v>
      </c>
      <c r="AN191" s="80">
        <v>3.54</v>
      </c>
      <c r="AO191" s="80">
        <v>0.85</v>
      </c>
      <c r="AP191" s="80">
        <v>2.79</v>
      </c>
      <c r="AQ191" s="80">
        <v>0.309</v>
      </c>
      <c r="AR191" s="80">
        <v>2.78</v>
      </c>
      <c r="AS191" s="80">
        <v>0.52</v>
      </c>
      <c r="AT191" s="80">
        <v>3.46</v>
      </c>
      <c r="AU191" s="80">
        <v>0.74</v>
      </c>
      <c r="AV191" s="80">
        <v>1.45</v>
      </c>
      <c r="AW191" s="81">
        <v>16.5</v>
      </c>
      <c r="AX191" s="80">
        <v>9.1999999999999993</v>
      </c>
      <c r="AY191" s="80">
        <v>2.23</v>
      </c>
    </row>
    <row r="192" spans="1:51">
      <c r="A192" s="84" t="s">
        <v>1073</v>
      </c>
      <c r="B192" s="81">
        <v>78.258224867844689</v>
      </c>
      <c r="C192" s="80">
        <v>0.1079018623271099</v>
      </c>
      <c r="D192" s="81">
        <v>12.577063037960814</v>
      </c>
      <c r="E192" s="80">
        <v>0.92124511149245503</v>
      </c>
      <c r="F192" s="80">
        <v>5.0232508589625711E-2</v>
      </c>
      <c r="G192" s="80">
        <v>0.13893052222769875</v>
      </c>
      <c r="H192" s="80">
        <v>0.8288363917288244</v>
      </c>
      <c r="I192" s="80">
        <v>3.4763446675545229</v>
      </c>
      <c r="J192" s="80">
        <v>3.64120626188337</v>
      </c>
      <c r="K192" s="80">
        <v>0.14768390886598554</v>
      </c>
      <c r="L192" s="80">
        <v>1.2112642914581357</v>
      </c>
      <c r="M192" s="81">
        <f>B192/J192</f>
        <v>21.492389949743348</v>
      </c>
      <c r="N192" s="80">
        <f>I192+J192</f>
        <v>7.1175509294378934</v>
      </c>
      <c r="P192" s="80">
        <v>3.54</v>
      </c>
      <c r="Q192" s="82">
        <v>566</v>
      </c>
      <c r="R192" s="80">
        <v>0.76</v>
      </c>
      <c r="S192" s="82">
        <v>351</v>
      </c>
      <c r="T192" s="80">
        <v>0.46</v>
      </c>
      <c r="U192" s="80">
        <v>4.3600000000000003</v>
      </c>
      <c r="V192" s="81">
        <v>17.600000000000001</v>
      </c>
      <c r="W192" s="81">
        <v>13.7</v>
      </c>
      <c r="X192" s="82">
        <v>103</v>
      </c>
      <c r="Y192" s="81">
        <v>65.099999999999994</v>
      </c>
      <c r="Z192" s="81">
        <v>20.3</v>
      </c>
      <c r="AA192" s="81">
        <v>79</v>
      </c>
      <c r="AB192" s="80">
        <v>6.6</v>
      </c>
      <c r="AC192" s="80">
        <v>1.67</v>
      </c>
      <c r="AD192" s="80">
        <v>6.02</v>
      </c>
      <c r="AE192" s="82">
        <v>740</v>
      </c>
      <c r="AF192" s="81">
        <v>21</v>
      </c>
      <c r="AG192" s="81">
        <v>43.2</v>
      </c>
      <c r="AH192" s="80">
        <v>4.9000000000000004</v>
      </c>
      <c r="AI192" s="81">
        <v>17.5</v>
      </c>
      <c r="AJ192" s="80">
        <v>2.52</v>
      </c>
      <c r="AK192" s="80">
        <v>0.64</v>
      </c>
      <c r="AL192" s="80">
        <v>2.16</v>
      </c>
      <c r="AM192" s="80">
        <v>0.49</v>
      </c>
      <c r="AN192" s="80">
        <v>3.21</v>
      </c>
      <c r="AO192" s="80">
        <v>0.78</v>
      </c>
      <c r="AP192" s="80">
        <v>1.98</v>
      </c>
      <c r="AQ192" s="80">
        <v>0.27300000000000002</v>
      </c>
      <c r="AR192" s="80">
        <v>2.54</v>
      </c>
      <c r="AS192" s="80">
        <v>0.28000000000000003</v>
      </c>
      <c r="AT192" s="80">
        <v>2.7</v>
      </c>
      <c r="AU192" s="80">
        <v>0.71</v>
      </c>
      <c r="AV192" s="80">
        <v>1.62</v>
      </c>
      <c r="AW192" s="81">
        <v>18.399999999999999</v>
      </c>
      <c r="AX192" s="80">
        <v>10.4</v>
      </c>
      <c r="AY192" s="80">
        <v>2.5</v>
      </c>
    </row>
    <row r="193" spans="1:51">
      <c r="A193" s="84" t="s">
        <v>1072</v>
      </c>
      <c r="B193" s="81">
        <v>78.463990798290993</v>
      </c>
      <c r="C193" s="80">
        <v>0.11248121920189881</v>
      </c>
      <c r="D193" s="81">
        <v>12.523627406124968</v>
      </c>
      <c r="E193" s="80">
        <v>0.90071228075603182</v>
      </c>
      <c r="F193" s="80">
        <v>5.5985318080004433E-2</v>
      </c>
      <c r="G193" s="80">
        <v>0.11215462186915855</v>
      </c>
      <c r="H193" s="80">
        <v>0.79068816765976413</v>
      </c>
      <c r="I193" s="80">
        <v>3.6330151870476328</v>
      </c>
      <c r="J193" s="80">
        <v>3.4073317562883898</v>
      </c>
      <c r="K193" s="80">
        <v>0.13244681158210569</v>
      </c>
      <c r="L193" s="80">
        <v>1.0213110598047876</v>
      </c>
      <c r="M193" s="81">
        <f>B193/J193</f>
        <v>23.027986826783753</v>
      </c>
      <c r="N193" s="80">
        <f>I193+J193</f>
        <v>7.0403469433360222</v>
      </c>
      <c r="P193" s="80">
        <v>5.28</v>
      </c>
      <c r="Q193" s="82">
        <v>910</v>
      </c>
      <c r="R193" s="80">
        <v>1.3</v>
      </c>
      <c r="S193" s="82">
        <v>483</v>
      </c>
      <c r="T193" s="80">
        <v>0.44</v>
      </c>
      <c r="U193" s="80" t="s">
        <v>142</v>
      </c>
      <c r="V193" s="81">
        <v>28.7</v>
      </c>
      <c r="W193" s="81">
        <v>16</v>
      </c>
      <c r="X193" s="82">
        <v>152</v>
      </c>
      <c r="Y193" s="81">
        <v>73</v>
      </c>
      <c r="Z193" s="81">
        <v>30.4</v>
      </c>
      <c r="AA193" s="81">
        <v>113</v>
      </c>
      <c r="AB193" s="80">
        <v>9.1999999999999993</v>
      </c>
      <c r="AC193" s="80">
        <v>2.1</v>
      </c>
      <c r="AD193" s="80">
        <v>7.35</v>
      </c>
      <c r="AE193" s="82">
        <v>1120</v>
      </c>
      <c r="AF193" s="81">
        <v>30</v>
      </c>
      <c r="AG193" s="81">
        <v>59.7</v>
      </c>
      <c r="AH193" s="80">
        <v>7</v>
      </c>
      <c r="AI193" s="81">
        <v>25.8</v>
      </c>
      <c r="AJ193" s="80">
        <v>3.47</v>
      </c>
      <c r="AK193" s="80">
        <v>0.64</v>
      </c>
      <c r="AL193" s="80">
        <v>3.14</v>
      </c>
      <c r="AM193" s="80">
        <v>0.88</v>
      </c>
      <c r="AN193" s="80">
        <v>4.6900000000000004</v>
      </c>
      <c r="AO193" s="80">
        <v>0.95</v>
      </c>
      <c r="AP193" s="80">
        <v>2.84</v>
      </c>
      <c r="AQ193" s="80">
        <v>0.36899999999999999</v>
      </c>
      <c r="AR193" s="80">
        <v>3.57</v>
      </c>
      <c r="AS193" s="80">
        <v>0.57999999999999996</v>
      </c>
      <c r="AT193" s="80">
        <v>3.54</v>
      </c>
      <c r="AU193" s="80">
        <v>0.81</v>
      </c>
      <c r="AV193" s="80">
        <v>3</v>
      </c>
      <c r="AW193" s="81">
        <v>22</v>
      </c>
      <c r="AX193" s="80">
        <v>13.5</v>
      </c>
      <c r="AY193" s="80">
        <v>3.6</v>
      </c>
    </row>
    <row r="194" spans="1:51">
      <c r="A194" s="84" t="s">
        <v>1071</v>
      </c>
      <c r="B194" s="81">
        <v>77.97492770484314</v>
      </c>
      <c r="C194" s="80">
        <v>0.12644426717417784</v>
      </c>
      <c r="D194" s="81">
        <v>12.600268027563082</v>
      </c>
      <c r="E194" s="80">
        <v>0.90832721426591467</v>
      </c>
      <c r="F194" s="80">
        <v>2.45269659853838E-2</v>
      </c>
      <c r="G194" s="80">
        <v>0.13467329488304777</v>
      </c>
      <c r="H194" s="80">
        <v>0.75420420405055211</v>
      </c>
      <c r="I194" s="80">
        <v>3.8004689474675293</v>
      </c>
      <c r="J194" s="80">
        <v>3.6761422347111821</v>
      </c>
      <c r="K194" s="80">
        <v>0.17139055991149374</v>
      </c>
      <c r="L194" s="80">
        <v>1.1622476664012993</v>
      </c>
      <c r="M194" s="81">
        <f>B194/J194</f>
        <v>21.21107474258794</v>
      </c>
      <c r="N194" s="80">
        <f>I194+J194</f>
        <v>7.4766111821787113</v>
      </c>
      <c r="P194" s="80">
        <v>4.92</v>
      </c>
      <c r="Q194" s="82">
        <v>798</v>
      </c>
      <c r="R194" s="80">
        <v>1.1000000000000001</v>
      </c>
      <c r="S194" s="82">
        <v>479</v>
      </c>
      <c r="T194" s="80">
        <v>0.54</v>
      </c>
      <c r="U194" s="80">
        <v>2.35</v>
      </c>
      <c r="V194" s="81">
        <v>32.6</v>
      </c>
      <c r="W194" s="81">
        <v>17</v>
      </c>
      <c r="X194" s="82">
        <v>161</v>
      </c>
      <c r="Y194" s="81">
        <v>70</v>
      </c>
      <c r="Z194" s="81">
        <v>28.8</v>
      </c>
      <c r="AA194" s="81">
        <v>112</v>
      </c>
      <c r="AB194" s="80">
        <v>10.1</v>
      </c>
      <c r="AC194" s="80">
        <v>2.9</v>
      </c>
      <c r="AD194" s="80">
        <v>7.4</v>
      </c>
      <c r="AE194" s="82">
        <v>990</v>
      </c>
      <c r="AF194" s="81">
        <v>29.2</v>
      </c>
      <c r="AG194" s="81">
        <v>58.3</v>
      </c>
      <c r="AH194" s="80">
        <v>6.5</v>
      </c>
      <c r="AI194" s="81">
        <v>22.6</v>
      </c>
      <c r="AJ194" s="80">
        <v>4</v>
      </c>
      <c r="AK194" s="80">
        <v>0.6</v>
      </c>
      <c r="AL194" s="80">
        <v>3.85</v>
      </c>
      <c r="AM194" s="80">
        <v>0.66</v>
      </c>
      <c r="AN194" s="80">
        <v>3.9</v>
      </c>
      <c r="AO194" s="80">
        <v>0.97</v>
      </c>
      <c r="AP194" s="80">
        <v>3.33</v>
      </c>
      <c r="AQ194" s="80">
        <v>0.51</v>
      </c>
      <c r="AR194" s="80">
        <v>3.55</v>
      </c>
      <c r="AS194" s="80">
        <v>0.44</v>
      </c>
      <c r="AT194" s="80">
        <v>3.94</v>
      </c>
      <c r="AU194" s="80">
        <v>0.92</v>
      </c>
      <c r="AV194" s="80">
        <v>2.09</v>
      </c>
      <c r="AW194" s="81">
        <v>24.3</v>
      </c>
      <c r="AX194" s="80">
        <v>15.1</v>
      </c>
      <c r="AY194" s="80">
        <v>3.49</v>
      </c>
    </row>
    <row r="195" spans="1:51">
      <c r="A195" s="84" t="s">
        <v>1070</v>
      </c>
      <c r="B195" s="81">
        <v>77.848382197594063</v>
      </c>
      <c r="C195" s="80">
        <v>0.1751074553974187</v>
      </c>
      <c r="D195" s="81">
        <v>13.140083099592175</v>
      </c>
      <c r="E195" s="80">
        <v>0.97348077339873218</v>
      </c>
      <c r="F195" s="80">
        <v>5.6772385596256268E-2</v>
      </c>
      <c r="G195" s="80">
        <v>0.12895384635152463</v>
      </c>
      <c r="H195" s="80">
        <v>1.0426466970081683</v>
      </c>
      <c r="I195" s="80">
        <v>3.5441582310561244</v>
      </c>
      <c r="J195" s="80">
        <v>3.0903995718798658</v>
      </c>
      <c r="K195" s="80">
        <v>0.15742125677984523</v>
      </c>
      <c r="L195" s="80">
        <v>5.3071349184494352</v>
      </c>
      <c r="M195" s="81">
        <f>B195/J195</f>
        <v>25.190393794366049</v>
      </c>
      <c r="N195" s="80">
        <f>I195+J195</f>
        <v>6.6345578029359906</v>
      </c>
      <c r="P195" s="80">
        <v>3.87</v>
      </c>
      <c r="Q195" s="82">
        <v>622</v>
      </c>
      <c r="R195" s="80">
        <v>0.87</v>
      </c>
      <c r="S195" s="82">
        <v>364</v>
      </c>
      <c r="T195" s="80">
        <v>0.53</v>
      </c>
      <c r="U195" s="80">
        <v>3.12</v>
      </c>
      <c r="V195" s="81">
        <v>17.7</v>
      </c>
      <c r="W195" s="81">
        <v>13.1</v>
      </c>
      <c r="X195" s="82">
        <v>110.3</v>
      </c>
      <c r="Y195" s="81">
        <v>53</v>
      </c>
      <c r="Z195" s="81">
        <v>23</v>
      </c>
      <c r="AA195" s="81">
        <v>89.9</v>
      </c>
      <c r="AB195" s="80">
        <v>7.74</v>
      </c>
      <c r="AC195" s="80">
        <v>1.66</v>
      </c>
      <c r="AD195" s="80">
        <v>6.28</v>
      </c>
      <c r="AE195" s="82">
        <v>819</v>
      </c>
      <c r="AF195" s="81">
        <v>23.2</v>
      </c>
      <c r="AG195" s="81">
        <v>48</v>
      </c>
      <c r="AH195" s="80">
        <v>5.54</v>
      </c>
      <c r="AI195" s="81">
        <v>19.7</v>
      </c>
      <c r="AJ195" s="80">
        <v>3.28</v>
      </c>
      <c r="AK195" s="80">
        <v>0.61</v>
      </c>
      <c r="AL195" s="80">
        <v>2.74</v>
      </c>
      <c r="AM195" s="80">
        <v>0.48699999999999999</v>
      </c>
      <c r="AN195" s="80">
        <v>4.01</v>
      </c>
      <c r="AO195" s="80">
        <v>0.74</v>
      </c>
      <c r="AP195" s="80">
        <v>2.5</v>
      </c>
      <c r="AQ195" s="80">
        <v>0.29199999999999998</v>
      </c>
      <c r="AR195" s="80">
        <v>2.76</v>
      </c>
      <c r="AS195" s="80">
        <v>0.39400000000000002</v>
      </c>
      <c r="AT195" s="80">
        <v>2.69</v>
      </c>
      <c r="AU195" s="80">
        <v>0.83</v>
      </c>
      <c r="AV195" s="80">
        <v>1.52</v>
      </c>
      <c r="AW195" s="81">
        <v>17.399999999999999</v>
      </c>
      <c r="AX195" s="80">
        <v>10.99</v>
      </c>
      <c r="AY195" s="80">
        <v>3.34</v>
      </c>
    </row>
    <row r="196" spans="1:51">
      <c r="A196" s="84" t="s">
        <v>1069</v>
      </c>
      <c r="B196" s="81">
        <v>78.291518680146382</v>
      </c>
      <c r="C196" s="80">
        <v>0.10669821500090325</v>
      </c>
      <c r="D196" s="81">
        <v>12.764075308163534</v>
      </c>
      <c r="E196" s="80">
        <v>0.84247472469788731</v>
      </c>
      <c r="F196" s="80">
        <v>1.4901649200314115E-2</v>
      </c>
      <c r="G196" s="80">
        <v>0.10909647763165749</v>
      </c>
      <c r="H196" s="80">
        <v>0.75646566426594597</v>
      </c>
      <c r="I196" s="80">
        <v>3.5291514126846888</v>
      </c>
      <c r="J196" s="80">
        <v>3.5856027354417517</v>
      </c>
      <c r="K196" s="80">
        <v>0.15132766930244798</v>
      </c>
      <c r="L196" s="80">
        <v>9.6842671622098919E-2</v>
      </c>
      <c r="M196" s="81">
        <f>B196/J196</f>
        <v>21.83496735605339</v>
      </c>
      <c r="N196" s="80">
        <f>I196+J196</f>
        <v>7.1147541481264405</v>
      </c>
      <c r="P196" s="80">
        <v>5.08</v>
      </c>
      <c r="Q196" s="82">
        <v>1001</v>
      </c>
      <c r="R196" s="80">
        <v>0.98</v>
      </c>
      <c r="S196" s="82">
        <v>560</v>
      </c>
      <c r="T196" s="80">
        <v>0.33200000000000002</v>
      </c>
      <c r="U196" s="80">
        <v>1.53</v>
      </c>
      <c r="V196" s="81">
        <v>28.6</v>
      </c>
      <c r="W196" s="81">
        <v>16.3</v>
      </c>
      <c r="X196" s="82">
        <v>92.1</v>
      </c>
      <c r="Y196" s="81">
        <v>94.1</v>
      </c>
      <c r="Z196" s="81">
        <v>35</v>
      </c>
      <c r="AA196" s="81">
        <v>156</v>
      </c>
      <c r="AB196" s="80">
        <v>9.15</v>
      </c>
      <c r="AC196" s="80">
        <v>2.04</v>
      </c>
      <c r="AD196" s="80">
        <v>4.32</v>
      </c>
      <c r="AE196" s="82">
        <v>815</v>
      </c>
      <c r="AF196" s="81">
        <v>27.3</v>
      </c>
      <c r="AG196" s="81">
        <v>57.6</v>
      </c>
      <c r="AH196" s="80">
        <v>6.87</v>
      </c>
      <c r="AI196" s="81">
        <v>26.2</v>
      </c>
      <c r="AJ196" s="80">
        <v>5.01</v>
      </c>
      <c r="AK196" s="80">
        <v>1.1399999999999999</v>
      </c>
      <c r="AL196" s="80">
        <v>4.57</v>
      </c>
      <c r="AM196" s="80">
        <v>0.85</v>
      </c>
      <c r="AN196" s="80">
        <v>5.41</v>
      </c>
      <c r="AO196" s="80">
        <v>1.29</v>
      </c>
      <c r="AP196" s="80">
        <v>3.67</v>
      </c>
      <c r="AQ196" s="80">
        <v>0.40500000000000003</v>
      </c>
      <c r="AR196" s="80">
        <v>3.75</v>
      </c>
      <c r="AS196" s="80">
        <v>0.48799999999999999</v>
      </c>
      <c r="AT196" s="80">
        <v>4.8499999999999996</v>
      </c>
      <c r="AU196" s="80">
        <v>0.71899999999999997</v>
      </c>
      <c r="AV196" s="80">
        <v>1.1299999999999999</v>
      </c>
      <c r="AW196" s="81">
        <v>19</v>
      </c>
      <c r="AX196" s="80">
        <v>9.69</v>
      </c>
      <c r="AY196" s="80">
        <v>2.2200000000000002</v>
      </c>
    </row>
    <row r="197" spans="1:51">
      <c r="A197" s="84" t="s">
        <v>1068</v>
      </c>
      <c r="B197" s="81">
        <v>78.161522226016046</v>
      </c>
      <c r="C197" s="80">
        <v>0.11036686385160431</v>
      </c>
      <c r="D197" s="81">
        <v>12.580672173083002</v>
      </c>
      <c r="E197" s="80">
        <v>0.95943097624825868</v>
      </c>
      <c r="F197" s="80">
        <v>4.0210483740638438E-2</v>
      </c>
      <c r="G197" s="80">
        <v>8.8928804924106902E-2</v>
      </c>
      <c r="H197" s="80">
        <v>0.78745530658750307</v>
      </c>
      <c r="I197" s="80">
        <v>3.6593133075916504</v>
      </c>
      <c r="J197" s="80">
        <v>3.6120849734885128</v>
      </c>
      <c r="K197" s="80">
        <v>0.14884468664631847</v>
      </c>
      <c r="L197" s="80">
        <v>1.2713988312978586</v>
      </c>
      <c r="M197" s="81">
        <f>B197/J197</f>
        <v>21.638893547548104</v>
      </c>
      <c r="N197" s="80">
        <f>I197+J197</f>
        <v>7.2713982810801632</v>
      </c>
      <c r="P197" s="80">
        <v>3.86</v>
      </c>
      <c r="Q197" s="82">
        <v>642</v>
      </c>
      <c r="R197" s="80">
        <v>0.77</v>
      </c>
      <c r="S197" s="82">
        <v>422</v>
      </c>
      <c r="T197" s="80">
        <v>0.52</v>
      </c>
      <c r="U197" s="80">
        <v>2.4900000000000002</v>
      </c>
      <c r="V197" s="81">
        <v>20.9</v>
      </c>
      <c r="W197" s="81">
        <v>14.3</v>
      </c>
      <c r="X197" s="82">
        <v>113.5</v>
      </c>
      <c r="Y197" s="81">
        <v>58</v>
      </c>
      <c r="Z197" s="81">
        <v>24.6</v>
      </c>
      <c r="AA197" s="81">
        <v>91.9</v>
      </c>
      <c r="AB197" s="80">
        <v>8.09</v>
      </c>
      <c r="AC197" s="80">
        <v>2.11</v>
      </c>
      <c r="AD197" s="80">
        <v>6.65</v>
      </c>
      <c r="AE197" s="82">
        <v>886</v>
      </c>
      <c r="AF197" s="81">
        <v>24.9</v>
      </c>
      <c r="AG197" s="81">
        <v>50.4</v>
      </c>
      <c r="AH197" s="80">
        <v>5.68</v>
      </c>
      <c r="AI197" s="81">
        <v>20.3</v>
      </c>
      <c r="AJ197" s="80">
        <v>4</v>
      </c>
      <c r="AK197" s="80">
        <v>0.6</v>
      </c>
      <c r="AL197" s="80">
        <v>3.24</v>
      </c>
      <c r="AM197" s="80">
        <v>0.6</v>
      </c>
      <c r="AN197" s="80">
        <v>4.25</v>
      </c>
      <c r="AO197" s="80">
        <v>0.85</v>
      </c>
      <c r="AP197" s="80">
        <v>2.57</v>
      </c>
      <c r="AQ197" s="80">
        <v>0.33300000000000002</v>
      </c>
      <c r="AR197" s="80">
        <v>3.34</v>
      </c>
      <c r="AS197" s="80">
        <v>0.41</v>
      </c>
      <c r="AT197" s="80">
        <v>3.29</v>
      </c>
      <c r="AU197" s="80">
        <v>0.82</v>
      </c>
      <c r="AV197" s="80">
        <v>1.95</v>
      </c>
      <c r="AW197" s="81">
        <v>19</v>
      </c>
      <c r="AX197" s="80">
        <v>12.4</v>
      </c>
      <c r="AY197" s="80">
        <v>2.82</v>
      </c>
    </row>
    <row r="198" spans="1:51">
      <c r="A198" s="84" t="s">
        <v>1067</v>
      </c>
      <c r="B198" s="81">
        <v>78.485606292605709</v>
      </c>
      <c r="C198" s="80">
        <v>0.1192621122758141</v>
      </c>
      <c r="D198" s="81">
        <v>12.586614161050916</v>
      </c>
      <c r="E198" s="80">
        <v>0.8869240995561013</v>
      </c>
      <c r="F198" s="80">
        <v>5.9858735804786969E-2</v>
      </c>
      <c r="G198" s="80">
        <v>8.6799544300891721E-2</v>
      </c>
      <c r="H198" s="80">
        <v>0.79920087478492752</v>
      </c>
      <c r="I198" s="80">
        <v>3.4633658715066447</v>
      </c>
      <c r="J198" s="80">
        <v>3.5123505654469382</v>
      </c>
      <c r="K198" s="80">
        <v>0.17742667252411837</v>
      </c>
      <c r="L198" s="80">
        <v>4.6627557270119269</v>
      </c>
      <c r="M198" s="81">
        <f>B198/J198</f>
        <v>22.345607259342177</v>
      </c>
      <c r="N198" s="80">
        <f>I198+J198</f>
        <v>6.9757164369535829</v>
      </c>
      <c r="P198" s="80">
        <v>3.93</v>
      </c>
      <c r="Q198" s="82">
        <v>661</v>
      </c>
      <c r="R198" s="80">
        <v>1.27</v>
      </c>
      <c r="S198" s="82">
        <v>380</v>
      </c>
      <c r="T198" s="80">
        <v>0.52</v>
      </c>
      <c r="U198" s="80">
        <v>1.94</v>
      </c>
      <c r="V198" s="81">
        <v>23</v>
      </c>
      <c r="W198" s="81">
        <v>12.2</v>
      </c>
      <c r="X198" s="82">
        <v>116.6</v>
      </c>
      <c r="Y198" s="81">
        <v>55</v>
      </c>
      <c r="Z198" s="81">
        <v>22.2</v>
      </c>
      <c r="AA198" s="81">
        <v>86.9</v>
      </c>
      <c r="AB198" s="80">
        <v>7.83</v>
      </c>
      <c r="AC198" s="80">
        <v>1.72</v>
      </c>
      <c r="AD198" s="80">
        <v>6.67</v>
      </c>
      <c r="AE198" s="82">
        <v>856</v>
      </c>
      <c r="AF198" s="81">
        <v>22.8</v>
      </c>
      <c r="AG198" s="81">
        <v>47.9</v>
      </c>
      <c r="AH198" s="80">
        <v>5.58</v>
      </c>
      <c r="AI198" s="81">
        <v>20.2</v>
      </c>
      <c r="AJ198" s="80">
        <v>3.63</v>
      </c>
      <c r="AK198" s="80">
        <v>0.63</v>
      </c>
      <c r="AL198" s="80">
        <v>4.4000000000000004</v>
      </c>
      <c r="AM198" s="80">
        <v>0.5</v>
      </c>
      <c r="AN198" s="80">
        <v>3.24</v>
      </c>
      <c r="AO198" s="80">
        <v>0.72399999999999998</v>
      </c>
      <c r="AP198" s="80">
        <v>2.8</v>
      </c>
      <c r="AQ198" s="80">
        <v>0.49</v>
      </c>
      <c r="AR198" s="80">
        <v>2.7</v>
      </c>
      <c r="AS198" s="80">
        <v>0.51</v>
      </c>
      <c r="AT198" s="80">
        <v>2.97</v>
      </c>
      <c r="AU198" s="80">
        <v>0.85</v>
      </c>
      <c r="AV198" s="80">
        <v>1.64</v>
      </c>
      <c r="AW198" s="81">
        <v>13.2</v>
      </c>
      <c r="AX198" s="80">
        <v>11.2</v>
      </c>
      <c r="AY198" s="80">
        <v>2.87</v>
      </c>
    </row>
    <row r="199" spans="1:51">
      <c r="A199" s="84" t="s">
        <v>1066</v>
      </c>
      <c r="B199" s="81">
        <v>78.135181345966274</v>
      </c>
      <c r="C199" s="80">
        <v>0.1022552336096329</v>
      </c>
      <c r="D199" s="81">
        <v>12.736868105930901</v>
      </c>
      <c r="E199" s="80">
        <v>0.87853745101691316</v>
      </c>
      <c r="F199" s="80">
        <v>4.2155157736501317E-2</v>
      </c>
      <c r="G199" s="80">
        <v>0.10707299566623792</v>
      </c>
      <c r="H199" s="80">
        <v>0.8086907810675763</v>
      </c>
      <c r="I199" s="80">
        <v>3.5565581347116617</v>
      </c>
      <c r="J199" s="80">
        <v>3.6326659483138943</v>
      </c>
      <c r="K199" s="80">
        <v>0.14845980391549135</v>
      </c>
      <c r="L199" s="80">
        <v>3.8639208924540469</v>
      </c>
      <c r="M199" s="81">
        <f>B199/J199</f>
        <v>21.509046649949411</v>
      </c>
      <c r="N199" s="80">
        <f>I199+J199</f>
        <v>7.1892240830255556</v>
      </c>
      <c r="P199" s="80">
        <v>5.09</v>
      </c>
      <c r="Q199" s="82">
        <v>810</v>
      </c>
      <c r="R199" s="80">
        <v>1.02</v>
      </c>
      <c r="S199" s="82">
        <v>499</v>
      </c>
      <c r="T199" s="80">
        <v>0.47</v>
      </c>
      <c r="U199" s="80">
        <v>1.68</v>
      </c>
      <c r="V199" s="81">
        <v>24.6</v>
      </c>
      <c r="W199" s="81">
        <v>17</v>
      </c>
      <c r="X199" s="82">
        <v>148</v>
      </c>
      <c r="Y199" s="81">
        <v>63</v>
      </c>
      <c r="Z199" s="81">
        <v>28.9</v>
      </c>
      <c r="AA199" s="81">
        <v>109</v>
      </c>
      <c r="AB199" s="80">
        <v>8.5</v>
      </c>
      <c r="AC199" s="80">
        <v>2.75</v>
      </c>
      <c r="AD199" s="80">
        <v>8.3000000000000007</v>
      </c>
      <c r="AE199" s="82">
        <v>1040</v>
      </c>
      <c r="AF199" s="81">
        <v>29</v>
      </c>
      <c r="AG199" s="81">
        <v>60.5</v>
      </c>
      <c r="AH199" s="80">
        <v>6.47</v>
      </c>
      <c r="AI199" s="81">
        <v>23.7</v>
      </c>
      <c r="AJ199" s="80">
        <v>4.3</v>
      </c>
      <c r="AK199" s="80">
        <v>0.78</v>
      </c>
      <c r="AL199" s="80">
        <v>6.1</v>
      </c>
      <c r="AM199" s="80">
        <v>0.54</v>
      </c>
      <c r="AN199" s="80">
        <v>3.85</v>
      </c>
      <c r="AO199" s="80">
        <v>0.94</v>
      </c>
      <c r="AP199" s="80">
        <v>3.05</v>
      </c>
      <c r="AQ199" s="80">
        <v>0.36</v>
      </c>
      <c r="AR199" s="80">
        <v>3.58</v>
      </c>
      <c r="AS199" s="80">
        <v>0.46</v>
      </c>
      <c r="AT199" s="80">
        <v>3.66</v>
      </c>
      <c r="AU199" s="80">
        <v>0.7</v>
      </c>
      <c r="AV199" s="80">
        <v>1.58</v>
      </c>
      <c r="AW199" s="81">
        <v>17.100000000000001</v>
      </c>
      <c r="AX199" s="80">
        <v>13.5</v>
      </c>
      <c r="AY199" s="80">
        <v>3.33</v>
      </c>
    </row>
    <row r="200" spans="1:51">
      <c r="A200" s="84" t="s">
        <v>1065</v>
      </c>
      <c r="B200" s="81">
        <v>78.334413542042782</v>
      </c>
      <c r="C200" s="80">
        <v>0.13712554837440408</v>
      </c>
      <c r="D200" s="81">
        <v>12.418661638741897</v>
      </c>
      <c r="E200" s="80">
        <v>0.96350526078387044</v>
      </c>
      <c r="F200" s="80">
        <v>1.6100550322721591E-2</v>
      </c>
      <c r="G200" s="80">
        <v>0.12511161581050628</v>
      </c>
      <c r="H200" s="80">
        <v>0.7531244262799377</v>
      </c>
      <c r="I200" s="80">
        <v>3.6451634110470756</v>
      </c>
      <c r="J200" s="80">
        <v>3.6067784085547361</v>
      </c>
      <c r="K200" s="80">
        <v>0.15598042065210918</v>
      </c>
      <c r="L200" s="80">
        <v>2.3990770544704247</v>
      </c>
      <c r="M200" s="81">
        <f>B200/J200</f>
        <v>21.71866543180067</v>
      </c>
      <c r="N200" s="80">
        <f>I200+J200</f>
        <v>7.2519418196018117</v>
      </c>
      <c r="P200" s="80">
        <v>4.2300000000000004</v>
      </c>
      <c r="Q200" s="82">
        <v>750</v>
      </c>
      <c r="R200" s="80">
        <v>1.04</v>
      </c>
      <c r="S200" s="82">
        <v>389</v>
      </c>
      <c r="T200" s="80">
        <v>0.59</v>
      </c>
      <c r="U200" s="80">
        <v>1.51</v>
      </c>
      <c r="V200" s="81">
        <v>32.9</v>
      </c>
      <c r="W200" s="81">
        <v>13.1</v>
      </c>
      <c r="X200" s="82">
        <v>133</v>
      </c>
      <c r="Y200" s="81">
        <v>63.2</v>
      </c>
      <c r="Z200" s="81">
        <v>26.7</v>
      </c>
      <c r="AA200" s="81">
        <v>98</v>
      </c>
      <c r="AB200" s="80">
        <v>8.5</v>
      </c>
      <c r="AC200" s="80">
        <v>1.92</v>
      </c>
      <c r="AD200" s="80">
        <v>7.1</v>
      </c>
      <c r="AE200" s="82">
        <v>1030</v>
      </c>
      <c r="AF200" s="81">
        <v>28.4</v>
      </c>
      <c r="AG200" s="81">
        <v>53.4</v>
      </c>
      <c r="AH200" s="80">
        <v>6.4</v>
      </c>
      <c r="AI200" s="81">
        <v>23.8</v>
      </c>
      <c r="AJ200" s="80">
        <v>3.63</v>
      </c>
      <c r="AK200" s="80">
        <v>0.64</v>
      </c>
      <c r="AL200" s="80">
        <v>4.9000000000000004</v>
      </c>
      <c r="AM200" s="80">
        <v>0.72</v>
      </c>
      <c r="AN200" s="80">
        <v>4.8</v>
      </c>
      <c r="AO200" s="80">
        <v>0.88</v>
      </c>
      <c r="AP200" s="80">
        <v>3.05</v>
      </c>
      <c r="AQ200" s="80">
        <v>0.56999999999999995</v>
      </c>
      <c r="AR200" s="80">
        <v>3.94</v>
      </c>
      <c r="AS200" s="80">
        <v>0.34</v>
      </c>
      <c r="AT200" s="80">
        <v>3.45</v>
      </c>
      <c r="AU200" s="80">
        <v>0.89</v>
      </c>
      <c r="AV200" s="80">
        <v>1.79</v>
      </c>
      <c r="AW200" s="81">
        <v>14.2</v>
      </c>
      <c r="AX200" s="80">
        <v>12</v>
      </c>
      <c r="AY200" s="80">
        <v>3.06</v>
      </c>
    </row>
    <row r="201" spans="1:51">
      <c r="A201" s="84" t="s">
        <v>1064</v>
      </c>
      <c r="B201" s="81">
        <v>78.570931281153989</v>
      </c>
      <c r="C201" s="80">
        <v>0.12000142844404323</v>
      </c>
      <c r="D201" s="81">
        <v>12.422092634299556</v>
      </c>
      <c r="E201" s="80">
        <v>0.90839796785533422</v>
      </c>
      <c r="F201" s="80">
        <v>5.1633104934394415E-2</v>
      </c>
      <c r="G201" s="80">
        <v>8.9855114633159525E-2</v>
      </c>
      <c r="H201" s="80">
        <v>0.7935415717376193</v>
      </c>
      <c r="I201" s="80">
        <v>3.3355962806701904</v>
      </c>
      <c r="J201" s="80">
        <v>3.707933304605699</v>
      </c>
      <c r="K201" s="80">
        <v>0.17311666020981184</v>
      </c>
      <c r="L201" s="80">
        <v>2.2891846545881407</v>
      </c>
      <c r="M201" s="81">
        <f>B201/J201</f>
        <v>21.189952684305148</v>
      </c>
      <c r="N201" s="80">
        <f>I201+J201</f>
        <v>7.0435295852758895</v>
      </c>
      <c r="P201" s="80">
        <v>3.9</v>
      </c>
      <c r="Q201" s="82">
        <v>754</v>
      </c>
      <c r="R201" s="80">
        <v>1.1299999999999999</v>
      </c>
      <c r="S201" s="82">
        <v>449</v>
      </c>
      <c r="T201" s="80">
        <v>0.56999999999999995</v>
      </c>
      <c r="U201" s="80">
        <v>1.79</v>
      </c>
      <c r="V201" s="81">
        <v>39.200000000000003</v>
      </c>
      <c r="W201" s="81">
        <v>15.7</v>
      </c>
      <c r="X201" s="82">
        <v>129</v>
      </c>
      <c r="Y201" s="81">
        <v>66.900000000000006</v>
      </c>
      <c r="Z201" s="81">
        <v>26.2</v>
      </c>
      <c r="AA201" s="81">
        <v>97</v>
      </c>
      <c r="AB201" s="80">
        <v>9.3699999999999992</v>
      </c>
      <c r="AC201" s="80">
        <v>1.97</v>
      </c>
      <c r="AD201" s="80">
        <v>6.99</v>
      </c>
      <c r="AE201" s="82">
        <v>1039</v>
      </c>
      <c r="AF201" s="81">
        <v>27.9</v>
      </c>
      <c r="AG201" s="81">
        <v>54.5</v>
      </c>
      <c r="AH201" s="80">
        <v>6.45</v>
      </c>
      <c r="AI201" s="81">
        <v>21.4</v>
      </c>
      <c r="AJ201" s="80">
        <v>4.05</v>
      </c>
      <c r="AK201" s="80">
        <v>0.56999999999999995</v>
      </c>
      <c r="AL201" s="80">
        <v>3.56</v>
      </c>
      <c r="AM201" s="80">
        <v>0.67</v>
      </c>
      <c r="AN201" s="80">
        <v>4</v>
      </c>
      <c r="AO201" s="80">
        <v>0.85</v>
      </c>
      <c r="AP201" s="80">
        <v>2.57</v>
      </c>
      <c r="AQ201" s="80">
        <v>0.44</v>
      </c>
      <c r="AR201" s="80">
        <v>3.37</v>
      </c>
      <c r="AS201" s="80">
        <v>0.47</v>
      </c>
      <c r="AT201" s="80">
        <v>3.02</v>
      </c>
      <c r="AU201" s="80">
        <v>0.72</v>
      </c>
      <c r="AV201" s="80">
        <v>1.69</v>
      </c>
      <c r="AW201" s="81">
        <v>14.8</v>
      </c>
      <c r="AX201" s="80">
        <v>12.2</v>
      </c>
      <c r="AY201" s="80">
        <v>3.31</v>
      </c>
    </row>
    <row r="202" spans="1:51">
      <c r="A202" s="84" t="s">
        <v>1063</v>
      </c>
      <c r="B202" s="81">
        <v>78.255327748694754</v>
      </c>
      <c r="C202" s="80">
        <v>0.11395492270320214</v>
      </c>
      <c r="D202" s="81">
        <v>12.711371451721343</v>
      </c>
      <c r="E202" s="80">
        <v>0.88692892799336187</v>
      </c>
      <c r="F202" s="80">
        <v>3.1659135540804927E-2</v>
      </c>
      <c r="G202" s="80">
        <v>0.11902202158930927</v>
      </c>
      <c r="H202" s="80">
        <v>0.76580881916271393</v>
      </c>
      <c r="I202" s="80">
        <v>3.5566051692141354</v>
      </c>
      <c r="J202" s="80">
        <v>3.5593073658890897</v>
      </c>
      <c r="K202" s="80">
        <v>0.14437491274952005</v>
      </c>
      <c r="L202" s="80">
        <v>3.340684334363047</v>
      </c>
      <c r="M202" s="81">
        <f>B202/J202</f>
        <v>21.986111258235528</v>
      </c>
      <c r="N202" s="80">
        <f>I202+J202</f>
        <v>7.1159125351032255</v>
      </c>
      <c r="P202" s="80">
        <v>3.92</v>
      </c>
      <c r="Q202" s="82">
        <v>675</v>
      </c>
      <c r="R202" s="80">
        <v>0.77</v>
      </c>
      <c r="S202" s="82">
        <v>410</v>
      </c>
      <c r="T202" s="80">
        <v>0.49</v>
      </c>
      <c r="U202" s="80">
        <v>1.1499999999999999</v>
      </c>
      <c r="V202" s="81">
        <v>28.1</v>
      </c>
      <c r="W202" s="81">
        <v>13.6</v>
      </c>
      <c r="X202" s="82">
        <v>119</v>
      </c>
      <c r="Y202" s="81">
        <v>57</v>
      </c>
      <c r="Z202" s="81">
        <v>22.3</v>
      </c>
      <c r="AA202" s="81">
        <v>92.8</v>
      </c>
      <c r="AB202" s="80">
        <v>7.96</v>
      </c>
      <c r="AC202" s="80">
        <v>1.62</v>
      </c>
      <c r="AD202" s="80">
        <v>6.59</v>
      </c>
      <c r="AE202" s="82">
        <v>879</v>
      </c>
      <c r="AF202" s="81">
        <v>24.7</v>
      </c>
      <c r="AG202" s="81">
        <v>51.8</v>
      </c>
      <c r="AH202" s="80">
        <v>5.8</v>
      </c>
      <c r="AI202" s="81">
        <v>19.2</v>
      </c>
      <c r="AJ202" s="80">
        <v>3.48</v>
      </c>
      <c r="AK202" s="80">
        <v>0.83</v>
      </c>
      <c r="AL202" s="80">
        <v>3.8</v>
      </c>
      <c r="AM202" s="80">
        <v>0.55000000000000004</v>
      </c>
      <c r="AN202" s="80">
        <v>4.09</v>
      </c>
      <c r="AO202" s="80">
        <v>0.67</v>
      </c>
      <c r="AP202" s="80">
        <v>2.76</v>
      </c>
      <c r="AQ202" s="80">
        <v>0.5</v>
      </c>
      <c r="AR202" s="80">
        <v>2.67</v>
      </c>
      <c r="AS202" s="80">
        <v>0.48</v>
      </c>
      <c r="AT202" s="80">
        <v>3.77</v>
      </c>
      <c r="AU202" s="80">
        <v>0.74</v>
      </c>
      <c r="AV202" s="80">
        <v>1.83</v>
      </c>
      <c r="AW202" s="81">
        <v>12.4</v>
      </c>
      <c r="AX202" s="80">
        <v>11.8</v>
      </c>
      <c r="AY202" s="80">
        <v>3.12</v>
      </c>
    </row>
    <row r="203" spans="1:51">
      <c r="A203" s="84" t="s">
        <v>1062</v>
      </c>
      <c r="B203" s="81">
        <v>78.382975329110309</v>
      </c>
      <c r="C203" s="80">
        <v>0.1037590938305749</v>
      </c>
      <c r="D203" s="81">
        <v>12.519087799748327</v>
      </c>
      <c r="E203" s="80">
        <v>0.81003237631641234</v>
      </c>
      <c r="F203" s="80">
        <v>4.6030764735408285E-2</v>
      </c>
      <c r="G203" s="80">
        <v>0.10297096147997295</v>
      </c>
      <c r="H203" s="80">
        <v>0.8098004907155163</v>
      </c>
      <c r="I203" s="80">
        <v>3.6640287846702631</v>
      </c>
      <c r="J203" s="80">
        <v>3.5612984909470726</v>
      </c>
      <c r="K203" s="80">
        <v>0.15908446125823603</v>
      </c>
      <c r="L203" s="80">
        <v>2.9743381582726158</v>
      </c>
      <c r="M203" s="81">
        <f>B203/J203</f>
        <v>22.009661792843868</v>
      </c>
      <c r="N203" s="80">
        <f>I203+J203</f>
        <v>7.2253272756173352</v>
      </c>
      <c r="P203" s="80">
        <v>4.01</v>
      </c>
      <c r="Q203" s="82">
        <v>753</v>
      </c>
      <c r="R203" s="80">
        <v>1.5</v>
      </c>
      <c r="S203" s="82">
        <v>406</v>
      </c>
      <c r="T203" s="80">
        <v>0.61</v>
      </c>
      <c r="U203" s="80">
        <v>2.25</v>
      </c>
      <c r="V203" s="81">
        <v>36.299999999999997</v>
      </c>
      <c r="W203" s="81">
        <v>14.6</v>
      </c>
      <c r="X203" s="82">
        <v>127</v>
      </c>
      <c r="Y203" s="81">
        <v>61.7</v>
      </c>
      <c r="Z203" s="81">
        <v>24.2</v>
      </c>
      <c r="AA203" s="81">
        <v>89.5</v>
      </c>
      <c r="AB203" s="80">
        <v>9.2100000000000009</v>
      </c>
      <c r="AC203" s="80">
        <v>1.81</v>
      </c>
      <c r="AD203" s="80">
        <v>6.35</v>
      </c>
      <c r="AE203" s="82">
        <v>976</v>
      </c>
      <c r="AF203" s="81">
        <v>25.3</v>
      </c>
      <c r="AG203" s="81">
        <v>52.2</v>
      </c>
      <c r="AH203" s="80">
        <v>6.08</v>
      </c>
      <c r="AI203" s="81">
        <v>21.5</v>
      </c>
      <c r="AJ203" s="80">
        <v>4.0599999999999996</v>
      </c>
      <c r="AK203" s="80">
        <v>0.64</v>
      </c>
      <c r="AL203" s="80">
        <v>4.8</v>
      </c>
      <c r="AM203" s="80">
        <v>0.64</v>
      </c>
      <c r="AN203" s="80">
        <v>4.34</v>
      </c>
      <c r="AO203" s="80">
        <v>0.73</v>
      </c>
      <c r="AP203" s="80">
        <v>2.5</v>
      </c>
      <c r="AQ203" s="80">
        <v>0.56999999999999995</v>
      </c>
      <c r="AR203" s="80">
        <v>2.82</v>
      </c>
      <c r="AS203" s="80">
        <v>0.376</v>
      </c>
      <c r="AT203" s="80">
        <v>2.94</v>
      </c>
      <c r="AU203" s="80">
        <v>0.75</v>
      </c>
      <c r="AV203" s="80">
        <v>2.0099999999999998</v>
      </c>
      <c r="AW203" s="81">
        <v>13.4</v>
      </c>
      <c r="AX203" s="80">
        <v>11.8</v>
      </c>
      <c r="AY203" s="80">
        <v>3.18</v>
      </c>
    </row>
    <row r="204" spans="1:51">
      <c r="A204" s="84" t="s">
        <v>1061</v>
      </c>
      <c r="B204" s="81">
        <v>78.333439905682681</v>
      </c>
      <c r="C204" s="80">
        <v>0.11702565269391223</v>
      </c>
      <c r="D204" s="81">
        <v>12.603644960380539</v>
      </c>
      <c r="E204" s="80">
        <v>0.85450218615982143</v>
      </c>
      <c r="F204" s="80">
        <v>5.0032641524998138E-2</v>
      </c>
      <c r="G204" s="80">
        <v>9.1573504442542447E-2</v>
      </c>
      <c r="H204" s="80">
        <v>0.73381207569997287</v>
      </c>
      <c r="I204" s="80">
        <v>3.4956512313827672</v>
      </c>
      <c r="J204" s="80">
        <v>3.720304731275744</v>
      </c>
      <c r="K204" s="80">
        <v>0.13110757028504766</v>
      </c>
      <c r="L204" s="80">
        <v>0.8166296285157415</v>
      </c>
      <c r="M204" s="81">
        <f>B204/J204</f>
        <v>21.055651502725439</v>
      </c>
      <c r="N204" s="80">
        <f>I204+J204</f>
        <v>7.2159559626585112</v>
      </c>
      <c r="P204" s="80">
        <v>4.16</v>
      </c>
      <c r="Q204" s="82">
        <v>680</v>
      </c>
      <c r="R204" s="80">
        <v>1.25</v>
      </c>
      <c r="S204" s="82">
        <v>431</v>
      </c>
      <c r="T204" s="80">
        <v>0.56000000000000005</v>
      </c>
      <c r="U204" s="80">
        <v>1.81</v>
      </c>
      <c r="V204" s="81">
        <v>31.5</v>
      </c>
      <c r="W204" s="81">
        <v>15.3</v>
      </c>
      <c r="X204" s="82">
        <v>129</v>
      </c>
      <c r="Y204" s="81">
        <v>62.8</v>
      </c>
      <c r="Z204" s="81">
        <v>25.7</v>
      </c>
      <c r="AA204" s="81">
        <v>101</v>
      </c>
      <c r="AB204" s="80">
        <v>8.1999999999999993</v>
      </c>
      <c r="AC204" s="80">
        <v>2.36</v>
      </c>
      <c r="AD204" s="80">
        <v>7.2</v>
      </c>
      <c r="AE204" s="82">
        <v>940</v>
      </c>
      <c r="AF204" s="81">
        <v>26</v>
      </c>
      <c r="AG204" s="81">
        <v>56</v>
      </c>
      <c r="AH204" s="80">
        <v>6.22</v>
      </c>
      <c r="AI204" s="81">
        <v>20.3</v>
      </c>
      <c r="AJ204" s="80">
        <v>3.87</v>
      </c>
      <c r="AK204" s="80">
        <v>0.71</v>
      </c>
      <c r="AL204" s="80">
        <v>3.97</v>
      </c>
      <c r="AM204" s="80">
        <v>0.54</v>
      </c>
      <c r="AN204" s="80">
        <v>3.9</v>
      </c>
      <c r="AO204" s="80">
        <v>0.86</v>
      </c>
      <c r="AP204" s="80">
        <v>2.4700000000000002</v>
      </c>
      <c r="AQ204" s="80">
        <v>0.52</v>
      </c>
      <c r="AR204" s="80">
        <v>2.5499999999999998</v>
      </c>
      <c r="AS204" s="80">
        <v>0.42299999999999999</v>
      </c>
      <c r="AT204" s="80">
        <v>3.52</v>
      </c>
      <c r="AU204" s="80">
        <v>1.02</v>
      </c>
      <c r="AV204" s="80">
        <v>1.45</v>
      </c>
      <c r="AW204" s="81">
        <v>15</v>
      </c>
      <c r="AX204" s="80">
        <v>13.4</v>
      </c>
      <c r="AY204" s="80">
        <v>3.08</v>
      </c>
    </row>
    <row r="205" spans="1:51">
      <c r="A205" s="84" t="s">
        <v>1060</v>
      </c>
      <c r="B205" s="81">
        <v>78.236858540673268</v>
      </c>
      <c r="C205" s="80">
        <v>0.13762570893969744</v>
      </c>
      <c r="D205" s="81">
        <v>12.449136640880999</v>
      </c>
      <c r="E205" s="80">
        <v>0.79708579423058801</v>
      </c>
      <c r="F205" s="80">
        <v>4.1424642590661129E-2</v>
      </c>
      <c r="G205" s="80">
        <v>0.11726594236490273</v>
      </c>
      <c r="H205" s="80">
        <v>0.7694627361215306</v>
      </c>
      <c r="I205" s="80">
        <v>3.7658393308998921</v>
      </c>
      <c r="J205" s="80">
        <v>3.6852841423932503</v>
      </c>
      <c r="K205" s="80">
        <v>0.16520905213836068</v>
      </c>
      <c r="L205" s="80">
        <v>0.17202111486794536</v>
      </c>
      <c r="M205" s="81">
        <f>B205/J205</f>
        <v>21.229532247102576</v>
      </c>
      <c r="N205" s="80">
        <f>I205+J205</f>
        <v>7.4511234732931424</v>
      </c>
      <c r="P205" s="80">
        <v>3.81</v>
      </c>
      <c r="Q205" s="82">
        <v>616</v>
      </c>
      <c r="R205" s="80">
        <v>0.99</v>
      </c>
      <c r="S205" s="82">
        <v>375</v>
      </c>
      <c r="T205" s="80">
        <v>0.4</v>
      </c>
      <c r="U205" s="80">
        <v>1.29</v>
      </c>
      <c r="V205" s="81">
        <v>18.600000000000001</v>
      </c>
      <c r="W205" s="81">
        <v>13</v>
      </c>
      <c r="X205" s="82">
        <v>110</v>
      </c>
      <c r="Y205" s="81">
        <v>59.1</v>
      </c>
      <c r="Z205" s="81">
        <v>24.9</v>
      </c>
      <c r="AA205" s="81">
        <v>85</v>
      </c>
      <c r="AB205" s="80">
        <v>7.15</v>
      </c>
      <c r="AC205" s="80">
        <v>1.74</v>
      </c>
      <c r="AD205" s="80">
        <v>5.74</v>
      </c>
      <c r="AE205" s="82">
        <v>836</v>
      </c>
      <c r="AF205" s="81">
        <v>24.6</v>
      </c>
      <c r="AG205" s="81">
        <v>49.3</v>
      </c>
      <c r="AH205" s="80">
        <v>5.32</v>
      </c>
      <c r="AI205" s="81">
        <v>18.7</v>
      </c>
      <c r="AJ205" s="80">
        <v>3.6</v>
      </c>
      <c r="AK205" s="80">
        <v>0.6</v>
      </c>
      <c r="AL205" s="80">
        <v>4.59</v>
      </c>
      <c r="AM205" s="80">
        <v>0.46</v>
      </c>
      <c r="AN205" s="80">
        <v>3.56</v>
      </c>
      <c r="AO205" s="80">
        <v>0.71</v>
      </c>
      <c r="AP205" s="80">
        <v>2.81</v>
      </c>
      <c r="AQ205" s="80">
        <v>0.4</v>
      </c>
      <c r="AR205" s="80">
        <v>2.58</v>
      </c>
      <c r="AS205" s="80">
        <v>0.47</v>
      </c>
      <c r="AT205" s="80">
        <v>3.1</v>
      </c>
      <c r="AU205" s="80">
        <v>0.75</v>
      </c>
      <c r="AV205" s="80">
        <v>1.22</v>
      </c>
      <c r="AW205" s="81">
        <v>12.3</v>
      </c>
      <c r="AX205" s="80">
        <v>11.9</v>
      </c>
      <c r="AY205" s="80">
        <v>2.87</v>
      </c>
    </row>
    <row r="206" spans="1:51">
      <c r="A206" s="84" t="s">
        <v>1059</v>
      </c>
      <c r="B206" s="81">
        <v>78.320097765859899</v>
      </c>
      <c r="C206" s="80">
        <v>9.6397066792052732E-2</v>
      </c>
      <c r="D206" s="81">
        <v>12.49007613596882</v>
      </c>
      <c r="E206" s="80">
        <v>0.90913555361704401</v>
      </c>
      <c r="F206" s="80">
        <v>5.828482560610164E-2</v>
      </c>
      <c r="G206" s="80">
        <v>0.10317144669569538</v>
      </c>
      <c r="H206" s="80">
        <v>0.8157823302262468</v>
      </c>
      <c r="I206" s="80">
        <v>3.6317530239536384</v>
      </c>
      <c r="J206" s="80">
        <v>3.5752870555388054</v>
      </c>
      <c r="K206" s="80">
        <v>0.14795741694161882</v>
      </c>
      <c r="L206" s="80">
        <v>0.74973014096278234</v>
      </c>
      <c r="M206" s="81">
        <f>B206/J206</f>
        <v>21.90596071007139</v>
      </c>
      <c r="N206" s="80">
        <f>I206+J206</f>
        <v>7.2070400794924439</v>
      </c>
      <c r="P206" s="80">
        <v>4.03</v>
      </c>
      <c r="Q206" s="82">
        <v>700</v>
      </c>
      <c r="R206" s="80">
        <v>0.89</v>
      </c>
      <c r="S206" s="82">
        <v>435</v>
      </c>
      <c r="T206" s="80">
        <v>0.37</v>
      </c>
      <c r="U206" s="80" t="s">
        <v>142</v>
      </c>
      <c r="V206" s="81">
        <v>28.5</v>
      </c>
      <c r="W206" s="81">
        <v>14.8</v>
      </c>
      <c r="X206" s="82">
        <v>130</v>
      </c>
      <c r="Y206" s="81">
        <v>69</v>
      </c>
      <c r="Z206" s="81">
        <v>29.2</v>
      </c>
      <c r="AA206" s="81">
        <v>101</v>
      </c>
      <c r="AB206" s="80">
        <v>8.8000000000000007</v>
      </c>
      <c r="AC206" s="80">
        <v>2.6</v>
      </c>
      <c r="AD206" s="80">
        <v>6</v>
      </c>
      <c r="AE206" s="82">
        <v>1030</v>
      </c>
      <c r="AF206" s="81">
        <v>28.5</v>
      </c>
      <c r="AG206" s="81">
        <v>54.7</v>
      </c>
      <c r="AH206" s="80">
        <v>6.3</v>
      </c>
      <c r="AI206" s="81">
        <v>23.6</v>
      </c>
      <c r="AJ206" s="80">
        <v>4.3099999999999996</v>
      </c>
      <c r="AK206" s="80">
        <v>0.8</v>
      </c>
      <c r="AL206" s="80">
        <v>4.58</v>
      </c>
      <c r="AM206" s="80">
        <v>0.62</v>
      </c>
      <c r="AN206" s="80">
        <v>4.6500000000000004</v>
      </c>
      <c r="AO206" s="80">
        <v>0.98</v>
      </c>
      <c r="AP206" s="80">
        <v>2.82</v>
      </c>
      <c r="AQ206" s="80">
        <v>0.40600000000000003</v>
      </c>
      <c r="AR206" s="80">
        <v>3.5</v>
      </c>
      <c r="AS206" s="80">
        <v>0.62</v>
      </c>
      <c r="AT206" s="80">
        <v>3.31</v>
      </c>
      <c r="AU206" s="80">
        <v>0.77</v>
      </c>
      <c r="AV206" s="80">
        <v>1.48</v>
      </c>
      <c r="AW206" s="81">
        <v>14.4</v>
      </c>
      <c r="AX206" s="80">
        <v>14.2</v>
      </c>
      <c r="AY206" s="80">
        <v>3.08</v>
      </c>
    </row>
    <row r="207" spans="1:51">
      <c r="A207" s="84" t="s">
        <v>1058</v>
      </c>
      <c r="B207" s="81">
        <v>78.53824021595625</v>
      </c>
      <c r="C207" s="80">
        <v>0.1121051711755931</v>
      </c>
      <c r="D207" s="81">
        <v>12.496862097703961</v>
      </c>
      <c r="E207" s="80">
        <v>0.8386417357715914</v>
      </c>
      <c r="F207" s="80">
        <v>5.0801298524150183E-2</v>
      </c>
      <c r="G207" s="80">
        <v>0.11990909595999592</v>
      </c>
      <c r="H207" s="80">
        <v>0.79324978433201743</v>
      </c>
      <c r="I207" s="80">
        <v>3.5135312427031296</v>
      </c>
      <c r="J207" s="80">
        <v>3.5366422186423998</v>
      </c>
      <c r="K207" s="80">
        <v>0.17139230907495218</v>
      </c>
      <c r="L207" s="80">
        <v>0.68929479122438408</v>
      </c>
      <c r="M207" s="81">
        <f>B207/J207</f>
        <v>22.207007483528965</v>
      </c>
      <c r="N207" s="80">
        <f>I207+J207</f>
        <v>7.0501734613455298</v>
      </c>
      <c r="P207" s="80">
        <v>4.07</v>
      </c>
      <c r="Q207" s="82">
        <v>723</v>
      </c>
      <c r="R207" s="80">
        <v>1.41</v>
      </c>
      <c r="S207" s="82">
        <v>448</v>
      </c>
      <c r="T207" s="80">
        <v>0.7</v>
      </c>
      <c r="U207" s="80" t="s">
        <v>142</v>
      </c>
      <c r="V207" s="81">
        <v>35.299999999999997</v>
      </c>
      <c r="W207" s="81">
        <v>15.4</v>
      </c>
      <c r="X207" s="82">
        <v>126</v>
      </c>
      <c r="Y207" s="81">
        <v>62.6</v>
      </c>
      <c r="Z207" s="81">
        <v>25.4</v>
      </c>
      <c r="AA207" s="81">
        <v>94</v>
      </c>
      <c r="AB207" s="80">
        <v>7.87</v>
      </c>
      <c r="AC207" s="80">
        <v>2.17</v>
      </c>
      <c r="AD207" s="80">
        <v>7.26</v>
      </c>
      <c r="AE207" s="82">
        <v>1000</v>
      </c>
      <c r="AF207" s="81">
        <v>27.2</v>
      </c>
      <c r="AG207" s="81">
        <v>56.5</v>
      </c>
      <c r="AH207" s="80">
        <v>5.81</v>
      </c>
      <c r="AI207" s="81">
        <v>22.7</v>
      </c>
      <c r="AJ207" s="80">
        <v>3.83</v>
      </c>
      <c r="AK207" s="80">
        <v>0.71</v>
      </c>
      <c r="AL207" s="80">
        <v>4.47</v>
      </c>
      <c r="AM207" s="80">
        <v>0.54</v>
      </c>
      <c r="AN207" s="80">
        <v>3.96</v>
      </c>
      <c r="AO207" s="80">
        <v>0.76</v>
      </c>
      <c r="AP207" s="80">
        <v>2.87</v>
      </c>
      <c r="AQ207" s="80">
        <v>0.41</v>
      </c>
      <c r="AR207" s="80">
        <v>3.6</v>
      </c>
      <c r="AS207" s="80">
        <v>0.42</v>
      </c>
      <c r="AT207" s="80">
        <v>3.08</v>
      </c>
      <c r="AU207" s="80">
        <v>0.93</v>
      </c>
      <c r="AV207" s="80">
        <v>1.57</v>
      </c>
      <c r="AW207" s="81">
        <v>15.3</v>
      </c>
      <c r="AX207" s="80">
        <v>12.9</v>
      </c>
      <c r="AY207" s="80">
        <v>3.21</v>
      </c>
    </row>
    <row r="208" spans="1:51">
      <c r="A208" s="84" t="s">
        <v>1057</v>
      </c>
      <c r="B208" s="81">
        <v>78.353662831670363</v>
      </c>
      <c r="C208" s="80">
        <v>0.15280045848246845</v>
      </c>
      <c r="D208" s="81">
        <v>12.499793085006282</v>
      </c>
      <c r="E208" s="80">
        <v>0.88279889670524125</v>
      </c>
      <c r="F208" s="80">
        <v>1.6672159987734085E-3</v>
      </c>
      <c r="G208" s="80">
        <v>0.11392132806297564</v>
      </c>
      <c r="H208" s="80">
        <v>0.79505362941506941</v>
      </c>
      <c r="I208" s="80">
        <v>3.5536146747286832</v>
      </c>
      <c r="J208" s="80">
        <v>3.646672535709266</v>
      </c>
      <c r="K208" s="80">
        <v>0.15344220862912203</v>
      </c>
      <c r="L208" s="80">
        <v>0.78458102832311738</v>
      </c>
      <c r="M208" s="81">
        <f>B208/J208</f>
        <v>21.486344623601042</v>
      </c>
      <c r="N208" s="80">
        <f>I208+J208</f>
        <v>7.2002872104379492</v>
      </c>
      <c r="P208" s="80">
        <v>4.92</v>
      </c>
      <c r="Q208" s="82">
        <v>870</v>
      </c>
      <c r="R208" s="80">
        <v>1.03</v>
      </c>
      <c r="S208" s="82">
        <v>468</v>
      </c>
      <c r="T208" s="80">
        <v>0.49</v>
      </c>
      <c r="U208" s="80" t="s">
        <v>142</v>
      </c>
      <c r="V208" s="81">
        <v>41.8</v>
      </c>
      <c r="W208" s="81">
        <v>16.2</v>
      </c>
      <c r="X208" s="82">
        <v>152</v>
      </c>
      <c r="Y208" s="81">
        <v>70.400000000000006</v>
      </c>
      <c r="Z208" s="81">
        <v>28.3</v>
      </c>
      <c r="AA208" s="81">
        <v>107</v>
      </c>
      <c r="AB208" s="80">
        <v>9.6999999999999993</v>
      </c>
      <c r="AC208" s="80">
        <v>2.12</v>
      </c>
      <c r="AD208" s="80">
        <v>7.3</v>
      </c>
      <c r="AE208" s="82">
        <v>1130</v>
      </c>
      <c r="AF208" s="81">
        <v>30.6</v>
      </c>
      <c r="AG208" s="81">
        <v>61</v>
      </c>
      <c r="AH208" s="80">
        <v>7.42</v>
      </c>
      <c r="AI208" s="81">
        <v>25.2</v>
      </c>
      <c r="AJ208" s="80">
        <v>4.7300000000000004</v>
      </c>
      <c r="AK208" s="80">
        <v>0.8</v>
      </c>
      <c r="AL208" s="80">
        <v>5</v>
      </c>
      <c r="AM208" s="80">
        <v>0.69</v>
      </c>
      <c r="AN208" s="80">
        <v>3.96</v>
      </c>
      <c r="AO208" s="80">
        <v>0.86</v>
      </c>
      <c r="AP208" s="80">
        <v>2.87</v>
      </c>
      <c r="AQ208" s="80">
        <v>0.439</v>
      </c>
      <c r="AR208" s="80">
        <v>3.3</v>
      </c>
      <c r="AS208" s="80">
        <v>0.51</v>
      </c>
      <c r="AT208" s="80">
        <v>3.45</v>
      </c>
      <c r="AU208" s="80">
        <v>0.95</v>
      </c>
      <c r="AV208" s="80">
        <v>1.79</v>
      </c>
      <c r="AW208" s="81">
        <v>16.8</v>
      </c>
      <c r="AX208" s="80">
        <v>13.2</v>
      </c>
      <c r="AY208" s="80">
        <v>3.44</v>
      </c>
    </row>
    <row r="209" spans="1:51" s="94" customFormat="1">
      <c r="A209" s="92" t="s">
        <v>196</v>
      </c>
      <c r="B209" s="95">
        <f>AVERAGE(B186:B208)</f>
        <v>78.286856475778904</v>
      </c>
      <c r="C209" s="94">
        <f>AVERAGE(C186:C208)</f>
        <v>0.11594827632273239</v>
      </c>
      <c r="D209" s="95">
        <f>AVERAGE(D186:D208)</f>
        <v>12.574460716194627</v>
      </c>
      <c r="E209" s="94">
        <f>AVERAGE(E186:E208)</f>
        <v>0.87704279032330212</v>
      </c>
      <c r="F209" s="94">
        <f>AVERAGE(F186:F208)</f>
        <v>4.1084241766297921E-2</v>
      </c>
      <c r="G209" s="94">
        <f>AVERAGE(G186:G208)</f>
        <v>0.10950634961163624</v>
      </c>
      <c r="H209" s="94">
        <f>AVERAGE(H186:H208)</f>
        <v>0.79135328100171021</v>
      </c>
      <c r="I209" s="94">
        <f>AVERAGE(I186:I208)</f>
        <v>3.6103116433847195</v>
      </c>
      <c r="J209" s="94">
        <f>AVERAGE(J186:J208)</f>
        <v>3.5934206625063361</v>
      </c>
      <c r="K209" s="94">
        <f>AVERAGE(K186:K208)</f>
        <v>0.1556310972069066</v>
      </c>
      <c r="L209" s="94">
        <f>AVERAGE(L186:L208)</f>
        <v>2.142726165320342</v>
      </c>
      <c r="M209" s="95">
        <f>AVERAGE(M186:M208)</f>
        <v>21.818066370632437</v>
      </c>
      <c r="N209" s="94">
        <f>AVERAGE(N186:N208)</f>
        <v>7.2037323058910561</v>
      </c>
      <c r="O209" s="95"/>
      <c r="P209" s="94">
        <f>AVERAGE(P186:P208)</f>
        <v>4.3865217391304361</v>
      </c>
      <c r="Q209" s="96">
        <f>AVERAGE(Q186:Q208)</f>
        <v>755</v>
      </c>
      <c r="R209" s="94">
        <f>AVERAGE(R186:R208)</f>
        <v>1.1295652173913042</v>
      </c>
      <c r="S209" s="96">
        <f>AVERAGE(S186:S208)</f>
        <v>435.6521739130435</v>
      </c>
      <c r="T209" s="94">
        <f>AVERAGE(T186:T208)</f>
        <v>0.49009090909090908</v>
      </c>
      <c r="U209" s="94">
        <f>AVERAGE(U186:U208)</f>
        <v>2.7563157894736841</v>
      </c>
      <c r="V209" s="95">
        <f>AVERAGE(V186:V208)</f>
        <v>28.108695652173907</v>
      </c>
      <c r="W209" s="95">
        <f>AVERAGE(W186:W208)</f>
        <v>15.069565217391306</v>
      </c>
      <c r="X209" s="96">
        <f>AVERAGE(X186:X208)</f>
        <v>126.6478260869565</v>
      </c>
      <c r="Y209" s="95">
        <f>AVERAGE(Y186:Y208)</f>
        <v>64.960869565217394</v>
      </c>
      <c r="Z209" s="95">
        <f>AVERAGE(Z186:Z208)</f>
        <v>25.904347826086955</v>
      </c>
      <c r="AA209" s="95">
        <f>AVERAGE(AA186:AA208)</f>
        <v>99.369565217391298</v>
      </c>
      <c r="AB209" s="94">
        <f>AVERAGE(AB186:AB208)</f>
        <v>8.6543478260869566</v>
      </c>
      <c r="AC209" s="94">
        <f>AVERAGE(AC186:AC208)</f>
        <v>2.2395652173913048</v>
      </c>
      <c r="AD209" s="94">
        <f>AVERAGE(AD186:AD208)</f>
        <v>6.8786956521739135</v>
      </c>
      <c r="AE209" s="96">
        <f>AVERAGE(AE186:AE208)</f>
        <v>958.56521739130437</v>
      </c>
      <c r="AF209" s="95">
        <f>AVERAGE(AF186:AF208)</f>
        <v>26.46521739130435</v>
      </c>
      <c r="AG209" s="95">
        <f>AVERAGE(AG186:AG208)</f>
        <v>53.543478260869563</v>
      </c>
      <c r="AH209" s="94">
        <f>AVERAGE(AH186:AH208)</f>
        <v>6.1065217391304332</v>
      </c>
      <c r="AI209" s="95">
        <f>AVERAGE(AI186:AI208)</f>
        <v>21.865217391304345</v>
      </c>
      <c r="AJ209" s="94">
        <f>AVERAGE(AJ186:AJ208)</f>
        <v>3.844782608695652</v>
      </c>
      <c r="AK209" s="94">
        <f>AVERAGE(AK186:AK208)</f>
        <v>0.72913043478260886</v>
      </c>
      <c r="AL209" s="94">
        <f>AVERAGE(AL186:AL208)</f>
        <v>3.8713043478260873</v>
      </c>
      <c r="AM209" s="94">
        <f>AVERAGE(AM186:AM208)</f>
        <v>0.63595652173913042</v>
      </c>
      <c r="AN209" s="94">
        <f>AVERAGE(AN186:AN208)</f>
        <v>4.1830434782608696</v>
      </c>
      <c r="AO209" s="94">
        <f>AVERAGE(AO186:AO208)</f>
        <v>0.8536521739130436</v>
      </c>
      <c r="AP209" s="94">
        <f>AVERAGE(AP186:AP208)</f>
        <v>2.6943478260869558</v>
      </c>
      <c r="AQ209" s="94">
        <f>AVERAGE(AQ186:AQ208)</f>
        <v>0.39765217391304358</v>
      </c>
      <c r="AR209" s="94">
        <f>AVERAGE(AR186:AR208)</f>
        <v>3.0534782608695648</v>
      </c>
      <c r="AS209" s="94">
        <f>AVERAGE(AS186:AS208)</f>
        <v>0.4528695652173913</v>
      </c>
      <c r="AT209" s="94">
        <f>AVERAGE(AT186:AT208)</f>
        <v>3.3165217391304354</v>
      </c>
      <c r="AU209" s="94">
        <f>AVERAGE(AU186:AU208)</f>
        <v>0.81082608695652159</v>
      </c>
      <c r="AV209" s="94">
        <f>AVERAGE(AV186:AV208)</f>
        <v>1.6756521739130434</v>
      </c>
      <c r="AW209" s="95">
        <f>AVERAGE(AW186:AW208)</f>
        <v>16.473913043478259</v>
      </c>
      <c r="AX209" s="95">
        <f>AVERAGE(AX186:AX208)</f>
        <v>11.886086956521739</v>
      </c>
      <c r="AY209" s="94">
        <f>AVERAGE(AY186:AY208)</f>
        <v>2.9413043478260867</v>
      </c>
    </row>
    <row r="210" spans="1:51" s="94" customFormat="1">
      <c r="A210" s="92" t="s">
        <v>195</v>
      </c>
      <c r="B210" s="94">
        <f>_xlfn.STDEV.S(B186:B208)</f>
        <v>0.17945235201677517</v>
      </c>
      <c r="C210" s="94">
        <f>_xlfn.STDEV.S(C186:C208)</f>
        <v>1.998534494875458E-2</v>
      </c>
      <c r="D210" s="94">
        <f>_xlfn.STDEV.S(D186:D208)</f>
        <v>0.15492784642876467</v>
      </c>
      <c r="E210" s="94">
        <f>_xlfn.STDEV.S(E186:E208)</f>
        <v>5.1796593141255926E-2</v>
      </c>
      <c r="F210" s="94">
        <f>_xlfn.STDEV.S(F186:F208)</f>
        <v>1.6375277484740502E-2</v>
      </c>
      <c r="G210" s="94">
        <f>_xlfn.STDEV.S(G186:G208)</f>
        <v>1.6807546462546348E-2</v>
      </c>
      <c r="H210" s="94">
        <f>_xlfn.STDEV.S(H186:H208)</f>
        <v>6.2596890995060342E-2</v>
      </c>
      <c r="I210" s="94">
        <f>_xlfn.STDEV.S(I186:I208)</f>
        <v>0.11341241093504767</v>
      </c>
      <c r="J210" s="94">
        <f>_xlfn.STDEV.S(J186:J208)</f>
        <v>0.13490385354836773</v>
      </c>
      <c r="K210" s="94">
        <f>_xlfn.STDEV.S(K186:K208)</f>
        <v>1.3334892188600747E-2</v>
      </c>
      <c r="L210" s="94">
        <f>_xlfn.STDEV.S(L186:L208)</f>
        <v>1.5432924227939344</v>
      </c>
      <c r="M210" s="94">
        <f>_xlfn.STDEV.S(M186:M208)</f>
        <v>0.8895714710773539</v>
      </c>
      <c r="N210" s="94">
        <f>_xlfn.STDEV.S(N186:N208)</f>
        <v>0.19054505794407453</v>
      </c>
      <c r="O210" s="95"/>
      <c r="P210" s="94">
        <f>_xlfn.STDEV.S(P186:P208)</f>
        <v>0.7968267103480533</v>
      </c>
      <c r="Q210" s="96">
        <f>_xlfn.STDEV.S(Q186:Q208)</f>
        <v>132.95590519895205</v>
      </c>
      <c r="R210" s="94">
        <f>_xlfn.STDEV.S(R186:R208)</f>
        <v>0.25800772118237814</v>
      </c>
      <c r="S210" s="94">
        <f>_xlfn.STDEV.S(S186:S208)</f>
        <v>64.868824768739913</v>
      </c>
      <c r="T210" s="94">
        <f>_xlfn.STDEV.S(T186:T208)</f>
        <v>9.684642191237347E-2</v>
      </c>
      <c r="U210" s="94">
        <f>_xlfn.STDEV.S(U186:U208)</f>
        <v>1.948920528926251</v>
      </c>
      <c r="V210" s="94">
        <f>_xlfn.STDEV.S(V186:V208)</f>
        <v>7.3243003416074819</v>
      </c>
      <c r="W210" s="94">
        <f>_xlfn.STDEV.S(W186:W208)</f>
        <v>2.2331052132133431</v>
      </c>
      <c r="X210" s="94">
        <f>_xlfn.STDEV.S(X186:X208)</f>
        <v>20.024096156318063</v>
      </c>
      <c r="Y210" s="95">
        <f>_xlfn.STDEV.S(Y186:Y208)</f>
        <v>10.215217664678509</v>
      </c>
      <c r="Z210" s="94">
        <f>_xlfn.STDEV.S(Z186:Z208)</f>
        <v>3.492001023230817</v>
      </c>
      <c r="AA210" s="95">
        <f>_xlfn.STDEV.S(AA186:AA208)</f>
        <v>16.995920226566884</v>
      </c>
      <c r="AB210" s="94">
        <f>_xlfn.STDEV.S(AB186:AB208)</f>
        <v>1.2810429915678252</v>
      </c>
      <c r="AC210" s="94">
        <f>_xlfn.STDEV.S(AC186:AC208)</f>
        <v>0.95215773263996906</v>
      </c>
      <c r="AD210" s="94">
        <f>_xlfn.STDEV.S(AD186:AD208)</f>
        <v>1.3373049708201326</v>
      </c>
      <c r="AE210" s="96">
        <f>_xlfn.STDEV.S(AE186:AE208)</f>
        <v>159.37229886109071</v>
      </c>
      <c r="AF210" s="94">
        <f>_xlfn.STDEV.S(AF186:AF208)</f>
        <v>3.3924526787953151</v>
      </c>
      <c r="AG210" s="94">
        <f>_xlfn.STDEV.S(AG186:AG208)</f>
        <v>6.9999237714652667</v>
      </c>
      <c r="AH210" s="94">
        <f>_xlfn.STDEV.S(AH186:AH208)</f>
        <v>0.9390014459067888</v>
      </c>
      <c r="AI210" s="94">
        <f>_xlfn.STDEV.S(AI186:AI208)</f>
        <v>2.6370797718917101</v>
      </c>
      <c r="AJ210" s="94">
        <f>_xlfn.STDEV.S(AJ186:AJ208)</f>
        <v>0.607647247887799</v>
      </c>
      <c r="AK210" s="94">
        <f>_xlfn.STDEV.S(AK186:AK208)</f>
        <v>0.1768901313727671</v>
      </c>
      <c r="AL210" s="94">
        <f>_xlfn.STDEV.S(AL186:AL208)</f>
        <v>0.98005706859728681</v>
      </c>
      <c r="AM210" s="94">
        <f>_xlfn.STDEV.S(AM186:AM208)</f>
        <v>0.1821878347053518</v>
      </c>
      <c r="AN210" s="94">
        <f>_xlfn.STDEV.S(AN186:AN208)</f>
        <v>0.81152737467191927</v>
      </c>
      <c r="AO210" s="94">
        <f>_xlfn.STDEV.S(AO186:AO208)</f>
        <v>0.14127169461574518</v>
      </c>
      <c r="AP210" s="94">
        <f>_xlfn.STDEV.S(AP186:AP208)</f>
        <v>0.38988140489311141</v>
      </c>
      <c r="AQ210" s="94">
        <f>_xlfn.STDEV.S(AQ186:AQ208)</f>
        <v>0.10009341486633717</v>
      </c>
      <c r="AR210" s="94">
        <f>_xlfn.STDEV.S(AR186:AR208)</f>
        <v>0.51364657725337992</v>
      </c>
      <c r="AS210" s="94">
        <f>_xlfn.STDEV.S(AS186:AS208)</f>
        <v>0.11392194470849769</v>
      </c>
      <c r="AT210" s="94">
        <f>_xlfn.STDEV.S(AT186:AT208)</f>
        <v>0.4717434654907201</v>
      </c>
      <c r="AU210" s="94">
        <f>_xlfn.STDEV.S(AU186:AU208)</f>
        <v>9.4283254164302194E-2</v>
      </c>
      <c r="AV210" s="94">
        <f>_xlfn.STDEV.S(AV186:AV208)</f>
        <v>0.41579962489550182</v>
      </c>
      <c r="AW210" s="94">
        <f>_xlfn.STDEV.S(AW186:AW208)</f>
        <v>3.4555906469614679</v>
      </c>
      <c r="AX210" s="94">
        <f>_xlfn.STDEV.S(AX186:AX208)</f>
        <v>1.5416600825981852</v>
      </c>
      <c r="AY210" s="94">
        <f>_xlfn.STDEV.S(AY186:AY208)</f>
        <v>0.46735527023518419</v>
      </c>
    </row>
    <row r="211" spans="1:51">
      <c r="A211" s="84" t="s">
        <v>1056</v>
      </c>
      <c r="B211" s="81">
        <v>78.088654246706298</v>
      </c>
      <c r="C211" s="80">
        <v>0.11225339212505431</v>
      </c>
      <c r="D211" s="81">
        <v>12.708889837160781</v>
      </c>
      <c r="E211" s="80">
        <v>0.96744575825996981</v>
      </c>
      <c r="F211" s="80">
        <v>1.3202100569673973E-2</v>
      </c>
      <c r="G211" s="80">
        <v>0.10470840314204724</v>
      </c>
      <c r="H211" s="80">
        <v>0.80759724578552528</v>
      </c>
      <c r="I211" s="80">
        <v>3.7071339688515339</v>
      </c>
      <c r="J211" s="80">
        <v>3.4901007029974327</v>
      </c>
      <c r="K211" s="80">
        <v>0.14344401674609722</v>
      </c>
      <c r="L211" s="80">
        <v>0.23467581487835787</v>
      </c>
      <c r="M211" s="81">
        <f>B211/J211</f>
        <v>22.374326958428668</v>
      </c>
      <c r="N211" s="80">
        <f>I211+J211</f>
        <v>7.1972346718489666</v>
      </c>
    </row>
    <row r="212" spans="1:51">
      <c r="A212" s="84" t="s">
        <v>1055</v>
      </c>
      <c r="B212" s="81">
        <v>78.281103538324203</v>
      </c>
      <c r="C212" s="80">
        <v>9.079801042048545E-2</v>
      </c>
      <c r="D212" s="81">
        <v>12.575420099419491</v>
      </c>
      <c r="E212" s="80">
        <v>0.94324855282416875</v>
      </c>
      <c r="F212" s="80">
        <v>2.7052800698715056E-2</v>
      </c>
      <c r="G212" s="80">
        <v>0.11037511661221731</v>
      </c>
      <c r="H212" s="80">
        <v>0.72070351861420612</v>
      </c>
      <c r="I212" s="80">
        <v>3.5448627589324446</v>
      </c>
      <c r="J212" s="80">
        <v>3.706419178362097</v>
      </c>
      <c r="K212" s="80">
        <v>0.16425791964280467</v>
      </c>
      <c r="L212" s="80">
        <v>2.168482634070088</v>
      </c>
      <c r="M212" s="81">
        <f>B212/J212</f>
        <v>21.120412929904326</v>
      </c>
      <c r="N212" s="80">
        <f>I212+J212</f>
        <v>7.2512819372945412</v>
      </c>
    </row>
    <row r="213" spans="1:51">
      <c r="A213" s="84" t="s">
        <v>1054</v>
      </c>
      <c r="B213" s="81">
        <v>78.053895974484647</v>
      </c>
      <c r="C213" s="80">
        <v>0.12458986043879382</v>
      </c>
      <c r="D213" s="81">
        <v>12.545530463519036</v>
      </c>
      <c r="E213" s="80">
        <v>1.0040521448706021</v>
      </c>
      <c r="F213" s="80">
        <v>3.2010217636676545E-2</v>
      </c>
      <c r="G213" s="80">
        <v>0.11116604163026483</v>
      </c>
      <c r="H213" s="80">
        <v>0.73048958196518277</v>
      </c>
      <c r="I213" s="80">
        <v>3.5808926457911694</v>
      </c>
      <c r="J213" s="80">
        <v>3.8173555485798523</v>
      </c>
      <c r="K213" s="80">
        <v>0.17521083788237479</v>
      </c>
      <c r="L213" s="80">
        <v>0.76669725852352144</v>
      </c>
      <c r="M213" s="81">
        <f>B213/J213</f>
        <v>20.447111876577114</v>
      </c>
      <c r="N213" s="80">
        <f>I213+J213</f>
        <v>7.3982481943710212</v>
      </c>
    </row>
    <row r="214" spans="1:51">
      <c r="A214" s="84" t="s">
        <v>1053</v>
      </c>
      <c r="B214" s="81">
        <v>78.380685622000399</v>
      </c>
      <c r="C214" s="80">
        <v>0.10433215506886878</v>
      </c>
      <c r="D214" s="81">
        <v>12.424350144267198</v>
      </c>
      <c r="E214" s="80">
        <v>0.8112022021271974</v>
      </c>
      <c r="F214" s="80">
        <v>3.3944275887121386E-2</v>
      </c>
      <c r="G214" s="80">
        <v>8.9907897443691168E-2</v>
      </c>
      <c r="H214" s="80">
        <v>0.73890893242087408</v>
      </c>
      <c r="I214" s="80">
        <v>3.3932700201993993</v>
      </c>
      <c r="J214" s="80">
        <v>4.0233813946902055</v>
      </c>
      <c r="K214" s="80">
        <v>0.17355895051218134</v>
      </c>
      <c r="L214" s="80">
        <v>0.10164144065377911</v>
      </c>
      <c r="M214" s="81">
        <f>B214/J214</f>
        <v>19.481296435242772</v>
      </c>
      <c r="N214" s="80">
        <f>I214+J214</f>
        <v>7.4166514148896052</v>
      </c>
    </row>
    <row r="215" spans="1:51">
      <c r="A215" s="84" t="s">
        <v>1052</v>
      </c>
      <c r="B215" s="81">
        <v>78.299758050249423</v>
      </c>
      <c r="C215" s="80">
        <v>0.14674014858988169</v>
      </c>
      <c r="D215" s="81">
        <v>12.556464550741019</v>
      </c>
      <c r="E215" s="80">
        <v>0.85960151279592767</v>
      </c>
      <c r="F215" s="80">
        <v>3.2490443224593511E-2</v>
      </c>
      <c r="G215" s="80">
        <v>9.6569454279637493E-2</v>
      </c>
      <c r="H215" s="80">
        <v>0.65813974736997127</v>
      </c>
      <c r="I215" s="80">
        <v>3.6766689916541124</v>
      </c>
      <c r="J215" s="80">
        <v>3.6735542157259902</v>
      </c>
      <c r="K215" s="80">
        <v>0.12885369433901558</v>
      </c>
      <c r="L215" s="80">
        <v>0.72268674584105952</v>
      </c>
      <c r="M215" s="81">
        <f>B215/J215</f>
        <v>21.31444194155587</v>
      </c>
      <c r="N215" s="80">
        <f>I215+J215</f>
        <v>7.3502232073801022</v>
      </c>
    </row>
    <row r="216" spans="1:51">
      <c r="A216" s="84" t="s">
        <v>1051</v>
      </c>
      <c r="B216" s="81">
        <v>78.277067523792581</v>
      </c>
      <c r="C216" s="80">
        <v>0.10065892827620208</v>
      </c>
      <c r="D216" s="81">
        <v>12.562968724482493</v>
      </c>
      <c r="E216" s="80">
        <v>0.8659766513675714</v>
      </c>
      <c r="F216" s="80">
        <v>5.3751912219141731E-2</v>
      </c>
      <c r="G216" s="80">
        <v>0.1190659859375032</v>
      </c>
      <c r="H216" s="80">
        <v>0.73392033991520444</v>
      </c>
      <c r="I216" s="80">
        <v>3.5811989448485466</v>
      </c>
      <c r="J216" s="80">
        <v>3.705376930217489</v>
      </c>
      <c r="K216" s="80">
        <v>0.14058943274304123</v>
      </c>
      <c r="L216" s="80">
        <v>1.3927461907485394E-2</v>
      </c>
      <c r="M216" s="81">
        <f>B216/J216</f>
        <v>21.125264446226815</v>
      </c>
      <c r="N216" s="80">
        <f>I216+J216</f>
        <v>7.2865758750660357</v>
      </c>
    </row>
    <row r="217" spans="1:51">
      <c r="A217" s="84" t="s">
        <v>1050</v>
      </c>
      <c r="B217" s="81">
        <v>78.228519653222847</v>
      </c>
      <c r="C217" s="80">
        <v>0.10145090107835501</v>
      </c>
      <c r="D217" s="81">
        <v>12.445859194467191</v>
      </c>
      <c r="E217" s="80">
        <v>0.98337217521092934</v>
      </c>
      <c r="F217" s="80">
        <v>4.8602281327284579E-2</v>
      </c>
      <c r="G217" s="80">
        <v>0.10654563242918022</v>
      </c>
      <c r="H217" s="80">
        <v>0.72697480120896019</v>
      </c>
      <c r="I217" s="80">
        <v>3.625800959807473</v>
      </c>
      <c r="J217" s="80">
        <v>3.7328579745707988</v>
      </c>
      <c r="K217" s="80">
        <v>0.16426676980465399</v>
      </c>
      <c r="L217" s="80">
        <v>0.40062142887336449</v>
      </c>
      <c r="M217" s="81">
        <f>B217/J217</f>
        <v>20.956736148585321</v>
      </c>
      <c r="N217" s="80">
        <f>I217+J217</f>
        <v>7.3586589343782718</v>
      </c>
    </row>
    <row r="218" spans="1:51">
      <c r="A218" s="84" t="s">
        <v>1049</v>
      </c>
      <c r="B218" s="81">
        <v>78.191599293622573</v>
      </c>
      <c r="C218" s="80">
        <v>0.12638547396278227</v>
      </c>
      <c r="D218" s="81">
        <v>12.430876278403105</v>
      </c>
      <c r="E218" s="80">
        <v>0.77985992470461518</v>
      </c>
      <c r="F218" s="80">
        <v>4.5388811191682317E-2</v>
      </c>
      <c r="G218" s="80">
        <v>0.1158933814814464</v>
      </c>
      <c r="H218" s="80">
        <v>0.72601084568177043</v>
      </c>
      <c r="I218" s="80">
        <v>3.900916701803709</v>
      </c>
      <c r="J218" s="80">
        <v>3.6830547844302375</v>
      </c>
      <c r="K218" s="80">
        <v>0.1450471808122431</v>
      </c>
      <c r="L218" s="80">
        <v>1.6020623524883888</v>
      </c>
      <c r="M218" s="81">
        <f>B218/J218</f>
        <v>21.230094003534809</v>
      </c>
      <c r="N218" s="80">
        <f>I218+J218</f>
        <v>7.5839714862339465</v>
      </c>
    </row>
    <row r="219" spans="1:51">
      <c r="A219" s="84" t="s">
        <v>1048</v>
      </c>
      <c r="B219" s="81">
        <v>78.196888017824691</v>
      </c>
      <c r="C219" s="80">
        <v>0.11054573497126488</v>
      </c>
      <c r="D219" s="81">
        <v>12.576964596283883</v>
      </c>
      <c r="E219" s="80">
        <v>0.86039468841258882</v>
      </c>
      <c r="F219" s="80">
        <v>4.9803226463527639E-2</v>
      </c>
      <c r="G219" s="80">
        <v>8.5076704289071992E-2</v>
      </c>
      <c r="H219" s="80">
        <v>0.75016109860688529</v>
      </c>
      <c r="I219" s="80">
        <v>3.7149852296639354</v>
      </c>
      <c r="J219" s="80">
        <v>3.6551648941720734</v>
      </c>
      <c r="K219" s="80">
        <v>0.15809312078312585</v>
      </c>
      <c r="L219" s="80">
        <v>0.35974840562371924</v>
      </c>
      <c r="M219" s="81">
        <f>B219/J219</f>
        <v>21.393532243238774</v>
      </c>
      <c r="N219" s="80">
        <f>I219+J219</f>
        <v>7.3701501238360088</v>
      </c>
    </row>
    <row r="220" spans="1:51">
      <c r="A220" s="84" t="s">
        <v>1047</v>
      </c>
      <c r="B220" s="81">
        <v>78.173843380473173</v>
      </c>
      <c r="C220" s="80">
        <v>9.4031823962490144E-2</v>
      </c>
      <c r="D220" s="81">
        <v>12.665376794384537</v>
      </c>
      <c r="E220" s="80">
        <v>0.8949633080574938</v>
      </c>
      <c r="F220" s="80">
        <v>0</v>
      </c>
      <c r="G220" s="80">
        <v>9.0263070827540121E-2</v>
      </c>
      <c r="H220" s="80">
        <v>0.72832125737745157</v>
      </c>
      <c r="I220" s="80">
        <v>3.6378930750597185</v>
      </c>
      <c r="J220" s="80">
        <v>3.7152908216198521</v>
      </c>
      <c r="K220" s="80">
        <v>0.16468237758698775</v>
      </c>
      <c r="L220" s="80">
        <v>0.49472842213118895</v>
      </c>
      <c r="M220" s="81">
        <f>B220/J220</f>
        <v>21.041110140171931</v>
      </c>
      <c r="N220" s="80">
        <f>I220+J220</f>
        <v>7.3531838966795711</v>
      </c>
    </row>
    <row r="221" spans="1:51">
      <c r="A221" s="84" t="s">
        <v>1046</v>
      </c>
      <c r="B221" s="81">
        <v>77.871153011122303</v>
      </c>
      <c r="C221" s="80">
        <v>9.8841011894652164E-2</v>
      </c>
      <c r="D221" s="81">
        <v>12.605134267627665</v>
      </c>
      <c r="E221" s="80">
        <v>0.87308529351812825</v>
      </c>
      <c r="F221" s="80">
        <v>4.1084223861957647E-2</v>
      </c>
      <c r="G221" s="80">
        <v>0.11630227628298762</v>
      </c>
      <c r="H221" s="80">
        <v>0.75081419107727609</v>
      </c>
      <c r="I221" s="80">
        <v>3.7763716734290673</v>
      </c>
      <c r="J221" s="80">
        <v>3.8671994516061168</v>
      </c>
      <c r="K221" s="80">
        <v>0.14599579869847809</v>
      </c>
      <c r="L221" s="80">
        <v>0.65514100398570463</v>
      </c>
      <c r="M221" s="81">
        <f>B221/J221</f>
        <v>20.136316728836167</v>
      </c>
      <c r="N221" s="80">
        <f>I221+J221</f>
        <v>7.6435711250351837</v>
      </c>
    </row>
    <row r="222" spans="1:51">
      <c r="A222" s="84" t="s">
        <v>1045</v>
      </c>
      <c r="B222" s="81">
        <v>78.377689299596653</v>
      </c>
      <c r="C222" s="80">
        <v>0.11217976313859876</v>
      </c>
      <c r="D222" s="81">
        <v>12.416413977973921</v>
      </c>
      <c r="E222" s="80">
        <v>0.78358487857537362</v>
      </c>
      <c r="F222" s="80">
        <v>3.1334422560894311E-2</v>
      </c>
      <c r="G222" s="80">
        <v>0.12275044434405386</v>
      </c>
      <c r="H222" s="80">
        <v>0.72460852172068113</v>
      </c>
      <c r="I222" s="80">
        <v>3.5993092348850273</v>
      </c>
      <c r="J222" s="80">
        <v>3.8321147005944334</v>
      </c>
      <c r="K222" s="80">
        <v>0.14756610366746786</v>
      </c>
      <c r="L222" s="80">
        <v>0.30046466468034794</v>
      </c>
      <c r="M222" s="81">
        <f>B222/J222</f>
        <v>20.452855778935529</v>
      </c>
      <c r="N222" s="80">
        <f>I222+J222</f>
        <v>7.4314239354794607</v>
      </c>
    </row>
    <row r="223" spans="1:51">
      <c r="A223" s="84" t="s">
        <v>1044</v>
      </c>
      <c r="B223" s="81">
        <v>78.26507395843295</v>
      </c>
      <c r="C223" s="80">
        <v>9.1514965249742647E-2</v>
      </c>
      <c r="D223" s="81">
        <v>12.461904831011681</v>
      </c>
      <c r="E223" s="80">
        <v>0.74256821864915035</v>
      </c>
      <c r="F223" s="80">
        <v>2.6558195168658833E-2</v>
      </c>
      <c r="G223" s="80">
        <v>9.9242980455361035E-2</v>
      </c>
      <c r="H223" s="80">
        <v>0.6909280461846401</v>
      </c>
      <c r="I223" s="80">
        <v>3.6850757048785385</v>
      </c>
      <c r="J223" s="80">
        <v>3.9371186719084816</v>
      </c>
      <c r="K223" s="80">
        <v>0.14428060793863859</v>
      </c>
      <c r="L223" s="80">
        <v>0.34652111915197281</v>
      </c>
      <c r="M223" s="81">
        <f>B223/J223</f>
        <v>19.878769343900593</v>
      </c>
      <c r="N223" s="80">
        <f>I223+J223</f>
        <v>7.6221943767870197</v>
      </c>
    </row>
    <row r="224" spans="1:51">
      <c r="A224" s="84" t="s">
        <v>1043</v>
      </c>
      <c r="B224" s="81">
        <v>78.40045111399337</v>
      </c>
      <c r="C224" s="80">
        <v>0.11340548902767451</v>
      </c>
      <c r="D224" s="81">
        <v>12.611545882114763</v>
      </c>
      <c r="E224" s="80">
        <v>0.93303843411798537</v>
      </c>
      <c r="F224" s="80">
        <v>5.0849594174923726E-2</v>
      </c>
      <c r="G224" s="80">
        <v>0.10273162859854872</v>
      </c>
      <c r="H224" s="80">
        <v>0.75023991405625179</v>
      </c>
      <c r="I224" s="80">
        <v>3.663706233951852</v>
      </c>
      <c r="J224" s="80">
        <v>3.3740195625744103</v>
      </c>
      <c r="K224" s="80">
        <v>0.12147390222876726</v>
      </c>
      <c r="L224" s="80">
        <v>0.78361757225461304</v>
      </c>
      <c r="M224" s="81">
        <f>B224/J224</f>
        <v>23.236513499694428</v>
      </c>
      <c r="N224" s="80">
        <f>I224+J224</f>
        <v>7.0377257965262618</v>
      </c>
    </row>
    <row r="225" spans="1:51">
      <c r="A225" s="84" t="s">
        <v>1042</v>
      </c>
      <c r="B225" s="81">
        <v>78.068203309084922</v>
      </c>
      <c r="C225" s="80">
        <v>0.12394009200572061</v>
      </c>
      <c r="D225" s="81">
        <v>12.57105571129811</v>
      </c>
      <c r="E225" s="80">
        <v>0.91577641208839489</v>
      </c>
      <c r="F225" s="80">
        <v>3.6267897313381821E-2</v>
      </c>
      <c r="G225" s="80">
        <v>0.10761644008897764</v>
      </c>
      <c r="H225" s="80">
        <v>0.68929611655262646</v>
      </c>
      <c r="I225" s="80">
        <v>3.6333264065995836</v>
      </c>
      <c r="J225" s="80">
        <v>3.8545021265342365</v>
      </c>
      <c r="K225" s="80">
        <v>0.15488434059832437</v>
      </c>
      <c r="L225" s="80">
        <v>0.33936384335625291</v>
      </c>
      <c r="M225" s="81">
        <f>B225/J225</f>
        <v>20.253770979049815</v>
      </c>
      <c r="N225" s="80">
        <f>I225+J225</f>
        <v>7.4878285331338201</v>
      </c>
    </row>
    <row r="226" spans="1:51">
      <c r="A226" s="84" t="s">
        <v>1041</v>
      </c>
      <c r="B226" s="81">
        <v>78.516580225713412</v>
      </c>
      <c r="C226" s="80">
        <v>9.9874806269167768E-2</v>
      </c>
      <c r="D226" s="81">
        <v>12.434738176932603</v>
      </c>
      <c r="E226" s="80">
        <v>0.77606568747091353</v>
      </c>
      <c r="F226" s="80">
        <v>4.1675936088409936E-2</v>
      </c>
      <c r="G226" s="80">
        <v>0.10170457797722059</v>
      </c>
      <c r="H226" s="80">
        <v>0.71976042683299835</v>
      </c>
      <c r="I226" s="80">
        <v>3.6083922482242112</v>
      </c>
      <c r="J226" s="80">
        <v>3.7011943244811989</v>
      </c>
      <c r="K226" s="80">
        <v>0.1359000985859356</v>
      </c>
      <c r="L226" s="80">
        <v>2.7584750502004027</v>
      </c>
      <c r="M226" s="81">
        <f>B226/J226</f>
        <v>21.213849731253756</v>
      </c>
      <c r="N226" s="80">
        <f>I226+J226</f>
        <v>7.3095865727054097</v>
      </c>
    </row>
    <row r="227" spans="1:51">
      <c r="A227" s="84" t="s">
        <v>1040</v>
      </c>
      <c r="B227" s="81">
        <v>77.912783874775556</v>
      </c>
      <c r="C227" s="80">
        <v>0.10396079887929437</v>
      </c>
      <c r="D227" s="81">
        <v>12.563792436080623</v>
      </c>
      <c r="E227" s="80">
        <v>0.99315929249849233</v>
      </c>
      <c r="F227" s="80">
        <v>9.1788912933246109E-3</v>
      </c>
      <c r="G227" s="80">
        <v>0.10996296458491636</v>
      </c>
      <c r="H227" s="80">
        <v>0.73952658260990367</v>
      </c>
      <c r="I227" s="80">
        <v>3.7722792029580532</v>
      </c>
      <c r="J227" s="80">
        <v>3.7953388900739107</v>
      </c>
      <c r="K227" s="80">
        <v>0.17066245921108603</v>
      </c>
      <c r="L227" s="80">
        <v>0.88406028385337265</v>
      </c>
      <c r="M227" s="81">
        <f>B227/J227</f>
        <v>20.528544652110966</v>
      </c>
      <c r="N227" s="80">
        <f>I227+J227</f>
        <v>7.5676180930319639</v>
      </c>
    </row>
    <row r="228" spans="1:51">
      <c r="A228" s="84" t="s">
        <v>1039</v>
      </c>
      <c r="B228" s="81">
        <v>78.043142725778708</v>
      </c>
      <c r="C228" s="80">
        <v>0.10556948051951626</v>
      </c>
      <c r="D228" s="81">
        <v>12.680812945240612</v>
      </c>
      <c r="E228" s="80">
        <v>0.83999122664784731</v>
      </c>
      <c r="F228" s="80">
        <v>6.9578466019515589E-2</v>
      </c>
      <c r="G228" s="80">
        <v>0.10208033355615473</v>
      </c>
      <c r="H228" s="80">
        <v>0.6937138725160038</v>
      </c>
      <c r="I228" s="80">
        <v>3.6956379492593774</v>
      </c>
      <c r="J228" s="80">
        <v>3.7694586007124311</v>
      </c>
      <c r="K228" s="80">
        <v>0.14399749843845344</v>
      </c>
      <c r="L228" s="80">
        <v>0.15059516971800235</v>
      </c>
      <c r="M228" s="81">
        <f>B228/J228</f>
        <v>20.704072120868627</v>
      </c>
      <c r="N228" s="80">
        <f>I228+J228</f>
        <v>7.4650965499718085</v>
      </c>
    </row>
    <row r="229" spans="1:51">
      <c r="A229" s="84" t="s">
        <v>1038</v>
      </c>
      <c r="B229" s="81">
        <v>78.370998063311021</v>
      </c>
      <c r="C229" s="80">
        <v>0.13387518235352638</v>
      </c>
      <c r="D229" s="81">
        <v>12.437415742883118</v>
      </c>
      <c r="E229" s="80">
        <v>0.87112773422728662</v>
      </c>
      <c r="F229" s="80">
        <v>2.0032745801960943E-2</v>
      </c>
      <c r="G229" s="80">
        <v>0.13342145646313666</v>
      </c>
      <c r="H229" s="80">
        <v>0.73349064056138269</v>
      </c>
      <c r="I229" s="80">
        <v>3.5968102327360638</v>
      </c>
      <c r="J229" s="80">
        <v>3.7028116637224899</v>
      </c>
      <c r="K229" s="80">
        <v>0.16537940007061253</v>
      </c>
      <c r="L229" s="80">
        <v>0.91411204245723354</v>
      </c>
      <c r="M229" s="81">
        <f>B229/J229</f>
        <v>21.165267148511553</v>
      </c>
      <c r="N229" s="80">
        <f>I229+J229</f>
        <v>7.2996218964585537</v>
      </c>
    </row>
    <row r="230" spans="1:51">
      <c r="A230" s="84" t="s">
        <v>1037</v>
      </c>
      <c r="B230" s="81">
        <v>78.098473066399279</v>
      </c>
      <c r="C230" s="80">
        <v>0.12061092150760032</v>
      </c>
      <c r="D230" s="81">
        <v>12.547481731916129</v>
      </c>
      <c r="E230" s="80">
        <v>0.9176013148018114</v>
      </c>
      <c r="F230" s="80">
        <v>4.0860956407049835E-2</v>
      </c>
      <c r="G230" s="80">
        <v>9.2593176445333103E-2</v>
      </c>
      <c r="H230" s="80">
        <v>0.72861756450326109</v>
      </c>
      <c r="I230" s="80">
        <v>3.6820296945666104</v>
      </c>
      <c r="J230" s="80">
        <v>3.7717153711588245</v>
      </c>
      <c r="K230" s="80">
        <v>0.16202294097439171</v>
      </c>
      <c r="L230" s="80">
        <v>0.818974020682532</v>
      </c>
      <c r="M230" s="81">
        <f>B230/J230</f>
        <v>20.706353841966671</v>
      </c>
      <c r="N230" s="80">
        <f>I230+J230</f>
        <v>7.4537450657254354</v>
      </c>
    </row>
    <row r="231" spans="1:51" s="100" customFormat="1">
      <c r="A231" s="84" t="s">
        <v>1036</v>
      </c>
      <c r="B231" s="81">
        <v>78.385587267613161</v>
      </c>
      <c r="C231" s="80">
        <v>0.11158427923892787</v>
      </c>
      <c r="D231" s="81">
        <v>12.449820592338831</v>
      </c>
      <c r="E231" s="80">
        <v>0.9523147438813776</v>
      </c>
      <c r="F231" s="80">
        <v>4.7249498180769407E-2</v>
      </c>
      <c r="G231" s="80">
        <v>0.1082259147932608</v>
      </c>
      <c r="H231" s="80">
        <v>0.7336106296487882</v>
      </c>
      <c r="I231" s="80">
        <v>3.4963154410456387</v>
      </c>
      <c r="J231" s="80">
        <v>3.7152763749886271</v>
      </c>
      <c r="K231" s="80">
        <v>0.15258270585191766</v>
      </c>
      <c r="L231" s="80">
        <v>0.22569771535832217</v>
      </c>
      <c r="M231" s="81">
        <f>B231/J231</f>
        <v>21.098184725989089</v>
      </c>
      <c r="N231" s="80">
        <f>I231+J231</f>
        <v>7.2115918160342662</v>
      </c>
      <c r="Q231" s="103"/>
      <c r="S231" s="103"/>
      <c r="V231" s="83"/>
      <c r="W231" s="83"/>
      <c r="X231" s="103"/>
      <c r="Y231" s="83"/>
      <c r="Z231" s="83"/>
      <c r="AA231" s="83"/>
      <c r="AE231" s="103"/>
      <c r="AF231" s="83"/>
      <c r="AG231" s="83"/>
      <c r="AI231" s="83"/>
      <c r="AW231" s="83"/>
    </row>
    <row r="232" spans="1:51" s="100" customFormat="1">
      <c r="A232" s="84" t="s">
        <v>1035</v>
      </c>
      <c r="B232" s="81">
        <v>78.065897567010907</v>
      </c>
      <c r="C232" s="80">
        <v>0.11028099617255191</v>
      </c>
      <c r="D232" s="81">
        <v>12.617928944267886</v>
      </c>
      <c r="E232" s="80">
        <v>0.93858892073404765</v>
      </c>
      <c r="F232" s="80">
        <v>7.8666263590827623E-2</v>
      </c>
      <c r="G232" s="80">
        <v>9.8008060510407266E-2</v>
      </c>
      <c r="H232" s="80">
        <v>0.72869802063082445</v>
      </c>
      <c r="I232" s="80">
        <v>3.7754608789378175</v>
      </c>
      <c r="J232" s="80">
        <v>3.5864539416013357</v>
      </c>
      <c r="K232" s="80">
        <v>0.16406543385957612</v>
      </c>
      <c r="L232" s="80">
        <v>0.12055360845957352</v>
      </c>
      <c r="M232" s="81">
        <f>B232/J232</f>
        <v>21.766875816103422</v>
      </c>
      <c r="N232" s="80">
        <f>I232+J232</f>
        <v>7.3619148205391536</v>
      </c>
      <c r="Q232" s="103"/>
      <c r="S232" s="103"/>
      <c r="V232" s="83"/>
      <c r="W232" s="83"/>
      <c r="X232" s="103"/>
      <c r="Y232" s="83"/>
      <c r="Z232" s="83"/>
      <c r="AA232" s="83"/>
      <c r="AE232" s="103"/>
      <c r="AF232" s="83"/>
      <c r="AG232" s="83"/>
      <c r="AI232" s="83"/>
      <c r="AW232" s="83"/>
    </row>
    <row r="233" spans="1:51" s="100" customFormat="1">
      <c r="A233" s="84" t="s">
        <v>1034</v>
      </c>
      <c r="B233" s="81">
        <v>78.136809449884623</v>
      </c>
      <c r="C233" s="80">
        <v>0.12048277192493029</v>
      </c>
      <c r="D233" s="81">
        <v>12.365953675266054</v>
      </c>
      <c r="E233" s="80">
        <v>0.99046844030343428</v>
      </c>
      <c r="F233" s="80">
        <v>4.664861883284168E-2</v>
      </c>
      <c r="G233" s="80">
        <v>0.12095473300579704</v>
      </c>
      <c r="H233" s="80">
        <v>0.67578021478826467</v>
      </c>
      <c r="I233" s="80">
        <v>3.7631141579778662</v>
      </c>
      <c r="J233" s="80">
        <v>3.7797710075716346</v>
      </c>
      <c r="K233" s="80">
        <v>0.16930444580341192</v>
      </c>
      <c r="L233" s="80">
        <v>0.71348170103409814</v>
      </c>
      <c r="M233" s="81">
        <f>B233/J233</f>
        <v>20.67236594316455</v>
      </c>
      <c r="N233" s="80">
        <f>I233+J233</f>
        <v>7.5428851655495013</v>
      </c>
      <c r="Q233" s="103"/>
      <c r="S233" s="103"/>
      <c r="V233" s="83"/>
      <c r="W233" s="83"/>
      <c r="X233" s="103"/>
      <c r="Y233" s="83"/>
      <c r="Z233" s="83"/>
      <c r="AA233" s="83"/>
      <c r="AE233" s="103"/>
      <c r="AF233" s="83"/>
      <c r="AG233" s="83"/>
      <c r="AI233" s="83"/>
      <c r="AW233" s="83"/>
    </row>
    <row r="234" spans="1:51" s="100" customFormat="1">
      <c r="A234" s="84" t="s">
        <v>1033</v>
      </c>
      <c r="B234" s="81">
        <v>77.981959468811453</v>
      </c>
      <c r="C234" s="80">
        <v>0.1284431339573211</v>
      </c>
      <c r="D234" s="81">
        <v>12.611687087785731</v>
      </c>
      <c r="E234" s="80">
        <v>0.8333624208242395</v>
      </c>
      <c r="F234" s="80">
        <v>9.1353882434661755E-3</v>
      </c>
      <c r="G234" s="80">
        <v>0.10234834885277826</v>
      </c>
      <c r="H234" s="80">
        <v>0.76508876539029247</v>
      </c>
      <c r="I234" s="80">
        <v>3.6803651512952285</v>
      </c>
      <c r="J234" s="80">
        <v>3.8875947356975535</v>
      </c>
      <c r="K234" s="80">
        <v>0.15499141927503657</v>
      </c>
      <c r="L234" s="80">
        <v>0.41206658721752376</v>
      </c>
      <c r="M234" s="81">
        <f>B234/J234</f>
        <v>20.059179202180676</v>
      </c>
      <c r="N234" s="80">
        <f>I234+J234</f>
        <v>7.5679598869927815</v>
      </c>
      <c r="Q234" s="103"/>
      <c r="S234" s="103"/>
      <c r="V234" s="83"/>
      <c r="W234" s="83"/>
      <c r="X234" s="103"/>
      <c r="Y234" s="83"/>
      <c r="Z234" s="83"/>
      <c r="AA234" s="83"/>
      <c r="AE234" s="103"/>
      <c r="AF234" s="83"/>
      <c r="AG234" s="83"/>
      <c r="AI234" s="83"/>
      <c r="AW234" s="83"/>
    </row>
    <row r="235" spans="1:51" s="102" customFormat="1">
      <c r="A235" s="92" t="s">
        <v>196</v>
      </c>
      <c r="B235" s="95">
        <f>AVERAGE(B211:B234)</f>
        <v>78.194450737592888</v>
      </c>
      <c r="C235" s="94">
        <f>AVERAGE(C211:C234)</f>
        <v>0.11193125504305844</v>
      </c>
      <c r="D235" s="95">
        <f>AVERAGE(D211:D234)</f>
        <v>12.53618277857777</v>
      </c>
      <c r="E235" s="94">
        <f>AVERAGE(E211:E234)</f>
        <v>0.88878541404039779</v>
      </c>
      <c r="F235" s="94">
        <f>AVERAGE(F211:F234)</f>
        <v>3.6890298614849944E-2</v>
      </c>
      <c r="G235" s="94">
        <f>AVERAGE(G211:G234)</f>
        <v>0.10614645933464724</v>
      </c>
      <c r="H235" s="94">
        <f>AVERAGE(H211:H234)</f>
        <v>0.72689170316746765</v>
      </c>
      <c r="I235" s="94">
        <f>AVERAGE(I211:I234)</f>
        <v>3.6579923961398744</v>
      </c>
      <c r="J235" s="94">
        <f>AVERAGE(J211:J234)</f>
        <v>3.7407135778579872</v>
      </c>
      <c r="K235" s="94">
        <f>AVERAGE(K211:K234)</f>
        <v>0.15379631066894262</v>
      </c>
      <c r="L235" s="94">
        <f>AVERAGE(L211:L234)</f>
        <v>0.67868318114170434</v>
      </c>
      <c r="M235" s="95">
        <f>AVERAGE(M211:M234)</f>
        <v>20.93155194316801</v>
      </c>
      <c r="N235" s="94">
        <f>AVERAGE(N211:N234)</f>
        <v>7.3987059739978607</v>
      </c>
      <c r="Q235" s="108"/>
      <c r="S235" s="108"/>
      <c r="V235" s="107"/>
      <c r="W235" s="107"/>
      <c r="X235" s="108"/>
      <c r="Y235" s="107"/>
      <c r="Z235" s="107"/>
      <c r="AA235" s="107"/>
      <c r="AE235" s="108"/>
      <c r="AF235" s="107"/>
      <c r="AG235" s="107"/>
      <c r="AI235" s="107"/>
      <c r="AW235" s="107"/>
    </row>
    <row r="236" spans="1:51" s="102" customFormat="1">
      <c r="A236" s="92" t="s">
        <v>195</v>
      </c>
      <c r="B236" s="94">
        <f>_xlfn.STDEV.S(B211:B234)</f>
        <v>0.16707559193926205</v>
      </c>
      <c r="C236" s="94">
        <f>_xlfn.STDEV.S(C211:C234)</f>
        <v>1.4040271626553748E-2</v>
      </c>
      <c r="D236" s="94">
        <f>_xlfn.STDEV.S(D211:D234)</f>
        <v>9.4380682712970732E-2</v>
      </c>
      <c r="E236" s="94">
        <f>_xlfn.STDEV.S(E211:E234)</f>
        <v>7.6305150984425793E-2</v>
      </c>
      <c r="F236" s="94">
        <f>_xlfn.STDEV.S(F211:F234)</f>
        <v>1.8602189748942059E-2</v>
      </c>
      <c r="G236" s="94">
        <f>_xlfn.STDEV.S(G211:G234)</f>
        <v>1.1575603613287541E-2</v>
      </c>
      <c r="H236" s="94">
        <f>_xlfn.STDEV.S(H211:H234)</f>
        <v>3.0457815480787943E-2</v>
      </c>
      <c r="I236" s="94">
        <f>_xlfn.STDEV.S(I211:I234)</f>
        <v>0.10483184522057093</v>
      </c>
      <c r="J236" s="94">
        <f>_xlfn.STDEV.S(J211:J234)</f>
        <v>0.13713221555231231</v>
      </c>
      <c r="K236" s="94">
        <f>_xlfn.STDEV.S(K211:K234)</f>
        <v>1.4253996301288799E-2</v>
      </c>
      <c r="L236" s="94">
        <f>_xlfn.STDEV.S(L211:L234)</f>
        <v>0.65797760624566337</v>
      </c>
      <c r="M236" s="94">
        <f>_xlfn.STDEV.S(M211:M234)</f>
        <v>0.798084151766003</v>
      </c>
      <c r="N236" s="94">
        <f>_xlfn.STDEV.S(N211:N234)</f>
        <v>0.14819777355439409</v>
      </c>
      <c r="Q236" s="108"/>
      <c r="S236" s="108"/>
      <c r="V236" s="107"/>
      <c r="W236" s="107"/>
      <c r="X236" s="108"/>
      <c r="Y236" s="107"/>
      <c r="Z236" s="107"/>
      <c r="AA236" s="107"/>
      <c r="AE236" s="108"/>
      <c r="AF236" s="107"/>
      <c r="AG236" s="107"/>
      <c r="AI236" s="107"/>
      <c r="AW236" s="107"/>
    </row>
    <row r="237" spans="1:51" s="100" customFormat="1">
      <c r="A237" s="84" t="s">
        <v>1032</v>
      </c>
      <c r="B237" s="81">
        <v>78.075251423224927</v>
      </c>
      <c r="C237" s="80">
        <v>0.14456791974541483</v>
      </c>
      <c r="D237" s="81">
        <v>12.709100338790888</v>
      </c>
      <c r="E237" s="80">
        <v>0.81176304762859508</v>
      </c>
      <c r="F237" s="80">
        <v>6.7853638284305615E-2</v>
      </c>
      <c r="G237" s="80">
        <v>0.13024892280642553</v>
      </c>
      <c r="H237" s="80">
        <v>0.81610549704751756</v>
      </c>
      <c r="I237" s="80">
        <v>3.7550295796067639</v>
      </c>
      <c r="J237" s="80">
        <v>3.4900636609604838</v>
      </c>
      <c r="K237" s="80">
        <v>0.15971904680119153</v>
      </c>
      <c r="L237" s="80">
        <v>5.023962308747798E-2</v>
      </c>
      <c r="M237" s="81">
        <f>B237/J237</f>
        <v>22.370724149409416</v>
      </c>
      <c r="N237" s="80">
        <f>I237+J237</f>
        <v>7.2450932405672477</v>
      </c>
      <c r="O237" s="80"/>
      <c r="P237" s="80">
        <v>4.24</v>
      </c>
      <c r="Q237" s="82">
        <v>802</v>
      </c>
      <c r="R237" s="80">
        <v>1.41</v>
      </c>
      <c r="S237" s="82">
        <v>485</v>
      </c>
      <c r="T237" s="80">
        <v>0.53</v>
      </c>
      <c r="U237" s="80">
        <v>2.23</v>
      </c>
      <c r="V237" s="81">
        <v>29.7</v>
      </c>
      <c r="W237" s="81">
        <v>13.6</v>
      </c>
      <c r="X237" s="82">
        <v>115</v>
      </c>
      <c r="Y237" s="81">
        <v>75.400000000000006</v>
      </c>
      <c r="Z237" s="81">
        <v>27.7</v>
      </c>
      <c r="AA237" s="81">
        <v>95</v>
      </c>
      <c r="AB237" s="80">
        <v>9.5399999999999991</v>
      </c>
      <c r="AC237" s="80">
        <v>1.45</v>
      </c>
      <c r="AD237" s="80">
        <v>5.69</v>
      </c>
      <c r="AE237" s="82">
        <v>1020</v>
      </c>
      <c r="AF237" s="81">
        <v>26.7</v>
      </c>
      <c r="AG237" s="81">
        <v>54.9</v>
      </c>
      <c r="AH237" s="80">
        <v>6.32</v>
      </c>
      <c r="AI237" s="81">
        <v>25</v>
      </c>
      <c r="AJ237" s="80">
        <v>4.9000000000000004</v>
      </c>
      <c r="AK237" s="80">
        <v>0.84</v>
      </c>
      <c r="AL237" s="80">
        <v>3.89</v>
      </c>
      <c r="AM237" s="80">
        <v>0.64</v>
      </c>
      <c r="AN237" s="80">
        <v>4.0599999999999996</v>
      </c>
      <c r="AO237" s="80">
        <v>1.01</v>
      </c>
      <c r="AP237" s="80">
        <v>2.99</v>
      </c>
      <c r="AQ237" s="80">
        <v>0.40400000000000003</v>
      </c>
      <c r="AR237" s="80">
        <v>3.47</v>
      </c>
      <c r="AS237" s="80">
        <v>0.53</v>
      </c>
      <c r="AT237" s="80">
        <v>3.47</v>
      </c>
      <c r="AU237" s="80">
        <v>0.79</v>
      </c>
      <c r="AV237" s="80">
        <v>1.55</v>
      </c>
      <c r="AW237" s="81">
        <v>16.899999999999999</v>
      </c>
      <c r="AX237" s="80">
        <v>12.1</v>
      </c>
      <c r="AY237" s="80">
        <v>2.99</v>
      </c>
    </row>
    <row r="238" spans="1:51" s="100" customFormat="1">
      <c r="A238" s="84" t="s">
        <v>1031</v>
      </c>
      <c r="B238" s="81">
        <v>78.379689489739405</v>
      </c>
      <c r="C238" s="80">
        <v>9.4837698090089087E-2</v>
      </c>
      <c r="D238" s="81">
        <v>12.630262210668693</v>
      </c>
      <c r="E238" s="80">
        <v>0.83362301504785674</v>
      </c>
      <c r="F238" s="80">
        <v>6.1259002777129666E-2</v>
      </c>
      <c r="G238" s="80">
        <v>0.14040356860163603</v>
      </c>
      <c r="H238" s="80">
        <v>0.75125060838169166</v>
      </c>
      <c r="I238" s="80">
        <v>3.7530203334582319</v>
      </c>
      <c r="J238" s="80">
        <v>3.3556378831137184</v>
      </c>
      <c r="K238" s="80">
        <v>0.16190121548918734</v>
      </c>
      <c r="L238" s="80">
        <v>9.1407394495803374E-2</v>
      </c>
      <c r="M238" s="81">
        <f>B238/J238</f>
        <v>23.357612537444112</v>
      </c>
      <c r="N238" s="80">
        <f>I238+J238</f>
        <v>7.1086582165719499</v>
      </c>
      <c r="O238" s="80"/>
      <c r="P238" s="80">
        <v>4.01</v>
      </c>
      <c r="Q238" s="82">
        <v>747</v>
      </c>
      <c r="R238" s="80">
        <v>1.26</v>
      </c>
      <c r="S238" s="82">
        <v>425</v>
      </c>
      <c r="T238" s="80">
        <v>0.49</v>
      </c>
      <c r="U238" s="80">
        <v>0.85</v>
      </c>
      <c r="V238" s="81">
        <v>37.200000000000003</v>
      </c>
      <c r="W238" s="81">
        <v>12.6</v>
      </c>
      <c r="X238" s="82">
        <v>110</v>
      </c>
      <c r="Y238" s="81">
        <v>67.599999999999994</v>
      </c>
      <c r="Z238" s="81">
        <v>25.8</v>
      </c>
      <c r="AA238" s="81">
        <v>91</v>
      </c>
      <c r="AB238" s="80">
        <v>8.6999999999999993</v>
      </c>
      <c r="AC238" s="80">
        <v>1.55</v>
      </c>
      <c r="AD238" s="80">
        <v>5.76</v>
      </c>
      <c r="AE238" s="82">
        <v>920</v>
      </c>
      <c r="AF238" s="81">
        <v>25.1</v>
      </c>
      <c r="AG238" s="81">
        <v>53.2</v>
      </c>
      <c r="AH238" s="80">
        <v>6.31</v>
      </c>
      <c r="AI238" s="81">
        <v>26.3</v>
      </c>
      <c r="AJ238" s="80">
        <v>4.21</v>
      </c>
      <c r="AK238" s="80">
        <v>0.89</v>
      </c>
      <c r="AL238" s="80">
        <v>4.26</v>
      </c>
      <c r="AM238" s="80">
        <v>0.75</v>
      </c>
      <c r="AN238" s="80">
        <v>3.98</v>
      </c>
      <c r="AO238" s="80">
        <v>0.86</v>
      </c>
      <c r="AP238" s="80">
        <v>2.78</v>
      </c>
      <c r="AQ238" s="80">
        <v>0.42399999999999999</v>
      </c>
      <c r="AR238" s="80">
        <v>2.92</v>
      </c>
      <c r="AS238" s="80">
        <v>0.42</v>
      </c>
      <c r="AT238" s="80">
        <v>3.7</v>
      </c>
      <c r="AU238" s="80">
        <v>0.73</v>
      </c>
      <c r="AV238" s="80">
        <v>1.73</v>
      </c>
      <c r="AW238" s="81">
        <v>15.1</v>
      </c>
      <c r="AX238" s="80">
        <v>10.26</v>
      </c>
      <c r="AY238" s="80">
        <v>2.71</v>
      </c>
    </row>
    <row r="239" spans="1:51" s="100" customFormat="1">
      <c r="A239" s="84" t="s">
        <v>1030</v>
      </c>
      <c r="B239" s="81">
        <v>78.008625647802717</v>
      </c>
      <c r="C239" s="80">
        <v>0.10844585768830801</v>
      </c>
      <c r="D239" s="81">
        <v>12.685692647782529</v>
      </c>
      <c r="E239" s="80">
        <v>0.96587771877681106</v>
      </c>
      <c r="F239" s="80">
        <v>4.244132534684638E-2</v>
      </c>
      <c r="G239" s="80">
        <v>0.1431736237145908</v>
      </c>
      <c r="H239" s="80">
        <v>0.8353035356254328</v>
      </c>
      <c r="I239" s="80">
        <v>3.7397089133366563</v>
      </c>
      <c r="J239" s="80">
        <v>3.4707183904356405</v>
      </c>
      <c r="K239" s="80">
        <v>0.12339490445883304</v>
      </c>
      <c r="L239" s="80">
        <v>0.61467029338712109</v>
      </c>
      <c r="M239" s="81">
        <f>B239/J239</f>
        <v>22.47621871678594</v>
      </c>
      <c r="N239" s="80">
        <f>I239+J239</f>
        <v>7.2104273037722972</v>
      </c>
      <c r="O239" s="80"/>
      <c r="P239" s="80">
        <v>3.92</v>
      </c>
      <c r="Q239" s="82">
        <v>766</v>
      </c>
      <c r="R239" s="80">
        <v>1.32</v>
      </c>
      <c r="S239" s="82">
        <v>475</v>
      </c>
      <c r="T239" s="80">
        <v>0.49</v>
      </c>
      <c r="U239" s="80">
        <v>1.91</v>
      </c>
      <c r="V239" s="81">
        <v>43.7</v>
      </c>
      <c r="W239" s="81">
        <v>14.2</v>
      </c>
      <c r="X239" s="82">
        <v>110</v>
      </c>
      <c r="Y239" s="81">
        <v>74.099999999999994</v>
      </c>
      <c r="Z239" s="81">
        <v>27.8</v>
      </c>
      <c r="AA239" s="81">
        <v>90</v>
      </c>
      <c r="AB239" s="80">
        <v>8.9</v>
      </c>
      <c r="AC239" s="80">
        <v>1.97</v>
      </c>
      <c r="AD239" s="80">
        <v>5.69</v>
      </c>
      <c r="AE239" s="82">
        <v>1000</v>
      </c>
      <c r="AF239" s="81">
        <v>27.2</v>
      </c>
      <c r="AG239" s="81">
        <v>53.9</v>
      </c>
      <c r="AH239" s="80">
        <v>5.9</v>
      </c>
      <c r="AI239" s="81">
        <v>25.1</v>
      </c>
      <c r="AJ239" s="80">
        <v>5.5</v>
      </c>
      <c r="AK239" s="80">
        <v>0.69</v>
      </c>
      <c r="AL239" s="80">
        <v>4.17</v>
      </c>
      <c r="AM239" s="80">
        <v>0.67</v>
      </c>
      <c r="AN239" s="80">
        <v>4.1100000000000003</v>
      </c>
      <c r="AO239" s="80">
        <v>1.05</v>
      </c>
      <c r="AP239" s="80">
        <v>2.94</v>
      </c>
      <c r="AQ239" s="80">
        <v>0.48</v>
      </c>
      <c r="AR239" s="80">
        <v>3.21</v>
      </c>
      <c r="AS239" s="80">
        <v>0.51</v>
      </c>
      <c r="AT239" s="80">
        <v>3.06</v>
      </c>
      <c r="AU239" s="80">
        <v>0.69</v>
      </c>
      <c r="AV239" s="80">
        <v>1.34</v>
      </c>
      <c r="AW239" s="81">
        <v>16.899999999999999</v>
      </c>
      <c r="AX239" s="80">
        <v>11.3</v>
      </c>
      <c r="AY239" s="80">
        <v>2.68</v>
      </c>
    </row>
    <row r="240" spans="1:51" s="100" customFormat="1">
      <c r="A240" s="84" t="s">
        <v>1029</v>
      </c>
      <c r="B240" s="81">
        <v>78.249611206911041</v>
      </c>
      <c r="C240" s="80">
        <v>0.10974231906811557</v>
      </c>
      <c r="D240" s="81">
        <v>12.638987991486367</v>
      </c>
      <c r="E240" s="80">
        <v>0.82005382895813261</v>
      </c>
      <c r="F240" s="80">
        <v>5.6857460906955704E-2</v>
      </c>
      <c r="G240" s="80">
        <v>0.1246766713572016</v>
      </c>
      <c r="H240" s="80">
        <v>0.81063082851040114</v>
      </c>
      <c r="I240" s="80">
        <v>3.8720752630236834</v>
      </c>
      <c r="J240" s="80">
        <v>3.317349999343429</v>
      </c>
      <c r="K240" s="80">
        <v>0.14430434679798879</v>
      </c>
      <c r="L240" s="80">
        <v>0.36971096250785251</v>
      </c>
      <c r="M240" s="81">
        <f>B240/J240</f>
        <v>23.58798776806735</v>
      </c>
      <c r="N240" s="80">
        <f>I240+J240</f>
        <v>7.1894252623671129</v>
      </c>
      <c r="O240" s="80"/>
      <c r="P240" s="80">
        <v>3.97</v>
      </c>
      <c r="Q240" s="82">
        <v>750</v>
      </c>
      <c r="R240" s="80">
        <v>1.04</v>
      </c>
      <c r="S240" s="82">
        <v>426</v>
      </c>
      <c r="T240" s="80">
        <v>0.33</v>
      </c>
      <c r="U240" s="80" t="s">
        <v>142</v>
      </c>
      <c r="V240" s="81">
        <v>36.1</v>
      </c>
      <c r="W240" s="81">
        <v>12.6</v>
      </c>
      <c r="X240" s="82">
        <v>109</v>
      </c>
      <c r="Y240" s="81">
        <v>68</v>
      </c>
      <c r="Z240" s="81">
        <v>24.4</v>
      </c>
      <c r="AA240" s="81">
        <v>90.7</v>
      </c>
      <c r="AB240" s="80">
        <v>8.43</v>
      </c>
      <c r="AC240" s="80">
        <v>1.87</v>
      </c>
      <c r="AD240" s="80">
        <v>5.09</v>
      </c>
      <c r="AE240" s="82">
        <v>875</v>
      </c>
      <c r="AF240" s="81">
        <v>23.9</v>
      </c>
      <c r="AG240" s="81">
        <v>50.9</v>
      </c>
      <c r="AH240" s="80">
        <v>5.92</v>
      </c>
      <c r="AI240" s="81">
        <v>22.7</v>
      </c>
      <c r="AJ240" s="80">
        <v>4.0599999999999996</v>
      </c>
      <c r="AK240" s="80">
        <v>0.73</v>
      </c>
      <c r="AL240" s="80">
        <v>4.53</v>
      </c>
      <c r="AM240" s="80">
        <v>0.69</v>
      </c>
      <c r="AN240" s="80">
        <v>3.54</v>
      </c>
      <c r="AO240" s="80">
        <v>0.91</v>
      </c>
      <c r="AP240" s="80">
        <v>2.77</v>
      </c>
      <c r="AQ240" s="80">
        <v>0.41099999999999998</v>
      </c>
      <c r="AR240" s="80">
        <v>3.2</v>
      </c>
      <c r="AS240" s="80">
        <v>0.496</v>
      </c>
      <c r="AT240" s="80">
        <v>2.98</v>
      </c>
      <c r="AU240" s="80">
        <v>0.82</v>
      </c>
      <c r="AV240" s="80">
        <v>1.52</v>
      </c>
      <c r="AW240" s="81">
        <v>14.3</v>
      </c>
      <c r="AX240" s="80">
        <v>10.9</v>
      </c>
      <c r="AY240" s="80">
        <v>2.69</v>
      </c>
    </row>
    <row r="241" spans="1:51" s="100" customFormat="1">
      <c r="A241" s="84" t="s">
        <v>1028</v>
      </c>
      <c r="B241" s="81">
        <v>78.340736292804408</v>
      </c>
      <c r="C241" s="80">
        <v>0.13176342958325496</v>
      </c>
      <c r="D241" s="81">
        <v>12.537923926645563</v>
      </c>
      <c r="E241" s="80">
        <v>0.88176631758247137</v>
      </c>
      <c r="F241" s="80">
        <v>3.0670497550237596E-2</v>
      </c>
      <c r="G241" s="80">
        <v>0.12137395013681926</v>
      </c>
      <c r="H241" s="80">
        <v>0.83100469713819469</v>
      </c>
      <c r="I241" s="80">
        <v>3.7696177452526505</v>
      </c>
      <c r="J241" s="80">
        <v>3.3551275672716554</v>
      </c>
      <c r="K241" s="80">
        <v>0.15576034752386184</v>
      </c>
      <c r="L241" s="80">
        <v>0.22495165174969145</v>
      </c>
      <c r="M241" s="81">
        <f>B241/J241</f>
        <v>23.349555187408281</v>
      </c>
      <c r="N241" s="80">
        <f>I241+J241</f>
        <v>7.1247453125243059</v>
      </c>
      <c r="O241" s="80"/>
      <c r="P241" s="80">
        <v>3.93</v>
      </c>
      <c r="Q241" s="82">
        <v>725</v>
      </c>
      <c r="R241" s="80">
        <v>0.88</v>
      </c>
      <c r="S241" s="82">
        <v>473</v>
      </c>
      <c r="T241" s="80">
        <v>0.5</v>
      </c>
      <c r="U241" s="80">
        <v>0.87</v>
      </c>
      <c r="V241" s="81">
        <v>41.2</v>
      </c>
      <c r="W241" s="81">
        <v>14.5</v>
      </c>
      <c r="X241" s="82">
        <v>105</v>
      </c>
      <c r="Y241" s="81">
        <v>71.099999999999994</v>
      </c>
      <c r="Z241" s="81">
        <v>26.8</v>
      </c>
      <c r="AA241" s="81">
        <v>91</v>
      </c>
      <c r="AB241" s="80">
        <v>8.5</v>
      </c>
      <c r="AC241" s="80">
        <v>1.83</v>
      </c>
      <c r="AD241" s="80">
        <v>5.2</v>
      </c>
      <c r="AE241" s="82">
        <v>930</v>
      </c>
      <c r="AF241" s="81">
        <v>27.4</v>
      </c>
      <c r="AG241" s="81">
        <v>53.1</v>
      </c>
      <c r="AH241" s="80">
        <v>5.77</v>
      </c>
      <c r="AI241" s="81">
        <v>21.8</v>
      </c>
      <c r="AJ241" s="80">
        <v>4.1100000000000003</v>
      </c>
      <c r="AK241" s="80">
        <v>0.54</v>
      </c>
      <c r="AL241" s="80">
        <v>5</v>
      </c>
      <c r="AM241" s="80">
        <v>0.62</v>
      </c>
      <c r="AN241" s="80">
        <v>3.93</v>
      </c>
      <c r="AO241" s="80">
        <v>0.93</v>
      </c>
      <c r="AP241" s="80">
        <v>2.75</v>
      </c>
      <c r="AQ241" s="80">
        <v>0.43</v>
      </c>
      <c r="AR241" s="80">
        <v>3.18</v>
      </c>
      <c r="AS241" s="80">
        <v>0.47</v>
      </c>
      <c r="AT241" s="80">
        <v>2.74</v>
      </c>
      <c r="AU241" s="80">
        <v>0.74</v>
      </c>
      <c r="AV241" s="80">
        <v>1.44</v>
      </c>
      <c r="AW241" s="81">
        <v>17.7</v>
      </c>
      <c r="AX241" s="80">
        <v>12.4</v>
      </c>
      <c r="AY241" s="80">
        <v>2.4700000000000002</v>
      </c>
    </row>
    <row r="242" spans="1:51" s="100" customFormat="1">
      <c r="A242" s="84" t="s">
        <v>1027</v>
      </c>
      <c r="B242" s="81">
        <v>78.112573880634216</v>
      </c>
      <c r="C242" s="80">
        <v>0.13852462239071944</v>
      </c>
      <c r="D242" s="81">
        <v>12.678848943765148</v>
      </c>
      <c r="E242" s="80">
        <v>0.90496321899131016</v>
      </c>
      <c r="F242" s="80">
        <v>6.8860701005556121E-2</v>
      </c>
      <c r="G242" s="80">
        <v>0.15204105848933183</v>
      </c>
      <c r="H242" s="80">
        <v>0.98474901289195593</v>
      </c>
      <c r="I242" s="80">
        <v>3.7640521752738834</v>
      </c>
      <c r="J242" s="80">
        <v>3.1953729736606191</v>
      </c>
      <c r="K242" s="80">
        <v>0.13412897277712221</v>
      </c>
      <c r="L242" s="80">
        <v>0.89017857213032414</v>
      </c>
      <c r="M242" s="81">
        <f>B242/J242</f>
        <v>24.445526242011258</v>
      </c>
      <c r="N242" s="80">
        <f>I242+J242</f>
        <v>6.9594251489345025</v>
      </c>
      <c r="O242" s="80"/>
      <c r="P242" s="80">
        <v>3.64</v>
      </c>
      <c r="Q242" s="82">
        <v>758</v>
      </c>
      <c r="R242" s="80">
        <v>1.59</v>
      </c>
      <c r="S242" s="82">
        <v>428</v>
      </c>
      <c r="T242" s="80">
        <v>0.57999999999999996</v>
      </c>
      <c r="U242" s="80">
        <v>1.25</v>
      </c>
      <c r="V242" s="81">
        <v>26.3</v>
      </c>
      <c r="W242" s="81">
        <v>12.7</v>
      </c>
      <c r="X242" s="82">
        <v>100.1</v>
      </c>
      <c r="Y242" s="81">
        <v>83</v>
      </c>
      <c r="Z242" s="81">
        <v>23.2</v>
      </c>
      <c r="AA242" s="81">
        <v>108</v>
      </c>
      <c r="AB242" s="80">
        <v>7.49</v>
      </c>
      <c r="AC242" s="80">
        <v>1.74</v>
      </c>
      <c r="AD242" s="80">
        <v>5.01</v>
      </c>
      <c r="AE242" s="82">
        <v>812</v>
      </c>
      <c r="AF242" s="81">
        <v>22.9</v>
      </c>
      <c r="AG242" s="81">
        <v>46.5</v>
      </c>
      <c r="AH242" s="80">
        <v>4.8899999999999997</v>
      </c>
      <c r="AI242" s="81">
        <v>17.2</v>
      </c>
      <c r="AJ242" s="80">
        <v>3.79</v>
      </c>
      <c r="AK242" s="80">
        <v>0.79</v>
      </c>
      <c r="AL242" s="80">
        <v>4.51</v>
      </c>
      <c r="AM242" s="80">
        <v>0.55000000000000004</v>
      </c>
      <c r="AN242" s="80">
        <v>3.56</v>
      </c>
      <c r="AO242" s="80">
        <v>0.76</v>
      </c>
      <c r="AP242" s="80">
        <v>2.04</v>
      </c>
      <c r="AQ242" s="80">
        <v>0.35899999999999999</v>
      </c>
      <c r="AR242" s="80">
        <v>2.73</v>
      </c>
      <c r="AS242" s="80">
        <v>0.35699999999999998</v>
      </c>
      <c r="AT242" s="80">
        <v>3.38</v>
      </c>
      <c r="AU242" s="80">
        <v>0.57999999999999996</v>
      </c>
      <c r="AV242" s="80">
        <v>1.02</v>
      </c>
      <c r="AW242" s="81">
        <v>16</v>
      </c>
      <c r="AX242" s="80">
        <v>10.99</v>
      </c>
      <c r="AY242" s="80">
        <v>2.31</v>
      </c>
    </row>
    <row r="243" spans="1:51" s="100" customFormat="1">
      <c r="A243" s="84" t="s">
        <v>1026</v>
      </c>
      <c r="B243" s="81">
        <v>77.979189232975074</v>
      </c>
      <c r="C243" s="80">
        <v>0.11426213574070399</v>
      </c>
      <c r="D243" s="81">
        <v>12.642782773960729</v>
      </c>
      <c r="E243" s="80">
        <v>0.93913511841645547</v>
      </c>
      <c r="F243" s="80">
        <v>4.9037723649604875E-2</v>
      </c>
      <c r="G243" s="80">
        <v>0.10750020650165285</v>
      </c>
      <c r="H243" s="80">
        <v>0.95062536312263712</v>
      </c>
      <c r="I243" s="80">
        <v>3.8653920472377616</v>
      </c>
      <c r="J243" s="80">
        <v>3.3520587183042712</v>
      </c>
      <c r="K243" s="80">
        <v>0.16680091093256613</v>
      </c>
      <c r="L243" s="80">
        <v>0.49091016157682077</v>
      </c>
      <c r="M243" s="81">
        <f>B243/J243</f>
        <v>23.263073766327977</v>
      </c>
      <c r="N243" s="80">
        <f>I243+J243</f>
        <v>7.2174507655420328</v>
      </c>
      <c r="O243" s="80"/>
      <c r="P243" s="80">
        <v>5.13</v>
      </c>
      <c r="Q243" s="82">
        <v>960</v>
      </c>
      <c r="R243" s="80">
        <v>1.69</v>
      </c>
      <c r="S243" s="82">
        <v>547</v>
      </c>
      <c r="T243" s="80">
        <v>0.51</v>
      </c>
      <c r="U243" s="80">
        <v>1.25</v>
      </c>
      <c r="V243" s="81">
        <v>51.6</v>
      </c>
      <c r="W243" s="81">
        <v>17.100000000000001</v>
      </c>
      <c r="X243" s="82">
        <v>139</v>
      </c>
      <c r="Y243" s="81">
        <v>82</v>
      </c>
      <c r="Z243" s="81">
        <v>31.3</v>
      </c>
      <c r="AA243" s="81">
        <v>114</v>
      </c>
      <c r="AB243" s="80">
        <v>11.3</v>
      </c>
      <c r="AC243" s="80">
        <v>1.94</v>
      </c>
      <c r="AD243" s="80">
        <v>6.9</v>
      </c>
      <c r="AE243" s="82">
        <v>1130</v>
      </c>
      <c r="AF243" s="81">
        <v>30.4</v>
      </c>
      <c r="AG243" s="81">
        <v>64.099999999999994</v>
      </c>
      <c r="AH243" s="80">
        <v>7.63</v>
      </c>
      <c r="AI243" s="81">
        <v>28.1</v>
      </c>
      <c r="AJ243" s="80">
        <v>5.3</v>
      </c>
      <c r="AK243" s="80">
        <v>1.1000000000000001</v>
      </c>
      <c r="AL243" s="80">
        <v>6.3</v>
      </c>
      <c r="AM243" s="80">
        <v>0.86</v>
      </c>
      <c r="AN243" s="80">
        <v>4.84</v>
      </c>
      <c r="AO243" s="80">
        <v>1.03</v>
      </c>
      <c r="AP243" s="80">
        <v>3.47</v>
      </c>
      <c r="AQ243" s="80">
        <v>0.59</v>
      </c>
      <c r="AR243" s="80">
        <v>3.78</v>
      </c>
      <c r="AS243" s="80">
        <v>0.6</v>
      </c>
      <c r="AT243" s="80">
        <v>4.2300000000000004</v>
      </c>
      <c r="AU243" s="80">
        <v>0.86</v>
      </c>
      <c r="AV243" s="80">
        <v>1.72</v>
      </c>
      <c r="AW243" s="81">
        <v>20.3</v>
      </c>
      <c r="AX243" s="80">
        <v>13.3</v>
      </c>
      <c r="AY243" s="80">
        <v>3.89</v>
      </c>
    </row>
    <row r="244" spans="1:51" s="100" customFormat="1">
      <c r="A244" s="84" t="s">
        <v>1025</v>
      </c>
      <c r="B244" s="81">
        <v>78.319328199345478</v>
      </c>
      <c r="C244" s="80">
        <v>0.10479050123276927</v>
      </c>
      <c r="D244" s="81">
        <v>12.611643915679108</v>
      </c>
      <c r="E244" s="80">
        <v>0.85604478299215259</v>
      </c>
      <c r="F244" s="80">
        <v>5.1555870106253718E-2</v>
      </c>
      <c r="G244" s="80">
        <v>0.14002018939481811</v>
      </c>
      <c r="H244" s="80">
        <v>0.86896587517798618</v>
      </c>
      <c r="I244" s="80">
        <v>3.6859400081515044</v>
      </c>
      <c r="J244" s="80">
        <v>3.3616935446586007</v>
      </c>
      <c r="K244" s="80">
        <v>0.17113261348332295</v>
      </c>
      <c r="L244" s="80">
        <v>0.53858972210079514</v>
      </c>
      <c r="M244" s="81">
        <f>B244/J244</f>
        <v>23.297581162264823</v>
      </c>
      <c r="N244" s="80">
        <f>I244+J244</f>
        <v>7.0476335528101046</v>
      </c>
      <c r="O244" s="80"/>
      <c r="P244" s="80">
        <v>4.09</v>
      </c>
      <c r="Q244" s="82">
        <v>801</v>
      </c>
      <c r="R244" s="80">
        <v>1.08</v>
      </c>
      <c r="S244" s="82">
        <v>449</v>
      </c>
      <c r="T244" s="80">
        <v>0.52</v>
      </c>
      <c r="U244" s="80">
        <v>1.03</v>
      </c>
      <c r="V244" s="81">
        <v>37.6</v>
      </c>
      <c r="W244" s="81">
        <v>13.8</v>
      </c>
      <c r="X244" s="82">
        <v>113.2</v>
      </c>
      <c r="Y244" s="81">
        <v>65.7</v>
      </c>
      <c r="Z244" s="81">
        <v>25.8</v>
      </c>
      <c r="AA244" s="81">
        <v>90.5</v>
      </c>
      <c r="AB244" s="80">
        <v>8.6300000000000008</v>
      </c>
      <c r="AC244" s="80">
        <v>2.0499999999999998</v>
      </c>
      <c r="AD244" s="80">
        <v>5.55</v>
      </c>
      <c r="AE244" s="82">
        <v>887</v>
      </c>
      <c r="AF244" s="81">
        <v>24.6</v>
      </c>
      <c r="AG244" s="81">
        <v>52.8</v>
      </c>
      <c r="AH244" s="80">
        <v>6.58</v>
      </c>
      <c r="AI244" s="81">
        <v>23.1</v>
      </c>
      <c r="AJ244" s="80">
        <v>4.38</v>
      </c>
      <c r="AK244" s="80">
        <v>0.86</v>
      </c>
      <c r="AL244" s="80">
        <v>7.3</v>
      </c>
      <c r="AM244" s="80">
        <v>0.67</v>
      </c>
      <c r="AN244" s="80">
        <v>3.61</v>
      </c>
      <c r="AO244" s="80">
        <v>0.85</v>
      </c>
      <c r="AP244" s="80">
        <v>2.89</v>
      </c>
      <c r="AQ244" s="80">
        <v>0.4</v>
      </c>
      <c r="AR244" s="80">
        <v>2.97</v>
      </c>
      <c r="AS244" s="80">
        <v>0.37</v>
      </c>
      <c r="AT244" s="80">
        <v>3.26</v>
      </c>
      <c r="AU244" s="80">
        <v>0.82</v>
      </c>
      <c r="AV244" s="80">
        <v>1.49</v>
      </c>
      <c r="AW244" s="81">
        <v>17.2</v>
      </c>
      <c r="AX244" s="80">
        <v>11.1</v>
      </c>
      <c r="AY244" s="80">
        <v>2.75</v>
      </c>
    </row>
    <row r="245" spans="1:51" s="100" customFormat="1">
      <c r="A245" s="84" t="s">
        <v>1024</v>
      </c>
      <c r="B245" s="81">
        <v>78.397755239954492</v>
      </c>
      <c r="C245" s="80">
        <v>0.1359293059133739</v>
      </c>
      <c r="D245" s="81">
        <v>12.503346105607305</v>
      </c>
      <c r="E245" s="80">
        <v>0.84142119412743588</v>
      </c>
      <c r="F245" s="80">
        <v>3.1640186182217041E-2</v>
      </c>
      <c r="G245" s="80">
        <v>0.13613988366476873</v>
      </c>
      <c r="H245" s="80">
        <v>0.83367727407749526</v>
      </c>
      <c r="I245" s="80">
        <v>3.7891453066943663</v>
      </c>
      <c r="J245" s="80">
        <v>3.3309326253972182</v>
      </c>
      <c r="K245" s="80">
        <v>0.12878381302841665</v>
      </c>
      <c r="L245" s="80">
        <v>0.66881639831990469</v>
      </c>
      <c r="M245" s="81">
        <f>B245/J245</f>
        <v>23.536277690577862</v>
      </c>
      <c r="N245" s="80">
        <f>I245+J245</f>
        <v>7.1200779320915846</v>
      </c>
      <c r="O245" s="80"/>
      <c r="P245" s="80">
        <v>4.0199999999999996</v>
      </c>
      <c r="Q245" s="82">
        <v>772</v>
      </c>
      <c r="R245" s="80">
        <v>1.3</v>
      </c>
      <c r="S245" s="82">
        <v>490</v>
      </c>
      <c r="T245" s="80">
        <v>0.49</v>
      </c>
      <c r="U245" s="80">
        <v>1.19</v>
      </c>
      <c r="V245" s="81">
        <v>18.899999999999999</v>
      </c>
      <c r="W245" s="81">
        <v>14.6</v>
      </c>
      <c r="X245" s="82">
        <v>118</v>
      </c>
      <c r="Y245" s="81">
        <v>66.7</v>
      </c>
      <c r="Z245" s="81">
        <v>29.6</v>
      </c>
      <c r="AA245" s="81">
        <v>110.2</v>
      </c>
      <c r="AB245" s="80">
        <v>8.31</v>
      </c>
      <c r="AC245" s="80">
        <v>1.61</v>
      </c>
      <c r="AD245" s="80">
        <v>6.72</v>
      </c>
      <c r="AE245" s="82">
        <v>908</v>
      </c>
      <c r="AF245" s="81">
        <v>28</v>
      </c>
      <c r="AG245" s="81">
        <v>58.5</v>
      </c>
      <c r="AH245" s="80">
        <v>6.53</v>
      </c>
      <c r="AI245" s="81">
        <v>23.4</v>
      </c>
      <c r="AJ245" s="80">
        <v>4.28</v>
      </c>
      <c r="AK245" s="80">
        <v>0.96</v>
      </c>
      <c r="AL245" s="80">
        <v>6.4</v>
      </c>
      <c r="AM245" s="80">
        <v>0.68</v>
      </c>
      <c r="AN245" s="80">
        <v>4.93</v>
      </c>
      <c r="AO245" s="80">
        <v>1.05</v>
      </c>
      <c r="AP245" s="80">
        <v>2.97</v>
      </c>
      <c r="AQ245" s="80">
        <v>0.56000000000000005</v>
      </c>
      <c r="AR245" s="80">
        <v>3.77</v>
      </c>
      <c r="AS245" s="80">
        <v>0.56999999999999995</v>
      </c>
      <c r="AT245" s="80">
        <v>3.43</v>
      </c>
      <c r="AU245" s="80">
        <v>0.77</v>
      </c>
      <c r="AV245" s="80">
        <v>1.49</v>
      </c>
      <c r="AW245" s="81">
        <v>19</v>
      </c>
      <c r="AX245" s="80">
        <v>13.4</v>
      </c>
      <c r="AY245" s="80">
        <v>2.91</v>
      </c>
    </row>
    <row r="246" spans="1:51" s="100" customFormat="1">
      <c r="A246" s="84" t="s">
        <v>1023</v>
      </c>
      <c r="B246" s="81">
        <v>77.803257429282439</v>
      </c>
      <c r="C246" s="80">
        <v>0.13764303282376578</v>
      </c>
      <c r="D246" s="81">
        <v>12.473411772933996</v>
      </c>
      <c r="E246" s="80">
        <v>0.88649896609856016</v>
      </c>
      <c r="F246" s="80">
        <v>4.0254240537359744E-2</v>
      </c>
      <c r="G246" s="80">
        <v>0.12028790095043276</v>
      </c>
      <c r="H246" s="80">
        <v>0.77941246346571558</v>
      </c>
      <c r="I246" s="80">
        <v>3.444710497735016</v>
      </c>
      <c r="J246" s="80">
        <v>4.3145084695342808</v>
      </c>
      <c r="K246" s="80">
        <v>0.15226638425761946</v>
      </c>
      <c r="L246" s="80">
        <v>0.67589215069509123</v>
      </c>
      <c r="M246" s="81">
        <f>B246/J246</f>
        <v>18.032936539276449</v>
      </c>
      <c r="N246" s="80">
        <f>I246+J246</f>
        <v>7.7592189672692964</v>
      </c>
      <c r="O246" s="80"/>
      <c r="P246" s="80">
        <v>4.49</v>
      </c>
      <c r="Q246" s="82">
        <v>893</v>
      </c>
      <c r="R246" s="80">
        <v>1.27</v>
      </c>
      <c r="S246" s="82">
        <v>521</v>
      </c>
      <c r="T246" s="80">
        <v>0.65</v>
      </c>
      <c r="U246" s="80">
        <v>1.28</v>
      </c>
      <c r="V246" s="81">
        <v>37.799999999999997</v>
      </c>
      <c r="W246" s="81">
        <v>14.9</v>
      </c>
      <c r="X246" s="82">
        <v>154</v>
      </c>
      <c r="Y246" s="81">
        <v>71.599999999999994</v>
      </c>
      <c r="Z246" s="81">
        <v>31.1</v>
      </c>
      <c r="AA246" s="81">
        <v>110.3</v>
      </c>
      <c r="AB246" s="80">
        <v>10.210000000000001</v>
      </c>
      <c r="AC246" s="80">
        <v>2.0499999999999998</v>
      </c>
      <c r="AD246" s="80">
        <v>6.44</v>
      </c>
      <c r="AE246" s="82">
        <v>1105</v>
      </c>
      <c r="AF246" s="81">
        <v>29.9</v>
      </c>
      <c r="AG246" s="81">
        <v>63.6</v>
      </c>
      <c r="AH246" s="80">
        <v>7.42</v>
      </c>
      <c r="AI246" s="81">
        <v>27</v>
      </c>
      <c r="AJ246" s="80">
        <v>5.7</v>
      </c>
      <c r="AK246" s="80">
        <v>0.84</v>
      </c>
      <c r="AL246" s="80">
        <v>7.6</v>
      </c>
      <c r="AM246" s="80">
        <v>0.8</v>
      </c>
      <c r="AN246" s="80">
        <v>4.95</v>
      </c>
      <c r="AO246" s="80">
        <v>1.1000000000000001</v>
      </c>
      <c r="AP246" s="80">
        <v>3.53</v>
      </c>
      <c r="AQ246" s="80">
        <v>0.55000000000000004</v>
      </c>
      <c r="AR246" s="80">
        <v>3.58</v>
      </c>
      <c r="AS246" s="80">
        <v>0.6</v>
      </c>
      <c r="AT246" s="80">
        <v>3.99</v>
      </c>
      <c r="AU246" s="80">
        <v>0.77</v>
      </c>
      <c r="AV246" s="80">
        <v>1.83</v>
      </c>
      <c r="AW246" s="81">
        <v>21.9</v>
      </c>
      <c r="AX246" s="80">
        <v>12.5</v>
      </c>
      <c r="AY246" s="80">
        <v>3.38</v>
      </c>
    </row>
    <row r="247" spans="1:51" s="100" customFormat="1">
      <c r="A247" s="84" t="s">
        <v>1022</v>
      </c>
      <c r="B247" s="81">
        <v>78.255553462210102</v>
      </c>
      <c r="C247" s="80">
        <v>0.12364687925176901</v>
      </c>
      <c r="D247" s="81">
        <v>12.549479807923714</v>
      </c>
      <c r="E247" s="80">
        <v>0.76342873346920359</v>
      </c>
      <c r="F247" s="80">
        <v>3.7360228164608295E-2</v>
      </c>
      <c r="G247" s="80">
        <v>8.4081459471786135E-2</v>
      </c>
      <c r="H247" s="80">
        <v>0.65484177699632884</v>
      </c>
      <c r="I247" s="80">
        <v>3.6622591367067989</v>
      </c>
      <c r="J247" s="80">
        <v>3.8693334460633735</v>
      </c>
      <c r="K247" s="80">
        <v>0.15069742306879835</v>
      </c>
      <c r="L247" s="80">
        <v>0.38057329628686887</v>
      </c>
      <c r="M247" s="81">
        <f>B247/J247</f>
        <v>20.224556646010083</v>
      </c>
      <c r="N247" s="80">
        <f>I247+J247</f>
        <v>7.5315925827701724</v>
      </c>
      <c r="O247" s="80"/>
      <c r="P247" s="80">
        <v>3.08</v>
      </c>
      <c r="Q247" s="82">
        <v>598</v>
      </c>
      <c r="R247" s="80">
        <v>1.1499999999999999</v>
      </c>
      <c r="S247" s="82">
        <v>401</v>
      </c>
      <c r="T247" s="80">
        <v>0.19</v>
      </c>
      <c r="U247" s="80" t="s">
        <v>142</v>
      </c>
      <c r="V247" s="81">
        <v>35.4</v>
      </c>
      <c r="W247" s="81">
        <v>11.7</v>
      </c>
      <c r="X247" s="82">
        <v>98</v>
      </c>
      <c r="Y247" s="81">
        <v>62</v>
      </c>
      <c r="Z247" s="81">
        <v>22.8</v>
      </c>
      <c r="AA247" s="81">
        <v>76.400000000000006</v>
      </c>
      <c r="AB247" s="80">
        <v>7.4</v>
      </c>
      <c r="AC247" s="80">
        <v>1.68</v>
      </c>
      <c r="AD247" s="80">
        <v>4.5999999999999996</v>
      </c>
      <c r="AE247" s="82">
        <v>830</v>
      </c>
      <c r="AF247" s="81">
        <v>22.7</v>
      </c>
      <c r="AG247" s="81">
        <v>44.5</v>
      </c>
      <c r="AH247" s="80">
        <v>4.8600000000000003</v>
      </c>
      <c r="AI247" s="81">
        <v>20.8</v>
      </c>
      <c r="AJ247" s="80">
        <v>4.2</v>
      </c>
      <c r="AK247" s="80">
        <v>0.61</v>
      </c>
      <c r="AL247" s="80">
        <v>2.56</v>
      </c>
      <c r="AM247" s="80">
        <v>0.53</v>
      </c>
      <c r="AN247" s="80">
        <v>4.17</v>
      </c>
      <c r="AO247" s="80">
        <v>0.73</v>
      </c>
      <c r="AP247" s="80">
        <v>2.46</v>
      </c>
      <c r="AQ247" s="80">
        <v>0.36</v>
      </c>
      <c r="AR247" s="80">
        <v>2.61</v>
      </c>
      <c r="AS247" s="80">
        <v>0.36</v>
      </c>
      <c r="AT247" s="80">
        <v>2.42</v>
      </c>
      <c r="AU247" s="80">
        <v>0.73</v>
      </c>
      <c r="AV247" s="80">
        <v>1.05</v>
      </c>
      <c r="AW247" s="81">
        <v>13.7</v>
      </c>
      <c r="AX247" s="80">
        <v>9.4</v>
      </c>
      <c r="AY247" s="80">
        <v>2.15</v>
      </c>
    </row>
    <row r="248" spans="1:51" s="100" customFormat="1">
      <c r="A248" s="84" t="s">
        <v>1021</v>
      </c>
      <c r="B248" s="81">
        <v>78.434871060750737</v>
      </c>
      <c r="C248" s="80">
        <v>0.11702297465819872</v>
      </c>
      <c r="D248" s="81">
        <v>12.52774244625148</v>
      </c>
      <c r="E248" s="80">
        <v>0.87517944272636738</v>
      </c>
      <c r="F248" s="80">
        <v>6.8376378644558589E-2</v>
      </c>
      <c r="G248" s="80">
        <v>0.12006029161419807</v>
      </c>
      <c r="H248" s="80">
        <v>0.8380275675339196</v>
      </c>
      <c r="I248" s="80">
        <v>3.608418270812594</v>
      </c>
      <c r="J248" s="80">
        <v>3.4102851522894122</v>
      </c>
      <c r="K248" s="80">
        <v>0.16414718519854926</v>
      </c>
      <c r="L248" s="80">
        <v>0.81435984680136642</v>
      </c>
      <c r="M248" s="81">
        <f>B248/J248</f>
        <v>22.999505190378404</v>
      </c>
      <c r="N248" s="80">
        <f>I248+J248</f>
        <v>7.0187034231020062</v>
      </c>
      <c r="O248" s="80"/>
      <c r="P248" s="80">
        <v>4</v>
      </c>
      <c r="Q248" s="82">
        <v>785</v>
      </c>
      <c r="R248" s="80">
        <v>1.59</v>
      </c>
      <c r="S248" s="82">
        <v>473</v>
      </c>
      <c r="T248" s="80">
        <v>0.32</v>
      </c>
      <c r="U248" s="80">
        <v>0.62</v>
      </c>
      <c r="V248" s="81">
        <v>43.7</v>
      </c>
      <c r="W248" s="81">
        <v>14.4</v>
      </c>
      <c r="X248" s="82">
        <v>116</v>
      </c>
      <c r="Y248" s="81">
        <v>74.2</v>
      </c>
      <c r="Z248" s="81">
        <v>27.5</v>
      </c>
      <c r="AA248" s="81">
        <v>94.6</v>
      </c>
      <c r="AB248" s="80">
        <v>9.3800000000000008</v>
      </c>
      <c r="AC248" s="80">
        <v>1.69</v>
      </c>
      <c r="AD248" s="80">
        <v>5.59</v>
      </c>
      <c r="AE248" s="82">
        <v>981</v>
      </c>
      <c r="AF248" s="81">
        <v>27</v>
      </c>
      <c r="AG248" s="81">
        <v>53.4</v>
      </c>
      <c r="AH248" s="80">
        <v>6.34</v>
      </c>
      <c r="AI248" s="81">
        <v>24</v>
      </c>
      <c r="AJ248" s="80">
        <v>4.8</v>
      </c>
      <c r="AK248" s="80">
        <v>1.03</v>
      </c>
      <c r="AL248" s="80">
        <v>3.76</v>
      </c>
      <c r="AM248" s="80">
        <v>0.67</v>
      </c>
      <c r="AN248" s="80">
        <v>3.95</v>
      </c>
      <c r="AO248" s="80">
        <v>0.97</v>
      </c>
      <c r="AP248" s="80">
        <v>2.62</v>
      </c>
      <c r="AQ248" s="80">
        <v>0.42399999999999999</v>
      </c>
      <c r="AR248" s="80">
        <v>3.46</v>
      </c>
      <c r="AS248" s="80">
        <v>0.55000000000000004</v>
      </c>
      <c r="AT248" s="80">
        <v>3.18</v>
      </c>
      <c r="AU248" s="80">
        <v>0.85</v>
      </c>
      <c r="AV248" s="80">
        <v>1.72</v>
      </c>
      <c r="AW248" s="81">
        <v>15.2</v>
      </c>
      <c r="AX248" s="80">
        <v>11.5</v>
      </c>
      <c r="AY248" s="80">
        <v>2.67</v>
      </c>
    </row>
    <row r="249" spans="1:51">
      <c r="A249" s="84" t="s">
        <v>1020</v>
      </c>
      <c r="B249" s="81">
        <v>78.040986744356957</v>
      </c>
      <c r="C249" s="80">
        <v>0.12624064756392775</v>
      </c>
      <c r="D249" s="81">
        <v>12.547132873500111</v>
      </c>
      <c r="E249" s="80">
        <v>1.0029787805569923</v>
      </c>
      <c r="F249" s="80">
        <v>6.7557951773240296E-2</v>
      </c>
      <c r="G249" s="80">
        <v>0.12364964567671045</v>
      </c>
      <c r="H249" s="80">
        <v>0.86301164003011255</v>
      </c>
      <c r="I249" s="80">
        <v>3.8191913670165243</v>
      </c>
      <c r="J249" s="80">
        <v>3.4092353950411027</v>
      </c>
      <c r="K249" s="80">
        <v>0.14954484315185806</v>
      </c>
      <c r="L249" s="80">
        <v>0.3872188129951013</v>
      </c>
      <c r="M249" s="81">
        <f>B249/J249</f>
        <v>22.891052597268974</v>
      </c>
      <c r="N249" s="80">
        <f>I249+J249</f>
        <v>7.2284267620576266</v>
      </c>
      <c r="P249" s="80">
        <v>4.8600000000000003</v>
      </c>
      <c r="Q249" s="82">
        <v>897</v>
      </c>
      <c r="R249" s="80">
        <v>1.55</v>
      </c>
      <c r="S249" s="82">
        <v>508</v>
      </c>
      <c r="T249" s="80">
        <v>0.44</v>
      </c>
      <c r="U249" s="80" t="s">
        <v>142</v>
      </c>
      <c r="V249" s="81">
        <v>45.9</v>
      </c>
      <c r="W249" s="81">
        <v>15.3</v>
      </c>
      <c r="X249" s="82">
        <v>133</v>
      </c>
      <c r="Y249" s="81">
        <v>80.400000000000006</v>
      </c>
      <c r="Z249" s="81">
        <v>30.1</v>
      </c>
      <c r="AA249" s="81">
        <v>108</v>
      </c>
      <c r="AB249" s="80">
        <v>10</v>
      </c>
      <c r="AC249" s="80">
        <v>2.4</v>
      </c>
      <c r="AD249" s="80">
        <v>6.2</v>
      </c>
      <c r="AE249" s="82">
        <v>1040</v>
      </c>
      <c r="AF249" s="81">
        <v>28.1</v>
      </c>
      <c r="AG249" s="81">
        <v>59.2</v>
      </c>
      <c r="AH249" s="80">
        <v>7.19</v>
      </c>
      <c r="AI249" s="81">
        <v>27</v>
      </c>
      <c r="AJ249" s="80">
        <v>4.42</v>
      </c>
      <c r="AK249" s="80">
        <v>0.86</v>
      </c>
      <c r="AL249" s="80">
        <v>3.37</v>
      </c>
      <c r="AM249" s="80">
        <v>0.76</v>
      </c>
      <c r="AN249" s="80">
        <v>4.8</v>
      </c>
      <c r="AO249" s="80">
        <v>0.97</v>
      </c>
      <c r="AP249" s="80">
        <v>3.77</v>
      </c>
      <c r="AQ249" s="80">
        <v>0.44</v>
      </c>
      <c r="AR249" s="80">
        <v>3.9</v>
      </c>
      <c r="AS249" s="80">
        <v>0.49</v>
      </c>
      <c r="AT249" s="80">
        <v>4.0999999999999996</v>
      </c>
      <c r="AU249" s="80">
        <v>0.92</v>
      </c>
      <c r="AV249" s="80">
        <v>1.7</v>
      </c>
      <c r="AW249" s="81">
        <v>16.399999999999999</v>
      </c>
      <c r="AX249" s="80">
        <v>13</v>
      </c>
      <c r="AY249" s="80">
        <v>3.13</v>
      </c>
    </row>
    <row r="250" spans="1:51">
      <c r="A250" s="84" t="s">
        <v>1019</v>
      </c>
      <c r="B250" s="81">
        <v>78.30456591998518</v>
      </c>
      <c r="C250" s="80">
        <v>0.10277630171811006</v>
      </c>
      <c r="D250" s="81">
        <v>12.452062630550605</v>
      </c>
      <c r="E250" s="80">
        <v>0.91996469574764128</v>
      </c>
      <c r="F250" s="80">
        <v>3.3321572848255397E-2</v>
      </c>
      <c r="G250" s="80">
        <v>0.11363510740558891</v>
      </c>
      <c r="H250" s="80">
        <v>0.82342732903861915</v>
      </c>
      <c r="I250" s="80">
        <v>3.8569822304726755</v>
      </c>
      <c r="J250" s="80">
        <v>3.3932483760922083</v>
      </c>
      <c r="K250" s="80">
        <v>0.15836141130237125</v>
      </c>
      <c r="L250" s="80">
        <v>3.1989298805468849</v>
      </c>
      <c r="M250" s="81">
        <f>B250/J250</f>
        <v>23.076579501723256</v>
      </c>
      <c r="N250" s="80">
        <f>I250+J250</f>
        <v>7.2502306065648838</v>
      </c>
      <c r="P250" s="80">
        <v>3.88</v>
      </c>
      <c r="Q250" s="82">
        <v>728</v>
      </c>
      <c r="R250" s="80">
        <v>1.61</v>
      </c>
      <c r="S250" s="82">
        <v>450</v>
      </c>
      <c r="T250" s="80">
        <v>0.51</v>
      </c>
      <c r="U250" s="80">
        <v>1.0900000000000001</v>
      </c>
      <c r="V250" s="81">
        <v>40.1</v>
      </c>
      <c r="W250" s="81">
        <v>14.2</v>
      </c>
      <c r="X250" s="82">
        <v>108</v>
      </c>
      <c r="Y250" s="81">
        <v>63.6</v>
      </c>
      <c r="Z250" s="81">
        <v>26</v>
      </c>
      <c r="AA250" s="81">
        <v>87.2</v>
      </c>
      <c r="AB250" s="80">
        <v>8.1</v>
      </c>
      <c r="AC250" s="80">
        <v>1.74</v>
      </c>
      <c r="AD250" s="80">
        <v>5.21</v>
      </c>
      <c r="AE250" s="82">
        <v>870</v>
      </c>
      <c r="AF250" s="81">
        <v>24.4</v>
      </c>
      <c r="AG250" s="81">
        <v>51.7</v>
      </c>
      <c r="AH250" s="80">
        <v>5.83</v>
      </c>
      <c r="AI250" s="81">
        <v>23.8</v>
      </c>
      <c r="AJ250" s="80">
        <v>4.4000000000000004</v>
      </c>
      <c r="AK250" s="80">
        <v>0.81</v>
      </c>
      <c r="AL250" s="80">
        <v>2.62</v>
      </c>
      <c r="AM250" s="80">
        <v>0.62</v>
      </c>
      <c r="AN250" s="80">
        <v>3.46</v>
      </c>
      <c r="AO250" s="80">
        <v>0.96</v>
      </c>
      <c r="AP250" s="80">
        <v>2.5</v>
      </c>
      <c r="AQ250" s="80">
        <v>0.34</v>
      </c>
      <c r="AR250" s="80">
        <v>3.32</v>
      </c>
      <c r="AS250" s="80">
        <v>0.4</v>
      </c>
      <c r="AT250" s="80">
        <v>2.97</v>
      </c>
      <c r="AU250" s="80">
        <v>0.67</v>
      </c>
      <c r="AV250" s="80">
        <v>1.31</v>
      </c>
      <c r="AW250" s="81">
        <v>14.6</v>
      </c>
      <c r="AX250" s="80">
        <v>9.9</v>
      </c>
      <c r="AY250" s="80">
        <v>3.04</v>
      </c>
    </row>
    <row r="251" spans="1:51">
      <c r="A251" s="84" t="s">
        <v>1018</v>
      </c>
      <c r="B251" s="81">
        <v>78.17428331330899</v>
      </c>
      <c r="C251" s="80">
        <v>0.11300148138990651</v>
      </c>
      <c r="D251" s="81">
        <v>12.61460317382544</v>
      </c>
      <c r="E251" s="80">
        <v>0.86368176258212603</v>
      </c>
      <c r="F251" s="80">
        <v>3.2879112105537484E-2</v>
      </c>
      <c r="G251" s="80">
        <v>0.12938232256759327</v>
      </c>
      <c r="H251" s="80">
        <v>0.81067560785215886</v>
      </c>
      <c r="I251" s="80">
        <v>3.9057331711483081</v>
      </c>
      <c r="J251" s="80">
        <v>3.3557451352169649</v>
      </c>
      <c r="K251" s="80">
        <v>0.14920002966582266</v>
      </c>
      <c r="L251" s="80">
        <v>0.61922189603627942</v>
      </c>
      <c r="M251" s="81">
        <f>B251/J251</f>
        <v>23.295655707850607</v>
      </c>
      <c r="N251" s="80">
        <f>I251+J251</f>
        <v>7.261478306365273</v>
      </c>
      <c r="P251" s="80">
        <v>4.49</v>
      </c>
      <c r="Q251" s="82">
        <v>800</v>
      </c>
      <c r="R251" s="80">
        <v>1.33</v>
      </c>
      <c r="S251" s="82">
        <v>503</v>
      </c>
      <c r="T251" s="80">
        <v>0.43</v>
      </c>
      <c r="U251" s="80">
        <v>1.28</v>
      </c>
      <c r="V251" s="81">
        <v>38.9</v>
      </c>
      <c r="W251" s="81">
        <v>15.2</v>
      </c>
      <c r="X251" s="82">
        <v>120</v>
      </c>
      <c r="Y251" s="81">
        <v>75</v>
      </c>
      <c r="Z251" s="81">
        <v>29.3</v>
      </c>
      <c r="AA251" s="81">
        <v>105</v>
      </c>
      <c r="AB251" s="80">
        <v>9.4</v>
      </c>
      <c r="AC251" s="80">
        <v>2.17</v>
      </c>
      <c r="AD251" s="80">
        <v>6.2</v>
      </c>
      <c r="AE251" s="82">
        <v>990</v>
      </c>
      <c r="AF251" s="81">
        <v>28.6</v>
      </c>
      <c r="AG251" s="81">
        <v>61</v>
      </c>
      <c r="AH251" s="80">
        <v>6.7</v>
      </c>
      <c r="AI251" s="81">
        <v>24.2</v>
      </c>
      <c r="AJ251" s="80">
        <v>4.5</v>
      </c>
      <c r="AK251" s="80">
        <v>0.69</v>
      </c>
      <c r="AL251" s="80">
        <v>3.42</v>
      </c>
      <c r="AM251" s="80">
        <v>0.65</v>
      </c>
      <c r="AN251" s="80">
        <v>4.5999999999999996</v>
      </c>
      <c r="AO251" s="80">
        <v>0.85</v>
      </c>
      <c r="AP251" s="80">
        <v>2.63</v>
      </c>
      <c r="AQ251" s="80">
        <v>0.43</v>
      </c>
      <c r="AR251" s="80">
        <v>3.61</v>
      </c>
      <c r="AS251" s="80">
        <v>0.46</v>
      </c>
      <c r="AT251" s="80">
        <v>3.6</v>
      </c>
      <c r="AU251" s="80">
        <v>0.74</v>
      </c>
      <c r="AV251" s="80">
        <v>1.66</v>
      </c>
      <c r="AW251" s="81">
        <v>15.9</v>
      </c>
      <c r="AX251" s="80">
        <v>12.5</v>
      </c>
      <c r="AY251" s="80">
        <v>3.24</v>
      </c>
    </row>
    <row r="252" spans="1:51">
      <c r="A252" s="84" t="s">
        <v>1017</v>
      </c>
      <c r="B252" s="81">
        <v>78.150581613278007</v>
      </c>
      <c r="C252" s="80">
        <v>0.13539766984493751</v>
      </c>
      <c r="D252" s="81">
        <v>12.746756841228491</v>
      </c>
      <c r="E252" s="80">
        <v>0.86532626159329173</v>
      </c>
      <c r="F252" s="80">
        <v>6.6100846920023756E-2</v>
      </c>
      <c r="G252" s="80">
        <v>0.12353512129647452</v>
      </c>
      <c r="H252" s="80">
        <v>0.82939828493004508</v>
      </c>
      <c r="I252" s="80">
        <v>3.8355858308675792</v>
      </c>
      <c r="J252" s="80">
        <v>3.247303305048546</v>
      </c>
      <c r="K252" s="80">
        <v>0.14224992597500638</v>
      </c>
      <c r="L252" s="80">
        <v>1.1535420359812747</v>
      </c>
      <c r="M252" s="81">
        <f>B252/J252</f>
        <v>24.066301873242999</v>
      </c>
      <c r="N252" s="80">
        <f>I252+J252</f>
        <v>7.0828891359161252</v>
      </c>
      <c r="P252" s="80">
        <v>3.85</v>
      </c>
      <c r="Q252" s="82">
        <v>687</v>
      </c>
      <c r="R252" s="80">
        <v>0.69</v>
      </c>
      <c r="S252" s="82">
        <v>422</v>
      </c>
      <c r="T252" s="80">
        <v>0.32</v>
      </c>
      <c r="U252" s="80">
        <v>1.25</v>
      </c>
      <c r="V252" s="81">
        <v>37.700000000000003</v>
      </c>
      <c r="W252" s="81">
        <v>14.6</v>
      </c>
      <c r="X252" s="82">
        <v>109</v>
      </c>
      <c r="Y252" s="81">
        <v>64.099999999999994</v>
      </c>
      <c r="Z252" s="81">
        <v>24.5</v>
      </c>
      <c r="AA252" s="81">
        <v>91</v>
      </c>
      <c r="AB252" s="80">
        <v>7.94</v>
      </c>
      <c r="AC252" s="80">
        <v>1.39</v>
      </c>
      <c r="AD252" s="80">
        <v>5.22</v>
      </c>
      <c r="AE252" s="82">
        <v>840</v>
      </c>
      <c r="AF252" s="81">
        <v>23.7</v>
      </c>
      <c r="AG252" s="81">
        <v>52.4</v>
      </c>
      <c r="AH252" s="80">
        <v>5.89</v>
      </c>
      <c r="AI252" s="81">
        <v>22.2</v>
      </c>
      <c r="AJ252" s="80">
        <v>4.5</v>
      </c>
      <c r="AK252" s="80">
        <v>0.81</v>
      </c>
      <c r="AL252" s="80">
        <v>2.29</v>
      </c>
      <c r="AM252" s="80">
        <v>0.52</v>
      </c>
      <c r="AN252" s="80">
        <v>3.73</v>
      </c>
      <c r="AO252" s="80">
        <v>0.71</v>
      </c>
      <c r="AP252" s="80">
        <v>2.4700000000000002</v>
      </c>
      <c r="AQ252" s="80">
        <v>0.36599999999999999</v>
      </c>
      <c r="AR252" s="80">
        <v>2.69</v>
      </c>
      <c r="AS252" s="80">
        <v>0.43</v>
      </c>
      <c r="AT252" s="80">
        <v>2.41</v>
      </c>
      <c r="AU252" s="80">
        <v>0.67</v>
      </c>
      <c r="AV252" s="80">
        <v>0.96</v>
      </c>
      <c r="AW252" s="81">
        <v>14.1</v>
      </c>
      <c r="AX252" s="80">
        <v>10</v>
      </c>
      <c r="AY252" s="80">
        <v>2.66</v>
      </c>
    </row>
    <row r="253" spans="1:51">
      <c r="A253" s="84" t="s">
        <v>1016</v>
      </c>
      <c r="B253" s="81">
        <v>78.065243902449083</v>
      </c>
      <c r="C253" s="80">
        <v>0.11121353341961636</v>
      </c>
      <c r="D253" s="81">
        <v>12.629719127559547</v>
      </c>
      <c r="E253" s="80">
        <v>0.83006054418879127</v>
      </c>
      <c r="F253" s="80">
        <v>5.1774220132064494E-2</v>
      </c>
      <c r="G253" s="80">
        <v>0.1457078858673771</v>
      </c>
      <c r="H253" s="80">
        <v>0.89352283131143573</v>
      </c>
      <c r="I253" s="80">
        <v>3.8665823260428569</v>
      </c>
      <c r="J253" s="80">
        <v>3.4061632467572025</v>
      </c>
      <c r="K253" s="80">
        <v>0.12382272034095285</v>
      </c>
      <c r="L253" s="80">
        <v>0.95805333634663725</v>
      </c>
      <c r="M253" s="81">
        <f>B253/J253</f>
        <v>22.918820457818683</v>
      </c>
      <c r="N253" s="80">
        <f>I253+J253</f>
        <v>7.2727455728000594</v>
      </c>
      <c r="P253" s="80">
        <v>3.89</v>
      </c>
      <c r="Q253" s="82">
        <v>789</v>
      </c>
      <c r="R253" s="80">
        <v>1.33</v>
      </c>
      <c r="S253" s="82">
        <v>463</v>
      </c>
      <c r="T253" s="80">
        <v>0.41</v>
      </c>
      <c r="U253" s="80">
        <v>0.92</v>
      </c>
      <c r="V253" s="81">
        <v>42.8</v>
      </c>
      <c r="W253" s="81">
        <v>13.4</v>
      </c>
      <c r="X253" s="82">
        <v>115</v>
      </c>
      <c r="Y253" s="81">
        <v>78.900000000000006</v>
      </c>
      <c r="Z253" s="81">
        <v>25.9</v>
      </c>
      <c r="AA253" s="81">
        <v>103</v>
      </c>
      <c r="AB253" s="80">
        <v>8.18</v>
      </c>
      <c r="AC253" s="80">
        <v>1.73</v>
      </c>
      <c r="AD253" s="80">
        <v>6.22</v>
      </c>
      <c r="AE253" s="82">
        <v>916</v>
      </c>
      <c r="AF253" s="81">
        <v>24.9</v>
      </c>
      <c r="AG253" s="81">
        <v>56</v>
      </c>
      <c r="AH253" s="80">
        <v>6.2</v>
      </c>
      <c r="AI253" s="81">
        <v>22.7</v>
      </c>
      <c r="AJ253" s="80">
        <v>4.3499999999999996</v>
      </c>
      <c r="AK253" s="80">
        <v>0.93</v>
      </c>
      <c r="AL253" s="80">
        <v>2.96</v>
      </c>
      <c r="AM253" s="80">
        <v>0.61</v>
      </c>
      <c r="AN253" s="80">
        <v>4.3499999999999996</v>
      </c>
      <c r="AO253" s="80">
        <v>0.93</v>
      </c>
      <c r="AP253" s="80">
        <v>2.9</v>
      </c>
      <c r="AQ253" s="80">
        <v>0.376</v>
      </c>
      <c r="AR253" s="80">
        <v>3.22</v>
      </c>
      <c r="AS253" s="80">
        <v>0.49</v>
      </c>
      <c r="AT253" s="80">
        <v>2.88</v>
      </c>
      <c r="AU253" s="80">
        <v>0.64</v>
      </c>
      <c r="AV253" s="80">
        <v>1.42</v>
      </c>
      <c r="AW253" s="81">
        <v>14.8</v>
      </c>
      <c r="AX253" s="80">
        <v>11.3</v>
      </c>
      <c r="AY253" s="80">
        <v>3.18</v>
      </c>
    </row>
    <row r="254" spans="1:51">
      <c r="A254" s="84" t="s">
        <v>1015</v>
      </c>
      <c r="B254" s="81">
        <v>78.379277626385644</v>
      </c>
      <c r="C254" s="80">
        <v>0.13694170358046981</v>
      </c>
      <c r="D254" s="81">
        <v>12.488929594391584</v>
      </c>
      <c r="E254" s="80">
        <v>0.86814951194655854</v>
      </c>
      <c r="F254" s="80">
        <v>3.8745634809547458E-2</v>
      </c>
      <c r="G254" s="80">
        <v>0.14384212930758988</v>
      </c>
      <c r="H254" s="80">
        <v>0.82849708475734485</v>
      </c>
      <c r="I254" s="80">
        <v>3.8037902224657056</v>
      </c>
      <c r="J254" s="80">
        <v>3.3118114234595515</v>
      </c>
      <c r="K254" s="80">
        <v>0.15068896007358784</v>
      </c>
      <c r="L254" s="80">
        <v>0.32660618983889833</v>
      </c>
      <c r="M254" s="81">
        <f>B254/J254</f>
        <v>23.66658834231264</v>
      </c>
      <c r="N254" s="80">
        <f>I254+J254</f>
        <v>7.1156016459252571</v>
      </c>
      <c r="P254" s="80">
        <v>4.3499999999999996</v>
      </c>
      <c r="Q254" s="82">
        <v>814</v>
      </c>
      <c r="R254" s="80">
        <v>1.36</v>
      </c>
      <c r="S254" s="82">
        <v>457</v>
      </c>
      <c r="T254" s="80">
        <v>0.38</v>
      </c>
      <c r="U254" s="80">
        <v>1.54</v>
      </c>
      <c r="V254" s="81">
        <v>32.700000000000003</v>
      </c>
      <c r="W254" s="81">
        <v>13.8</v>
      </c>
      <c r="X254" s="82">
        <v>117</v>
      </c>
      <c r="Y254" s="81">
        <v>71.599999999999994</v>
      </c>
      <c r="Z254" s="81">
        <v>27.1</v>
      </c>
      <c r="AA254" s="81">
        <v>97</v>
      </c>
      <c r="AB254" s="80">
        <v>9.3000000000000007</v>
      </c>
      <c r="AC254" s="80">
        <v>1.58</v>
      </c>
      <c r="AD254" s="80">
        <v>5.9</v>
      </c>
      <c r="AE254" s="82">
        <v>970</v>
      </c>
      <c r="AF254" s="81">
        <v>26.6</v>
      </c>
      <c r="AG254" s="81">
        <v>57.7</v>
      </c>
      <c r="AH254" s="80">
        <v>6.61</v>
      </c>
      <c r="AI254" s="81">
        <v>26.6</v>
      </c>
      <c r="AJ254" s="80">
        <v>4.8899999999999997</v>
      </c>
      <c r="AK254" s="80">
        <v>0.75</v>
      </c>
      <c r="AL254" s="80">
        <v>2.67</v>
      </c>
      <c r="AM254" s="80">
        <v>0.73</v>
      </c>
      <c r="AN254" s="80">
        <v>4.9000000000000004</v>
      </c>
      <c r="AO254" s="80">
        <v>0.98</v>
      </c>
      <c r="AP254" s="80">
        <v>3.75</v>
      </c>
      <c r="AQ254" s="80">
        <v>0.372</v>
      </c>
      <c r="AR254" s="80">
        <v>2.85</v>
      </c>
      <c r="AS254" s="80">
        <v>0.53</v>
      </c>
      <c r="AT254" s="80">
        <v>3.82</v>
      </c>
      <c r="AU254" s="80">
        <v>0.94</v>
      </c>
      <c r="AV254" s="80">
        <v>1.67</v>
      </c>
      <c r="AW254" s="81">
        <v>14.3</v>
      </c>
      <c r="AX254" s="80">
        <v>11.6</v>
      </c>
      <c r="AY254" s="80">
        <v>2.95</v>
      </c>
    </row>
    <row r="255" spans="1:51">
      <c r="A255" s="84" t="s">
        <v>1014</v>
      </c>
      <c r="B255" s="81">
        <v>78.006806703418974</v>
      </c>
      <c r="C255" s="80">
        <v>0.13513476029394991</v>
      </c>
      <c r="D255" s="81">
        <v>12.6574480066518</v>
      </c>
      <c r="E255" s="80">
        <v>0.84432977412974719</v>
      </c>
      <c r="F255" s="80">
        <v>5.711609414976529E-2</v>
      </c>
      <c r="G255" s="80">
        <v>0.1262538313043276</v>
      </c>
      <c r="H255" s="80">
        <v>0.82052649747760653</v>
      </c>
      <c r="I255" s="80">
        <v>3.838122403739439</v>
      </c>
      <c r="J255" s="80">
        <v>3.5142457397861668</v>
      </c>
      <c r="K255" s="80">
        <v>0.1618904820905413</v>
      </c>
      <c r="L255" s="80">
        <v>8.4783417973198993E-2</v>
      </c>
      <c r="M255" s="81">
        <f>B255/J255</f>
        <v>22.197311309301181</v>
      </c>
      <c r="N255" s="80">
        <f>I255+J255</f>
        <v>7.3523681435256059</v>
      </c>
      <c r="P255" s="80">
        <v>3.92</v>
      </c>
      <c r="Q255" s="82">
        <v>751</v>
      </c>
      <c r="R255" s="80">
        <v>1.1000000000000001</v>
      </c>
      <c r="S255" s="82">
        <v>431</v>
      </c>
      <c r="T255" s="80">
        <v>0.45</v>
      </c>
      <c r="U255" s="80">
        <v>0.84</v>
      </c>
      <c r="V255" s="81">
        <v>37.700000000000003</v>
      </c>
      <c r="W255" s="81">
        <v>13.3</v>
      </c>
      <c r="X255" s="82">
        <v>109</v>
      </c>
      <c r="Y255" s="81">
        <v>64.5</v>
      </c>
      <c r="Z255" s="81">
        <v>26.5</v>
      </c>
      <c r="AA255" s="81">
        <v>95</v>
      </c>
      <c r="AB255" s="80">
        <v>8.6999999999999993</v>
      </c>
      <c r="AC255" s="80">
        <v>1.7</v>
      </c>
      <c r="AD255" s="80">
        <v>5.22</v>
      </c>
      <c r="AE255" s="82">
        <v>860</v>
      </c>
      <c r="AF255" s="81">
        <v>24.4</v>
      </c>
      <c r="AG255" s="81">
        <v>52.3</v>
      </c>
      <c r="AH255" s="80">
        <v>5.92</v>
      </c>
      <c r="AI255" s="81">
        <v>22.4</v>
      </c>
      <c r="AJ255" s="80">
        <v>3.95</v>
      </c>
      <c r="AK255" s="80">
        <v>0.93</v>
      </c>
      <c r="AL255" s="80">
        <v>2.8</v>
      </c>
      <c r="AM255" s="80">
        <v>0.53</v>
      </c>
      <c r="AN255" s="80">
        <v>4.16</v>
      </c>
      <c r="AO255" s="80">
        <v>0.84</v>
      </c>
      <c r="AP255" s="80">
        <v>2.62</v>
      </c>
      <c r="AQ255" s="80">
        <v>0.34599999999999997</v>
      </c>
      <c r="AR255" s="80">
        <v>3.34</v>
      </c>
      <c r="AS255" s="80">
        <v>0.51</v>
      </c>
      <c r="AT255" s="80">
        <v>3.45</v>
      </c>
      <c r="AU255" s="80">
        <v>0.91</v>
      </c>
      <c r="AV255" s="80">
        <v>1.45</v>
      </c>
      <c r="AW255" s="81">
        <v>13.1</v>
      </c>
      <c r="AX255" s="80">
        <v>11.1</v>
      </c>
      <c r="AY255" s="80">
        <v>2.66</v>
      </c>
    </row>
    <row r="256" spans="1:51">
      <c r="A256" s="84" t="s">
        <v>1013</v>
      </c>
      <c r="B256" s="81">
        <v>78.129333342514201</v>
      </c>
      <c r="C256" s="80">
        <v>0.11804602666332935</v>
      </c>
      <c r="D256" s="81">
        <v>12.563022819958741</v>
      </c>
      <c r="E256" s="80">
        <v>0.87388293251057136</v>
      </c>
      <c r="F256" s="80">
        <v>5.5515776579679522E-2</v>
      </c>
      <c r="G256" s="80">
        <v>0.12418896198176015</v>
      </c>
      <c r="H256" s="80">
        <v>0.84745674097010815</v>
      </c>
      <c r="I256" s="80">
        <v>3.4972205147119322</v>
      </c>
      <c r="J256" s="80">
        <v>3.7913158958048152</v>
      </c>
      <c r="K256" s="80">
        <v>0.16988304869227985</v>
      </c>
      <c r="L256" s="80">
        <v>1.6739573352309947</v>
      </c>
      <c r="M256" s="81">
        <f>B256/J256</f>
        <v>20.60744487922155</v>
      </c>
      <c r="N256" s="80">
        <f>I256+J256</f>
        <v>7.2885364105167474</v>
      </c>
      <c r="P256" s="80">
        <v>3.74</v>
      </c>
      <c r="Q256" s="82">
        <v>703</v>
      </c>
      <c r="R256" s="80">
        <v>0.87</v>
      </c>
      <c r="S256" s="82">
        <v>458</v>
      </c>
      <c r="T256" s="80">
        <v>0.36</v>
      </c>
      <c r="U256" s="80">
        <v>1.82</v>
      </c>
      <c r="V256" s="81">
        <v>42</v>
      </c>
      <c r="W256" s="81">
        <v>14.1</v>
      </c>
      <c r="X256" s="82">
        <v>106</v>
      </c>
      <c r="Y256" s="81">
        <v>72.3</v>
      </c>
      <c r="Z256" s="81">
        <v>28</v>
      </c>
      <c r="AA256" s="81">
        <v>91</v>
      </c>
      <c r="AB256" s="80">
        <v>8.48</v>
      </c>
      <c r="AC256" s="80">
        <v>1.97</v>
      </c>
      <c r="AD256" s="80">
        <v>5.16</v>
      </c>
      <c r="AE256" s="82">
        <v>913</v>
      </c>
      <c r="AF256" s="81">
        <v>25.8</v>
      </c>
      <c r="AG256" s="81">
        <v>54.1</v>
      </c>
      <c r="AH256" s="80">
        <v>5.65</v>
      </c>
      <c r="AI256" s="81">
        <v>22.9</v>
      </c>
      <c r="AJ256" s="80">
        <v>4.5999999999999996</v>
      </c>
      <c r="AK256" s="80">
        <v>0.81</v>
      </c>
      <c r="AL256" s="80">
        <v>2.52</v>
      </c>
      <c r="AM256" s="80">
        <v>0.67</v>
      </c>
      <c r="AN256" s="80">
        <v>3.85</v>
      </c>
      <c r="AO256" s="80">
        <v>0.94</v>
      </c>
      <c r="AP256" s="80">
        <v>3.17</v>
      </c>
      <c r="AQ256" s="80">
        <v>0.34</v>
      </c>
      <c r="AR256" s="80">
        <v>3.08</v>
      </c>
      <c r="AS256" s="80">
        <v>0.45</v>
      </c>
      <c r="AT256" s="80">
        <v>3.14</v>
      </c>
      <c r="AU256" s="80">
        <v>0.82</v>
      </c>
      <c r="AV256" s="80">
        <v>1.41</v>
      </c>
      <c r="AW256" s="81">
        <v>14.2</v>
      </c>
      <c r="AX256" s="80">
        <v>11.2</v>
      </c>
      <c r="AY256" s="80">
        <v>2.65</v>
      </c>
    </row>
    <row r="257" spans="1:51">
      <c r="A257" s="84" t="s">
        <v>1012</v>
      </c>
      <c r="B257" s="81">
        <v>78.451286257627444</v>
      </c>
      <c r="C257" s="80">
        <v>0.12056366235875415</v>
      </c>
      <c r="D257" s="81">
        <v>12.513337882619394</v>
      </c>
      <c r="E257" s="80">
        <v>0.87487721972007193</v>
      </c>
      <c r="F257" s="80">
        <v>4.6679938057610379E-2</v>
      </c>
      <c r="G257" s="80">
        <v>0.10883063540266273</v>
      </c>
      <c r="H257" s="80">
        <v>0.90963361438155954</v>
      </c>
      <c r="I257" s="80">
        <v>3.6662621259333878</v>
      </c>
      <c r="J257" s="80">
        <v>3.308514172789963</v>
      </c>
      <c r="K257" s="80">
        <v>0.14491109157981086</v>
      </c>
      <c r="L257" s="80">
        <v>0.78009654485136082</v>
      </c>
      <c r="M257" s="81">
        <f>B257/J257</f>
        <v>23.711939003565462</v>
      </c>
      <c r="N257" s="80">
        <f>I257+J257</f>
        <v>6.9747762987233504</v>
      </c>
    </row>
    <row r="258" spans="1:51">
      <c r="A258" s="84" t="s">
        <v>1011</v>
      </c>
      <c r="B258" s="81">
        <v>78.461482544450476</v>
      </c>
      <c r="C258" s="80">
        <v>9.8645948945999887E-2</v>
      </c>
      <c r="D258" s="81">
        <v>12.545445048135548</v>
      </c>
      <c r="E258" s="80">
        <v>0.91770711321017495</v>
      </c>
      <c r="F258" s="80">
        <v>3.2316552057706303E-2</v>
      </c>
      <c r="G258" s="80">
        <v>0.10584412004221239</v>
      </c>
      <c r="H258" s="80">
        <v>0.91847042690323211</v>
      </c>
      <c r="I258" s="80">
        <v>3.5394883803682187</v>
      </c>
      <c r="J258" s="80">
        <v>3.3805852990012695</v>
      </c>
      <c r="K258" s="80">
        <v>0.14566885135635765</v>
      </c>
      <c r="L258" s="80">
        <v>2.7477579524859266</v>
      </c>
      <c r="M258" s="81">
        <f>B258/J258</f>
        <v>23.209437302951784</v>
      </c>
      <c r="N258" s="80">
        <f>I258+J258</f>
        <v>6.9200736793694881</v>
      </c>
    </row>
    <row r="259" spans="1:51">
      <c r="A259" s="84" t="s">
        <v>1010</v>
      </c>
      <c r="B259" s="81">
        <v>78.350924917959276</v>
      </c>
      <c r="C259" s="80">
        <v>0.13554750671809357</v>
      </c>
      <c r="D259" s="81">
        <v>12.515773359498908</v>
      </c>
      <c r="E259" s="80">
        <v>0.8672739074841449</v>
      </c>
      <c r="F259" s="80">
        <v>7.9576325451598873E-2</v>
      </c>
      <c r="G259" s="80">
        <v>0.14717969918387458</v>
      </c>
      <c r="H259" s="80">
        <v>0.87848075070909803</v>
      </c>
      <c r="I259" s="80">
        <v>3.5600302506043429</v>
      </c>
      <c r="J259" s="80">
        <v>3.465197328485027</v>
      </c>
      <c r="K259" s="80">
        <v>0.15953905662773407</v>
      </c>
      <c r="L259" s="80">
        <v>1.262808849827465</v>
      </c>
      <c r="M259" s="81">
        <f>B259/J259</f>
        <v>22.610811878991619</v>
      </c>
      <c r="N259" s="80">
        <f>I259+J259</f>
        <v>7.0252275790893695</v>
      </c>
    </row>
    <row r="260" spans="1:51" s="94" customFormat="1">
      <c r="A260" s="92" t="s">
        <v>196</v>
      </c>
      <c r="B260" s="95">
        <f>AVERAGE(B237:B259)</f>
        <v>78.211791976146486</v>
      </c>
      <c r="C260" s="94">
        <f>AVERAGE(C237:C259)</f>
        <v>0.12150808342102511</v>
      </c>
      <c r="D260" s="95">
        <f>AVERAGE(D237:D259)</f>
        <v>12.585367575626769</v>
      </c>
      <c r="E260" s="94">
        <f>AVERAGE(E237:E259)</f>
        <v>0.87426034297762889</v>
      </c>
      <c r="F260" s="94">
        <f>AVERAGE(F237:F259)</f>
        <v>5.077179469742011E-2</v>
      </c>
      <c r="G260" s="94">
        <f>AVERAGE(G237:G259)</f>
        <v>0.12661118203216667</v>
      </c>
      <c r="H260" s="94">
        <f>AVERAGE(H237:H259)</f>
        <v>0.84250849166654784</v>
      </c>
      <c r="I260" s="94">
        <f>AVERAGE(I237:I259)</f>
        <v>3.7347112217678635</v>
      </c>
      <c r="J260" s="94">
        <f>AVERAGE(J237:J259)</f>
        <v>3.4524542499354571</v>
      </c>
      <c r="K260" s="94">
        <f>AVERAGE(K237:K259)</f>
        <v>0.15081728629016436</v>
      </c>
      <c r="L260" s="94">
        <f>AVERAGE(L237:L259)</f>
        <v>0.82622940544578871</v>
      </c>
      <c r="M260" s="95">
        <f>AVERAGE(M237:M259)</f>
        <v>22.74754341087873</v>
      </c>
      <c r="N260" s="94">
        <f>AVERAGE(N237:N259)</f>
        <v>7.187165471703322</v>
      </c>
      <c r="O260" s="95"/>
      <c r="P260" s="94">
        <f>AVERAGE(P237:P259)</f>
        <v>4.0750000000000002</v>
      </c>
      <c r="Q260" s="96">
        <f>AVERAGE(Q237:Q259)</f>
        <v>776.3</v>
      </c>
      <c r="R260" s="94">
        <f>AVERAGE(R237:R259)</f>
        <v>1.2710000000000004</v>
      </c>
      <c r="S260" s="96">
        <f>AVERAGE(S237:S259)</f>
        <v>464.25</v>
      </c>
      <c r="T260" s="94">
        <f>AVERAGE(T237:T259)</f>
        <v>0.44500000000000001</v>
      </c>
      <c r="U260" s="94">
        <f>AVERAGE(U237:U259)</f>
        <v>1.2482352941176469</v>
      </c>
      <c r="V260" s="95">
        <f>AVERAGE(V237:V259)</f>
        <v>37.850000000000009</v>
      </c>
      <c r="W260" s="95">
        <f>AVERAGE(W237:W259)</f>
        <v>14.030000000000001</v>
      </c>
      <c r="X260" s="96">
        <f>AVERAGE(X237:X259)</f>
        <v>115.215</v>
      </c>
      <c r="Y260" s="95">
        <f>AVERAGE(Y237:Y259)</f>
        <v>71.59</v>
      </c>
      <c r="Z260" s="95">
        <f>AVERAGE(Z237:Z259)</f>
        <v>27.060000000000002</v>
      </c>
      <c r="AA260" s="95">
        <f>AVERAGE(AA237:AA259)</f>
        <v>96.945000000000007</v>
      </c>
      <c r="AB260" s="94">
        <f>AVERAGE(AB237:AB259)</f>
        <v>8.8445</v>
      </c>
      <c r="AC260" s="94">
        <f>AVERAGE(AC237:AC259)</f>
        <v>1.8054999999999999</v>
      </c>
      <c r="AD260" s="94">
        <f>AVERAGE(AD237:AD259)</f>
        <v>5.6784999999999997</v>
      </c>
      <c r="AE260" s="96">
        <f>AVERAGE(AE237:AE259)</f>
        <v>939.85</v>
      </c>
      <c r="AF260" s="95">
        <f>AVERAGE(AF237:AF259)</f>
        <v>26.114999999999998</v>
      </c>
      <c r="AG260" s="95">
        <f>AVERAGE(AG237:AG259)</f>
        <v>54.69</v>
      </c>
      <c r="AH260" s="94">
        <f>AVERAGE(AH237:AH259)</f>
        <v>6.2230000000000008</v>
      </c>
      <c r="AI260" s="95">
        <f>AVERAGE(AI237:AI259)</f>
        <v>23.814999999999998</v>
      </c>
      <c r="AJ260" s="94">
        <f>AVERAGE(AJ237:AJ259)</f>
        <v>4.5419999999999998</v>
      </c>
      <c r="AK260" s="94">
        <f>AVERAGE(AK237:AK259)</f>
        <v>0.8234999999999999</v>
      </c>
      <c r="AL260" s="94">
        <f>AVERAGE(AL237:AL259)</f>
        <v>4.1464999999999996</v>
      </c>
      <c r="AM260" s="94">
        <f>AVERAGE(AM237:AM259)</f>
        <v>0.66099999999999992</v>
      </c>
      <c r="AN260" s="94">
        <f>AVERAGE(AN237:AN259)</f>
        <v>4.1739999999999995</v>
      </c>
      <c r="AO260" s="94">
        <f>AVERAGE(AO237:AO259)</f>
        <v>0.92149999999999999</v>
      </c>
      <c r="AP260" s="94">
        <f>AVERAGE(AP237:AP259)</f>
        <v>2.9010000000000002</v>
      </c>
      <c r="AQ260" s="94">
        <f>AVERAGE(AQ237:AQ259)</f>
        <v>0.42009999999999997</v>
      </c>
      <c r="AR260" s="94">
        <f>AVERAGE(AR237:AR259)</f>
        <v>3.2444999999999999</v>
      </c>
      <c r="AS260" s="94">
        <f>AVERAGE(AS237:AS259)</f>
        <v>0.47964999999999991</v>
      </c>
      <c r="AT260" s="94">
        <f>AVERAGE(AT237:AT259)</f>
        <v>3.3105000000000002</v>
      </c>
      <c r="AU260" s="94">
        <f>AVERAGE(AU237:AU259)</f>
        <v>0.77300000000000002</v>
      </c>
      <c r="AV260" s="94">
        <f>AVERAGE(AV237:AV259)</f>
        <v>1.4739999999999998</v>
      </c>
      <c r="AW260" s="95">
        <f>AVERAGE(AW237:AW259)</f>
        <v>16.080000000000002</v>
      </c>
      <c r="AX260" s="95">
        <f>AVERAGE(AX237:AX259)</f>
        <v>11.487499999999999</v>
      </c>
      <c r="AY260" s="94">
        <f>AVERAGE(AY237:AY259)</f>
        <v>2.8555000000000001</v>
      </c>
    </row>
    <row r="261" spans="1:51" s="94" customFormat="1">
      <c r="A261" s="92" t="s">
        <v>195</v>
      </c>
      <c r="B261" s="94">
        <f>_xlfn.STDEV.S(B237:B259)</f>
        <v>0.18030062324595084</v>
      </c>
      <c r="C261" s="94">
        <f>_xlfn.STDEV.S(C237:C259)</f>
        <v>1.4574130521687281E-2</v>
      </c>
      <c r="D261" s="94">
        <f>_xlfn.STDEV.S(D237:D259)</f>
        <v>8.0857168881398905E-2</v>
      </c>
      <c r="E261" s="94">
        <f>_xlfn.STDEV.S(E237:E259)</f>
        <v>5.2055230352166783E-2</v>
      </c>
      <c r="F261" s="94">
        <f>_xlfn.STDEV.S(F237:F259)</f>
        <v>1.4688224551134305E-2</v>
      </c>
      <c r="G261" s="94">
        <f>_xlfn.STDEV.S(G237:G259)</f>
        <v>1.6118153437873449E-2</v>
      </c>
      <c r="H261" s="94">
        <f>_xlfn.STDEV.S(H237:H259)</f>
        <v>6.7079091937827573E-2</v>
      </c>
      <c r="I261" s="94">
        <f>_xlfn.STDEV.S(I237:I259)</f>
        <v>0.13030029261197773</v>
      </c>
      <c r="J261" s="94">
        <f>_xlfn.STDEV.S(J237:J259)</f>
        <v>0.2412235702655024</v>
      </c>
      <c r="K261" s="94">
        <f>_xlfn.STDEV.S(K237:K259)</f>
        <v>1.3684340756884381E-2</v>
      </c>
      <c r="L261" s="94">
        <f>_xlfn.STDEV.S(L237:L259)</f>
        <v>0.78610175475380151</v>
      </c>
      <c r="M261" s="94">
        <f>_xlfn.STDEV.S(M237:M259)</f>
        <v>1.4057326134781967</v>
      </c>
      <c r="N261" s="94">
        <f>_xlfn.STDEV.S(N237:N259)</f>
        <v>0.18826106232202822</v>
      </c>
      <c r="O261" s="95"/>
      <c r="P261" s="94">
        <f>_xlfn.STDEV.S(P237:P259)</f>
        <v>0.44034077712607655</v>
      </c>
      <c r="Q261" s="96">
        <f>_xlfn.STDEV.S(Q237:Q259)</f>
        <v>78.865708644505318</v>
      </c>
      <c r="R261" s="94">
        <f>_xlfn.STDEV.S(R237:R259)</f>
        <v>0.27090297350274828</v>
      </c>
      <c r="S261" s="96">
        <f>_xlfn.STDEV.S(S237:S259)</f>
        <v>37.405143187028507</v>
      </c>
      <c r="T261" s="94">
        <f>_xlfn.STDEV.S(T237:T259)</f>
        <v>0.10590462442067465</v>
      </c>
      <c r="U261" s="94">
        <f>_xlfn.STDEV.S(U237:U259)</f>
        <v>0.42298397271820037</v>
      </c>
      <c r="V261" s="94">
        <f>_xlfn.STDEV.S(V237:V259)</f>
        <v>7.168902140128341</v>
      </c>
      <c r="W261" s="94">
        <f>_xlfn.STDEV.S(W237:W259)</f>
        <v>1.1863699609356804</v>
      </c>
      <c r="X261" s="94">
        <f>_xlfn.STDEV.S(X237:X259)</f>
        <v>13.300822095684476</v>
      </c>
      <c r="Y261" s="94">
        <f>_xlfn.STDEV.S(Y237:Y259)</f>
        <v>6.3212174043995839</v>
      </c>
      <c r="Z261" s="94">
        <f>_xlfn.STDEV.S(Z237:Z259)</f>
        <v>2.4033748201884348</v>
      </c>
      <c r="AA261" s="94">
        <f>_xlfn.STDEV.S(AA237:AA259)</f>
        <v>9.7093809765282355</v>
      </c>
      <c r="AB261" s="94">
        <f>_xlfn.STDEV.S(AB237:AB259)</f>
        <v>0.94732018152038</v>
      </c>
      <c r="AC261" s="94">
        <f>_xlfn.STDEV.S(AC237:AC259)</f>
        <v>0.25033608987666234</v>
      </c>
      <c r="AD261" s="94">
        <f>_xlfn.STDEV.S(AD237:AD259)</f>
        <v>0.6142284419882873</v>
      </c>
      <c r="AE261" s="94">
        <f>_xlfn.STDEV.S(AE237:AE259)</f>
        <v>88.273662400991441</v>
      </c>
      <c r="AF261" s="94">
        <f>_xlfn.STDEV.S(AF237:AF259)</f>
        <v>2.2250428736259633</v>
      </c>
      <c r="AG261" s="94">
        <f>_xlfn.STDEV.S(AG237:AG259)</f>
        <v>4.9712753843826052</v>
      </c>
      <c r="AH261" s="94">
        <f>_xlfn.STDEV.S(AH237:AH259)</f>
        <v>0.71448251424221787</v>
      </c>
      <c r="AI261" s="94">
        <f>_xlfn.STDEV.S(AI237:AI259)</f>
        <v>2.5271733741787599</v>
      </c>
      <c r="AJ261" s="94">
        <f>_xlfn.STDEV.S(AJ237:AJ259)</f>
        <v>0.50705133135766745</v>
      </c>
      <c r="AK261" s="94">
        <f>_xlfn.STDEV.S(AK237:AK259)</f>
        <v>0.13484006120312803</v>
      </c>
      <c r="AL261" s="94">
        <f>_xlfn.STDEV.S(AL237:AL259)</f>
        <v>1.6269806552726978</v>
      </c>
      <c r="AM261" s="94">
        <f>_xlfn.STDEV.S(AM237:AM259)</f>
        <v>9.0606145951644929E-2</v>
      </c>
      <c r="AN261" s="94">
        <f>_xlfn.STDEV.S(AN237:AN259)</f>
        <v>0.5037898475816287</v>
      </c>
      <c r="AO261" s="94">
        <f>_xlfn.STDEV.S(AO237:AO259)</f>
        <v>0.10830147979744204</v>
      </c>
      <c r="AP261" s="94">
        <f>_xlfn.STDEV.S(AP237:AP259)</f>
        <v>0.45016838954702881</v>
      </c>
      <c r="AQ261" s="94">
        <f>_xlfn.STDEV.S(AQ237:AQ259)</f>
        <v>7.3671318421043602E-2</v>
      </c>
      <c r="AR261" s="94">
        <f>_xlfn.STDEV.S(AR237:AR259)</f>
        <v>0.37675169821151938</v>
      </c>
      <c r="AS261" s="94">
        <f>_xlfn.STDEV.S(AS237:AS259)</f>
        <v>7.4191271298194111E-2</v>
      </c>
      <c r="AT261" s="94">
        <f>_xlfn.STDEV.S(AT237:AT259)</f>
        <v>0.50994813977810927</v>
      </c>
      <c r="AU261" s="94">
        <f>_xlfn.STDEV.S(AU237:AU259)</f>
        <v>9.6687233141876286E-2</v>
      </c>
      <c r="AV261" s="94">
        <f>_xlfn.STDEV.S(AV237:AV259)</f>
        <v>0.24596533773770088</v>
      </c>
      <c r="AW261" s="94">
        <f>_xlfn.STDEV.S(AW237:AW259)</f>
        <v>2.2880927474760759</v>
      </c>
      <c r="AX261" s="94">
        <f>_xlfn.STDEV.S(AX237:AX259)</f>
        <v>1.1272830635040862</v>
      </c>
      <c r="AY261" s="94">
        <f>_xlfn.STDEV.S(AY237:AY259)</f>
        <v>0.39238105807600143</v>
      </c>
    </row>
    <row r="262" spans="1:51">
      <c r="A262" s="84" t="s">
        <v>1009</v>
      </c>
      <c r="B262" s="81">
        <v>75.660847340439517</v>
      </c>
      <c r="C262" s="80">
        <v>0.21675857061149562</v>
      </c>
      <c r="D262" s="81">
        <v>13.531861269864335</v>
      </c>
      <c r="E262" s="80">
        <v>1.8625357304054406</v>
      </c>
      <c r="F262" s="80">
        <v>4.9472794046209842E-2</v>
      </c>
      <c r="G262" s="80">
        <v>0.18131457766026515</v>
      </c>
      <c r="H262" s="80">
        <v>1.8143692343997826</v>
      </c>
      <c r="I262" s="80">
        <v>3.8171853122525046</v>
      </c>
      <c r="J262" s="80">
        <v>2.8656389541029172</v>
      </c>
      <c r="K262" s="80">
        <v>0.16216217544245959</v>
      </c>
      <c r="L262" s="80">
        <v>2.5873270078033244</v>
      </c>
      <c r="M262" s="81">
        <f>B262/J262</f>
        <v>26.402784353594537</v>
      </c>
      <c r="N262" s="80">
        <f>I262+J262</f>
        <v>6.6828242663554214</v>
      </c>
    </row>
    <row r="263" spans="1:51">
      <c r="A263" s="84" t="s">
        <v>1008</v>
      </c>
      <c r="B263" s="81">
        <v>76.200603351570308</v>
      </c>
      <c r="C263" s="80">
        <v>0.19106050625291418</v>
      </c>
      <c r="D263" s="81">
        <v>13.282019448276808</v>
      </c>
      <c r="E263" s="80">
        <v>1.8754146256839264</v>
      </c>
      <c r="F263" s="80">
        <v>4.7526812863545036E-2</v>
      </c>
      <c r="G263" s="80">
        <v>0.1896416207972805</v>
      </c>
      <c r="H263" s="80">
        <v>1.6165775121467107</v>
      </c>
      <c r="I263" s="80">
        <v>3.7551183472495318</v>
      </c>
      <c r="J263" s="80">
        <v>2.8420246785487482</v>
      </c>
      <c r="K263" s="80">
        <v>0.13096610233047631</v>
      </c>
      <c r="L263" s="80">
        <v>3.6688349762288226</v>
      </c>
      <c r="M263" s="81">
        <f>B263/J263</f>
        <v>26.812083627113818</v>
      </c>
      <c r="N263" s="80">
        <f>I263+J263</f>
        <v>6.5971430257982799</v>
      </c>
    </row>
    <row r="264" spans="1:51">
      <c r="A264" s="84" t="s">
        <v>1007</v>
      </c>
      <c r="B264" s="81">
        <v>76.028928188442976</v>
      </c>
      <c r="C264" s="80">
        <v>0.2085139458367723</v>
      </c>
      <c r="D264" s="81">
        <v>13.386616093228193</v>
      </c>
      <c r="E264" s="80">
        <v>1.8321160723588563</v>
      </c>
      <c r="F264" s="80">
        <v>5.9996804098559543E-2</v>
      </c>
      <c r="G264" s="80">
        <v>0.14640994997283768</v>
      </c>
      <c r="H264" s="80">
        <v>1.6014076911832469</v>
      </c>
      <c r="I264" s="80">
        <v>3.9514775894072005</v>
      </c>
      <c r="J264" s="80">
        <v>2.7845177172693374</v>
      </c>
      <c r="K264" s="80">
        <v>0.15948202017081031</v>
      </c>
      <c r="L264" s="80">
        <v>3.6093235796316776</v>
      </c>
      <c r="M264" s="81">
        <f>B264/J264</f>
        <v>27.3041639192734</v>
      </c>
      <c r="N264" s="80">
        <f>I264+J264</f>
        <v>6.7359953066765375</v>
      </c>
    </row>
    <row r="265" spans="1:51">
      <c r="A265" s="84" t="s">
        <v>1006</v>
      </c>
      <c r="B265" s="81">
        <v>76.172880329587329</v>
      </c>
      <c r="C265" s="80">
        <v>0.20570818543705335</v>
      </c>
      <c r="D265" s="81">
        <v>13.322750974870084</v>
      </c>
      <c r="E265" s="80">
        <v>1.7650032554149129</v>
      </c>
      <c r="F265" s="80">
        <v>7.6567797027608728E-2</v>
      </c>
      <c r="G265" s="80">
        <v>0.17698983269628629</v>
      </c>
      <c r="H265" s="80">
        <v>1.624953702943192</v>
      </c>
      <c r="I265" s="80">
        <v>3.6783821289120202</v>
      </c>
      <c r="J265" s="80">
        <v>2.9767458262702622</v>
      </c>
      <c r="K265" s="80">
        <v>0.17966841252494165</v>
      </c>
      <c r="L265" s="80">
        <v>5.5880416666028907</v>
      </c>
      <c r="M265" s="81">
        <f>B265/J265</f>
        <v>25.589312885685224</v>
      </c>
      <c r="N265" s="80">
        <f>I265+J265</f>
        <v>6.655127955182282</v>
      </c>
    </row>
    <row r="266" spans="1:51">
      <c r="A266" s="84" t="s">
        <v>1005</v>
      </c>
      <c r="B266" s="81">
        <v>76.030525744274598</v>
      </c>
      <c r="C266" s="80">
        <v>0.21842584871864437</v>
      </c>
      <c r="D266" s="81">
        <v>13.23971472973675</v>
      </c>
      <c r="E266" s="80">
        <v>1.8848657839852019</v>
      </c>
      <c r="F266" s="80">
        <v>4.8606998895602889E-2</v>
      </c>
      <c r="G266" s="80">
        <v>0.16837908996936116</v>
      </c>
      <c r="H266" s="80">
        <v>1.623970113714819</v>
      </c>
      <c r="I266" s="80">
        <v>3.9070788009559418</v>
      </c>
      <c r="J266" s="80">
        <v>2.8784157811028885</v>
      </c>
      <c r="K266" s="80">
        <v>0.17108646196309352</v>
      </c>
      <c r="L266" s="80">
        <v>3.330892927274391</v>
      </c>
      <c r="M266" s="81">
        <f>B266/J266</f>
        <v>26.414017823075888</v>
      </c>
      <c r="N266" s="80">
        <f>I266+J266</f>
        <v>6.7854945820588304</v>
      </c>
      <c r="P266" s="80">
        <v>7.97</v>
      </c>
      <c r="Q266" s="82">
        <v>1411</v>
      </c>
      <c r="R266" s="80">
        <v>2.81</v>
      </c>
      <c r="S266" s="82">
        <v>483</v>
      </c>
      <c r="T266" s="80">
        <v>1.6</v>
      </c>
      <c r="U266" s="80" t="s">
        <v>142</v>
      </c>
      <c r="V266" s="81">
        <v>58.9</v>
      </c>
      <c r="W266" s="81">
        <v>16.3</v>
      </c>
      <c r="X266" s="82">
        <v>115.1</v>
      </c>
      <c r="Y266" s="81">
        <v>125.6</v>
      </c>
      <c r="Z266" s="81">
        <v>30.9</v>
      </c>
      <c r="AA266" s="81">
        <v>239</v>
      </c>
      <c r="AB266" s="80">
        <v>9.2899999999999991</v>
      </c>
      <c r="AC266" s="80">
        <v>1.63</v>
      </c>
      <c r="AD266" s="80">
        <v>7.34</v>
      </c>
      <c r="AE266" s="82">
        <v>657</v>
      </c>
      <c r="AF266" s="81">
        <v>24.7</v>
      </c>
      <c r="AG266" s="81">
        <v>57</v>
      </c>
      <c r="AH266" s="80">
        <v>6.77</v>
      </c>
      <c r="AI266" s="81">
        <v>25.7</v>
      </c>
      <c r="AJ266" s="80">
        <v>4.37</v>
      </c>
      <c r="AK266" s="80">
        <v>1.1100000000000001</v>
      </c>
      <c r="AL266" s="80">
        <v>7.2</v>
      </c>
      <c r="AM266" s="80">
        <v>0.752</v>
      </c>
      <c r="AN266" s="80">
        <v>5.15</v>
      </c>
      <c r="AO266" s="80">
        <v>1.03</v>
      </c>
      <c r="AP266" s="80">
        <v>3.44</v>
      </c>
      <c r="AQ266" s="80">
        <v>0.64</v>
      </c>
      <c r="AR266" s="80">
        <v>3.12</v>
      </c>
      <c r="AS266" s="80">
        <v>0.53800000000000003</v>
      </c>
      <c r="AT266" s="80">
        <v>6.1</v>
      </c>
      <c r="AU266" s="80">
        <v>0.73</v>
      </c>
      <c r="AV266" s="80">
        <v>1.52</v>
      </c>
      <c r="AW266" s="81">
        <v>18</v>
      </c>
      <c r="AX266" s="80">
        <v>10.51</v>
      </c>
      <c r="AY266" s="80">
        <v>2.76</v>
      </c>
    </row>
    <row r="267" spans="1:51">
      <c r="A267" s="84" t="s">
        <v>1004</v>
      </c>
      <c r="B267" s="81">
        <v>76.562189714353266</v>
      </c>
      <c r="C267" s="80">
        <v>0.20022427137891932</v>
      </c>
      <c r="D267" s="81">
        <v>13.427767302255575</v>
      </c>
      <c r="E267" s="80">
        <v>1.8678593339271501</v>
      </c>
      <c r="F267" s="80">
        <v>0.12483953529522189</v>
      </c>
      <c r="G267" s="80">
        <v>0.16277555510265548</v>
      </c>
      <c r="H267" s="80">
        <v>1.6129853085593817</v>
      </c>
      <c r="I267" s="80">
        <v>3.4208696151859583</v>
      </c>
      <c r="J267" s="80">
        <v>2.6204718102304634</v>
      </c>
      <c r="K267" s="80">
        <v>0.1755371139041447</v>
      </c>
      <c r="L267" s="80">
        <v>6.3858499607927826</v>
      </c>
      <c r="M267" s="81">
        <f>B267/J267</f>
        <v>29.216948419536646</v>
      </c>
      <c r="N267" s="80">
        <f>I267+J267</f>
        <v>6.0413414254164213</v>
      </c>
      <c r="P267" s="80">
        <v>8.02</v>
      </c>
      <c r="Q267" s="82">
        <v>1276</v>
      </c>
      <c r="R267" s="80">
        <v>2.4300000000000002</v>
      </c>
      <c r="S267" s="82">
        <v>464</v>
      </c>
      <c r="T267" s="80">
        <v>1.49</v>
      </c>
      <c r="U267" s="80">
        <v>3</v>
      </c>
      <c r="V267" s="81">
        <v>42.6</v>
      </c>
      <c r="W267" s="81">
        <v>17.190000000000001</v>
      </c>
      <c r="X267" s="82">
        <v>120.7</v>
      </c>
      <c r="Y267" s="81">
        <v>120.2</v>
      </c>
      <c r="Z267" s="81">
        <v>33.4</v>
      </c>
      <c r="AA267" s="81">
        <v>232.5</v>
      </c>
      <c r="AB267" s="80">
        <v>8.44</v>
      </c>
      <c r="AC267" s="80">
        <v>1.91</v>
      </c>
      <c r="AD267" s="80">
        <v>7.71</v>
      </c>
      <c r="AE267" s="82">
        <v>636</v>
      </c>
      <c r="AF267" s="81">
        <v>24.5</v>
      </c>
      <c r="AG267" s="81">
        <v>55.7</v>
      </c>
      <c r="AH267" s="80">
        <v>6.43</v>
      </c>
      <c r="AI267" s="81">
        <v>25.1</v>
      </c>
      <c r="AJ267" s="80">
        <v>4.82</v>
      </c>
      <c r="AK267" s="80">
        <v>1.1200000000000001</v>
      </c>
      <c r="AL267" s="80">
        <v>6.15</v>
      </c>
      <c r="AM267" s="80">
        <v>0.86</v>
      </c>
      <c r="AN267" s="80">
        <v>5.08</v>
      </c>
      <c r="AO267" s="80">
        <v>1.2</v>
      </c>
      <c r="AP267" s="80">
        <v>4.01</v>
      </c>
      <c r="AQ267" s="80">
        <v>0.58599999999999997</v>
      </c>
      <c r="AR267" s="80">
        <v>3.45</v>
      </c>
      <c r="AS267" s="80">
        <v>0.52600000000000002</v>
      </c>
      <c r="AT267" s="80">
        <v>6.35</v>
      </c>
      <c r="AU267" s="80">
        <v>0.63</v>
      </c>
      <c r="AV267" s="80">
        <v>1.43</v>
      </c>
      <c r="AW267" s="81">
        <v>18.16</v>
      </c>
      <c r="AX267" s="80">
        <v>11.6</v>
      </c>
      <c r="AY267" s="80">
        <v>3.1</v>
      </c>
    </row>
    <row r="268" spans="1:51">
      <c r="A268" s="84" t="s">
        <v>1003</v>
      </c>
      <c r="B268" s="81">
        <v>75.979892187928257</v>
      </c>
      <c r="C268" s="80">
        <v>0.19965305171029646</v>
      </c>
      <c r="D268" s="81">
        <v>13.495160771028205</v>
      </c>
      <c r="E268" s="80">
        <v>1.8964332927015486</v>
      </c>
      <c r="F268" s="80">
        <v>6.8885056141189574E-2</v>
      </c>
      <c r="G268" s="80">
        <v>0.18517345699265422</v>
      </c>
      <c r="H268" s="80">
        <v>1.6332420277227286</v>
      </c>
      <c r="I268" s="80">
        <v>3.6891998140165105</v>
      </c>
      <c r="J268" s="80">
        <v>2.8523424939365514</v>
      </c>
      <c r="K268" s="80">
        <v>0.17847822063529228</v>
      </c>
      <c r="L268" s="80">
        <v>5.552459984201306</v>
      </c>
      <c r="M268" s="81">
        <f>B268/J268</f>
        <v>26.637717016608168</v>
      </c>
      <c r="N268" s="80">
        <f>I268+J268</f>
        <v>6.5415423079530619</v>
      </c>
      <c r="P268" s="80">
        <v>7.56</v>
      </c>
      <c r="Q268" s="82">
        <v>1075</v>
      </c>
      <c r="R268" s="80">
        <v>2.2000000000000002</v>
      </c>
      <c r="S268" s="82">
        <v>454</v>
      </c>
      <c r="T268" s="80">
        <v>1.44</v>
      </c>
      <c r="U268" s="80">
        <v>2.2200000000000002</v>
      </c>
      <c r="V268" s="81">
        <v>56.8</v>
      </c>
      <c r="W268" s="81">
        <v>19.100000000000001</v>
      </c>
      <c r="X268" s="82">
        <v>146.9</v>
      </c>
      <c r="Y268" s="81">
        <v>117.9</v>
      </c>
      <c r="Z268" s="81">
        <v>38</v>
      </c>
      <c r="AA268" s="81">
        <v>202</v>
      </c>
      <c r="AB268" s="80">
        <v>8.94</v>
      </c>
      <c r="AC268" s="80">
        <v>2.2799999999999998</v>
      </c>
      <c r="AD268" s="80">
        <v>9.24</v>
      </c>
      <c r="AE268" s="82">
        <v>810</v>
      </c>
      <c r="AF268" s="81">
        <v>32.1</v>
      </c>
      <c r="AG268" s="81">
        <v>69.8</v>
      </c>
      <c r="AH268" s="80">
        <v>7.66</v>
      </c>
      <c r="AI268" s="81">
        <v>29.6</v>
      </c>
      <c r="AJ268" s="80">
        <v>6.15</v>
      </c>
      <c r="AK268" s="80">
        <v>1.05</v>
      </c>
      <c r="AL268" s="80">
        <v>6.92</v>
      </c>
      <c r="AM268" s="80">
        <v>1</v>
      </c>
      <c r="AN268" s="80">
        <v>5.56</v>
      </c>
      <c r="AO268" s="80">
        <v>1.29</v>
      </c>
      <c r="AP268" s="80">
        <v>3.97</v>
      </c>
      <c r="AQ268" s="80">
        <v>0.54</v>
      </c>
      <c r="AR268" s="80">
        <v>3.58</v>
      </c>
      <c r="AS268" s="80">
        <v>0.65</v>
      </c>
      <c r="AT268" s="80">
        <v>5.92</v>
      </c>
      <c r="AU268" s="80">
        <v>0.86</v>
      </c>
      <c r="AV268" s="80">
        <v>1.96</v>
      </c>
      <c r="AW268" s="81">
        <v>21.7</v>
      </c>
      <c r="AX268" s="80">
        <v>15.6</v>
      </c>
      <c r="AY268" s="80">
        <v>3.66</v>
      </c>
    </row>
    <row r="269" spans="1:51">
      <c r="A269" s="84" t="s">
        <v>1002</v>
      </c>
      <c r="B269" s="81">
        <v>75.452495060688932</v>
      </c>
      <c r="C269" s="80">
        <v>0.23697016294168433</v>
      </c>
      <c r="D269" s="81">
        <v>13.652835908620013</v>
      </c>
      <c r="E269" s="80">
        <v>1.8610586159965383</v>
      </c>
      <c r="F269" s="80">
        <v>5.6608532787779837E-2</v>
      </c>
      <c r="G269" s="80">
        <v>0.19345469155873887</v>
      </c>
      <c r="H269" s="80">
        <v>1.78285484174006</v>
      </c>
      <c r="I269" s="80">
        <v>3.8750470482772603</v>
      </c>
      <c r="J269" s="80">
        <v>2.8886594187631807</v>
      </c>
      <c r="K269" s="80">
        <v>0.15718625818092941</v>
      </c>
      <c r="L269" s="80">
        <v>4.2249201668350196</v>
      </c>
      <c r="M269" s="81">
        <f>B269/J269</f>
        <v>26.120246149681073</v>
      </c>
      <c r="N269" s="80">
        <f>I269+J269</f>
        <v>6.763706467040441</v>
      </c>
      <c r="P269" s="80">
        <v>8.2100000000000009</v>
      </c>
      <c r="Q269" s="82">
        <v>1478</v>
      </c>
      <c r="R269" s="80">
        <v>3.51</v>
      </c>
      <c r="S269" s="82">
        <v>556</v>
      </c>
      <c r="T269" s="80">
        <v>1.7</v>
      </c>
      <c r="U269" s="80">
        <v>3.46</v>
      </c>
      <c r="V269" s="81">
        <v>28.7</v>
      </c>
      <c r="W269" s="81">
        <v>18.600000000000001</v>
      </c>
      <c r="X269" s="82">
        <v>117.5</v>
      </c>
      <c r="Y269" s="81">
        <v>149.30000000000001</v>
      </c>
      <c r="Z269" s="81">
        <v>35.6</v>
      </c>
      <c r="AA269" s="81">
        <v>260</v>
      </c>
      <c r="AB269" s="80">
        <v>8.94</v>
      </c>
      <c r="AC269" s="80">
        <v>1.64</v>
      </c>
      <c r="AD269" s="80">
        <v>7.43</v>
      </c>
      <c r="AE269" s="82">
        <v>698</v>
      </c>
      <c r="AF269" s="81">
        <v>26.4</v>
      </c>
      <c r="AG269" s="81">
        <v>54.2</v>
      </c>
      <c r="AH269" s="80">
        <v>6.58</v>
      </c>
      <c r="AI269" s="81">
        <v>28.4</v>
      </c>
      <c r="AJ269" s="80">
        <v>5.74</v>
      </c>
      <c r="AK269" s="80">
        <v>1.1200000000000001</v>
      </c>
      <c r="AL269" s="80">
        <v>6.84</v>
      </c>
      <c r="AM269" s="80">
        <v>0.99</v>
      </c>
      <c r="AN269" s="80">
        <v>5.19</v>
      </c>
      <c r="AO269" s="80">
        <v>1.2</v>
      </c>
      <c r="AP269" s="80">
        <v>3.58</v>
      </c>
      <c r="AQ269" s="80">
        <v>0.54</v>
      </c>
      <c r="AR269" s="80">
        <v>3.77</v>
      </c>
      <c r="AS269" s="80">
        <v>0.56000000000000005</v>
      </c>
      <c r="AT269" s="80">
        <v>6.25</v>
      </c>
      <c r="AU269" s="80">
        <v>0.68</v>
      </c>
      <c r="AV269" s="80">
        <v>1.71</v>
      </c>
      <c r="AW269" s="81">
        <v>17.8</v>
      </c>
      <c r="AX269" s="80">
        <v>11.27</v>
      </c>
      <c r="AY269" s="80">
        <v>2.63</v>
      </c>
    </row>
    <row r="270" spans="1:51">
      <c r="A270" s="84" t="s">
        <v>1001</v>
      </c>
      <c r="B270" s="81">
        <v>75.501051441970347</v>
      </c>
      <c r="C270" s="80">
        <v>0.23469720368528044</v>
      </c>
      <c r="D270" s="81">
        <v>13.741589931198265</v>
      </c>
      <c r="E270" s="80">
        <v>1.8722110713523483</v>
      </c>
      <c r="F270" s="80">
        <v>4.8590150030194096E-2</v>
      </c>
      <c r="G270" s="80">
        <v>0.23994656394086747</v>
      </c>
      <c r="H270" s="80">
        <v>1.7798801716839581</v>
      </c>
      <c r="I270" s="80">
        <v>3.7581137588066591</v>
      </c>
      <c r="J270" s="80">
        <v>2.8239038105770859</v>
      </c>
      <c r="K270" s="80">
        <v>0.15896755022510972</v>
      </c>
      <c r="L270" s="80">
        <v>3.2973724550543153</v>
      </c>
      <c r="M270" s="81">
        <f>B270/J270</f>
        <v>26.736410482246963</v>
      </c>
      <c r="N270" s="80">
        <f>I270+J270</f>
        <v>6.582017569383745</v>
      </c>
      <c r="P270" s="80">
        <v>7.77</v>
      </c>
      <c r="Q270" s="82">
        <v>1420</v>
      </c>
      <c r="R270" s="80">
        <v>7.5</v>
      </c>
      <c r="S270" s="82">
        <v>596</v>
      </c>
      <c r="T270" s="80">
        <v>2.1</v>
      </c>
      <c r="U270" s="80">
        <v>10.1</v>
      </c>
      <c r="V270" s="81">
        <v>60</v>
      </c>
      <c r="W270" s="81">
        <v>20.8</v>
      </c>
      <c r="X270" s="82">
        <v>117.5</v>
      </c>
      <c r="Y270" s="81">
        <v>142.4</v>
      </c>
      <c r="Z270" s="81">
        <v>34.1</v>
      </c>
      <c r="AA270" s="81">
        <v>253</v>
      </c>
      <c r="AB270" s="80">
        <v>8.23</v>
      </c>
      <c r="AC270" s="80">
        <v>2.09</v>
      </c>
      <c r="AD270" s="80">
        <v>9.5</v>
      </c>
      <c r="AE270" s="82">
        <v>645</v>
      </c>
      <c r="AF270" s="81">
        <v>27.2</v>
      </c>
      <c r="AG270" s="81">
        <v>55</v>
      </c>
      <c r="AH270" s="80">
        <v>5.8</v>
      </c>
      <c r="AI270" s="81">
        <v>23.5</v>
      </c>
      <c r="AJ270" s="80">
        <v>5.8</v>
      </c>
      <c r="AK270" s="80">
        <v>1.03</v>
      </c>
      <c r="AL270" s="80">
        <v>4.84</v>
      </c>
      <c r="AM270" s="80">
        <v>0.85</v>
      </c>
      <c r="AN270" s="80">
        <v>5.3</v>
      </c>
      <c r="AO270" s="80">
        <v>1.22</v>
      </c>
      <c r="AP270" s="80">
        <v>3.25</v>
      </c>
      <c r="AQ270" s="80">
        <v>0.435</v>
      </c>
      <c r="AR270" s="80">
        <v>3.35</v>
      </c>
      <c r="AS270" s="80">
        <v>0.58099999999999996</v>
      </c>
      <c r="AT270" s="80">
        <v>6.3</v>
      </c>
      <c r="AU270" s="80">
        <v>0.69</v>
      </c>
      <c r="AV270" s="80">
        <v>1.55</v>
      </c>
      <c r="AW270" s="81">
        <v>19.8</v>
      </c>
      <c r="AX270" s="80">
        <v>11.31</v>
      </c>
      <c r="AY270" s="80">
        <v>2.69</v>
      </c>
    </row>
    <row r="271" spans="1:51">
      <c r="A271" s="84" t="s">
        <v>1000</v>
      </c>
      <c r="B271" s="81">
        <v>76.232936323027147</v>
      </c>
      <c r="C271" s="80">
        <v>0.21473924076724893</v>
      </c>
      <c r="D271" s="81">
        <v>13.328480196153643</v>
      </c>
      <c r="E271" s="80">
        <v>1.7633124667200479</v>
      </c>
      <c r="F271" s="80">
        <v>6.7244864887655298E-2</v>
      </c>
      <c r="G271" s="80">
        <v>0.14407457583673847</v>
      </c>
      <c r="H271" s="80">
        <v>1.6052143520584217</v>
      </c>
      <c r="I271" s="80">
        <v>3.7104066792447621</v>
      </c>
      <c r="J271" s="80">
        <v>2.933573988026478</v>
      </c>
      <c r="K271" s="80">
        <v>0.17313277849341804</v>
      </c>
      <c r="L271" s="80">
        <v>3.2487594814112555</v>
      </c>
      <c r="M271" s="81">
        <f>B271/J271</f>
        <v>25.986369061825442</v>
      </c>
      <c r="N271" s="80">
        <f>I271+J271</f>
        <v>6.64398066727124</v>
      </c>
      <c r="P271" s="80">
        <v>8</v>
      </c>
      <c r="Q271" s="82">
        <v>1400</v>
      </c>
      <c r="R271" s="80">
        <v>2.69</v>
      </c>
      <c r="S271" s="82">
        <v>562</v>
      </c>
      <c r="T271" s="80">
        <v>1.71</v>
      </c>
      <c r="U271" s="80" t="s">
        <v>142</v>
      </c>
      <c r="V271" s="81">
        <v>37.5</v>
      </c>
      <c r="W271" s="81">
        <v>18.899999999999999</v>
      </c>
      <c r="X271" s="82">
        <v>133</v>
      </c>
      <c r="Y271" s="81">
        <v>122</v>
      </c>
      <c r="Z271" s="81">
        <v>28.8</v>
      </c>
      <c r="AA271" s="81">
        <v>207</v>
      </c>
      <c r="AB271" s="80">
        <v>9.6999999999999993</v>
      </c>
      <c r="AC271" s="80">
        <v>1.66</v>
      </c>
      <c r="AD271" s="80">
        <v>8.6</v>
      </c>
      <c r="AE271" s="82">
        <v>708</v>
      </c>
      <c r="AF271" s="81">
        <v>26.7</v>
      </c>
      <c r="AG271" s="81">
        <v>55.6</v>
      </c>
      <c r="AH271" s="80">
        <v>5.77</v>
      </c>
      <c r="AI271" s="81">
        <v>27</v>
      </c>
      <c r="AJ271" s="80">
        <v>4.8</v>
      </c>
      <c r="AK271" s="80">
        <v>0.9</v>
      </c>
      <c r="AL271" s="80">
        <v>5.48</v>
      </c>
      <c r="AM271" s="80">
        <v>0.9</v>
      </c>
      <c r="AN271" s="80">
        <v>4.6399999999999997</v>
      </c>
      <c r="AO271" s="80">
        <v>1.03</v>
      </c>
      <c r="AP271" s="80">
        <v>2.86</v>
      </c>
      <c r="AQ271" s="80">
        <v>0.4</v>
      </c>
      <c r="AR271" s="80">
        <v>3.59</v>
      </c>
      <c r="AS271" s="80">
        <v>0.56999999999999995</v>
      </c>
      <c r="AT271" s="80">
        <v>4.8</v>
      </c>
      <c r="AU271" s="80">
        <v>0.75</v>
      </c>
      <c r="AV271" s="80">
        <v>1.67</v>
      </c>
      <c r="AW271" s="81">
        <v>19.899999999999999</v>
      </c>
      <c r="AX271" s="80">
        <v>10.050000000000001</v>
      </c>
      <c r="AY271" s="80">
        <v>2.96</v>
      </c>
    </row>
    <row r="272" spans="1:51">
      <c r="A272" s="84" t="s">
        <v>999</v>
      </c>
      <c r="B272" s="81">
        <v>75.566769207679371</v>
      </c>
      <c r="C272" s="80">
        <v>0.21477416526200763</v>
      </c>
      <c r="D272" s="81">
        <v>13.489244714056687</v>
      </c>
      <c r="E272" s="80">
        <v>1.8633185217897004</v>
      </c>
      <c r="F272" s="80">
        <v>8.2549733109088516E-2</v>
      </c>
      <c r="G272" s="80">
        <v>0.19567225617626291</v>
      </c>
      <c r="H272" s="80">
        <v>1.7440246748138444</v>
      </c>
      <c r="I272" s="80">
        <v>3.9177210305837735</v>
      </c>
      <c r="J272" s="80">
        <v>2.9259094339668663</v>
      </c>
      <c r="K272" s="80">
        <v>0.16262562407926745</v>
      </c>
      <c r="L272" s="80">
        <v>2.2130193206188977</v>
      </c>
      <c r="M272" s="81">
        <f>B272/J272</f>
        <v>25.826762896494735</v>
      </c>
      <c r="N272" s="80">
        <f>I272+J272</f>
        <v>6.8436304645506398</v>
      </c>
    </row>
    <row r="273" spans="1:51">
      <c r="A273" s="84" t="s">
        <v>998</v>
      </c>
      <c r="B273" s="81">
        <v>76.114168596465987</v>
      </c>
      <c r="C273" s="80">
        <v>0.21044440665976427</v>
      </c>
      <c r="D273" s="81">
        <v>13.659807170907598</v>
      </c>
      <c r="E273" s="80">
        <v>1.7931735068715573</v>
      </c>
      <c r="F273" s="80">
        <v>0.13034107182144733</v>
      </c>
      <c r="G273" s="80">
        <v>0.18825740166470067</v>
      </c>
      <c r="H273" s="80">
        <v>1.7940785993779678</v>
      </c>
      <c r="I273" s="80">
        <v>3.5631254624842303</v>
      </c>
      <c r="J273" s="80">
        <v>2.546585273834292</v>
      </c>
      <c r="K273" s="80">
        <v>0.18509912464689601</v>
      </c>
      <c r="L273" s="80">
        <v>6.6397526984824822</v>
      </c>
      <c r="M273" s="81">
        <f>B273/J273</f>
        <v>29.888717797328624</v>
      </c>
      <c r="N273" s="80">
        <f>I273+J273</f>
        <v>6.1097107363185224</v>
      </c>
      <c r="P273" s="80">
        <v>8.6199999999999992</v>
      </c>
      <c r="Q273" s="82">
        <v>1402</v>
      </c>
      <c r="R273" s="80">
        <v>4.3</v>
      </c>
      <c r="S273" s="82">
        <v>484</v>
      </c>
      <c r="T273" s="80">
        <v>1.84</v>
      </c>
      <c r="U273" s="80">
        <v>11.5</v>
      </c>
      <c r="V273" s="81">
        <v>24</v>
      </c>
      <c r="W273" s="81">
        <v>16.899999999999999</v>
      </c>
      <c r="X273" s="82">
        <v>111</v>
      </c>
      <c r="Y273" s="81">
        <v>119</v>
      </c>
      <c r="Z273" s="81">
        <v>30.2</v>
      </c>
      <c r="AA273" s="81">
        <v>232</v>
      </c>
      <c r="AB273" s="80">
        <v>7.98</v>
      </c>
      <c r="AC273" s="80">
        <v>1.77</v>
      </c>
      <c r="AD273" s="80">
        <v>6.16</v>
      </c>
      <c r="AE273" s="82">
        <v>588</v>
      </c>
      <c r="AF273" s="81">
        <v>21.2</v>
      </c>
      <c r="AG273" s="81">
        <v>50.8</v>
      </c>
      <c r="AH273" s="80">
        <v>6.17</v>
      </c>
      <c r="AI273" s="81">
        <v>22.2</v>
      </c>
      <c r="AJ273" s="80">
        <v>4.8</v>
      </c>
      <c r="AK273" s="80">
        <v>0.98</v>
      </c>
      <c r="AL273" s="80">
        <v>4</v>
      </c>
      <c r="AM273" s="80">
        <v>0.8</v>
      </c>
      <c r="AN273" s="80">
        <v>5.31</v>
      </c>
      <c r="AO273" s="80">
        <v>0.8</v>
      </c>
      <c r="AP273" s="80">
        <v>4</v>
      </c>
      <c r="AQ273" s="80">
        <v>0.32</v>
      </c>
      <c r="AR273" s="80">
        <v>2.2000000000000002</v>
      </c>
      <c r="AS273" s="80">
        <v>0.36</v>
      </c>
      <c r="AT273" s="80">
        <v>5.2</v>
      </c>
      <c r="AU273" s="80">
        <v>0.56999999999999995</v>
      </c>
      <c r="AV273" s="80">
        <v>0.89</v>
      </c>
      <c r="AW273" s="81">
        <v>15.5</v>
      </c>
      <c r="AX273" s="80">
        <v>7.9</v>
      </c>
      <c r="AY273" s="80">
        <v>2.48</v>
      </c>
    </row>
    <row r="274" spans="1:51">
      <c r="A274" s="84" t="s">
        <v>997</v>
      </c>
      <c r="B274" s="81">
        <v>75.657281942471926</v>
      </c>
      <c r="C274" s="80">
        <v>0.24256642219241739</v>
      </c>
      <c r="D274" s="81">
        <v>13.510189460421529</v>
      </c>
      <c r="E274" s="80">
        <v>1.8829764439012888</v>
      </c>
      <c r="F274" s="80">
        <v>9.5488007145374504E-2</v>
      </c>
      <c r="G274" s="80">
        <v>0.21308032398765042</v>
      </c>
      <c r="H274" s="80">
        <v>1.7894297631777467</v>
      </c>
      <c r="I274" s="80">
        <v>3.7269743712886605</v>
      </c>
      <c r="J274" s="80">
        <v>2.8819953549386215</v>
      </c>
      <c r="K274" s="80">
        <v>0.1791047476864831</v>
      </c>
      <c r="L274" s="80">
        <v>4.1070519768654634</v>
      </c>
      <c r="M274" s="81">
        <f>B274/J274</f>
        <v>26.251701555599215</v>
      </c>
      <c r="N274" s="80">
        <f>I274+J274</f>
        <v>6.608969726227282</v>
      </c>
      <c r="P274" s="80">
        <v>8.0299999999999994</v>
      </c>
      <c r="Q274" s="82">
        <v>1452</v>
      </c>
      <c r="R274" s="80">
        <v>6.6</v>
      </c>
      <c r="S274" s="82">
        <v>632</v>
      </c>
      <c r="T274" s="80">
        <v>1.74</v>
      </c>
      <c r="U274" s="80">
        <v>6.5</v>
      </c>
      <c r="V274" s="81">
        <v>41.4</v>
      </c>
      <c r="W274" s="81">
        <v>21.1</v>
      </c>
      <c r="X274" s="82">
        <v>120</v>
      </c>
      <c r="Y274" s="81">
        <v>143.69999999999999</v>
      </c>
      <c r="Z274" s="81">
        <v>32.799999999999997</v>
      </c>
      <c r="AA274" s="81">
        <v>247</v>
      </c>
      <c r="AB274" s="80">
        <v>9.0500000000000007</v>
      </c>
      <c r="AC274" s="80">
        <v>2.5299999999999998</v>
      </c>
      <c r="AD274" s="80">
        <v>9.09</v>
      </c>
      <c r="AE274" s="82">
        <v>651</v>
      </c>
      <c r="AF274" s="81">
        <v>26</v>
      </c>
      <c r="AG274" s="81">
        <v>53.3</v>
      </c>
      <c r="AH274" s="80">
        <v>5.89</v>
      </c>
      <c r="AI274" s="81">
        <v>22.9</v>
      </c>
      <c r="AJ274" s="80">
        <v>4.72</v>
      </c>
      <c r="AK274" s="80">
        <v>1.0900000000000001</v>
      </c>
      <c r="AL274" s="80">
        <v>4.82</v>
      </c>
      <c r="AM274" s="80">
        <v>0.69</v>
      </c>
      <c r="AN274" s="80">
        <v>5.4</v>
      </c>
      <c r="AO274" s="80">
        <v>0.94</v>
      </c>
      <c r="AP274" s="80">
        <v>3.42</v>
      </c>
      <c r="AQ274" s="80">
        <v>0.42099999999999999</v>
      </c>
      <c r="AR274" s="80">
        <v>3.13</v>
      </c>
      <c r="AS274" s="80">
        <v>0.45100000000000001</v>
      </c>
      <c r="AT274" s="80">
        <v>6.19</v>
      </c>
      <c r="AU274" s="80">
        <v>0.57999999999999996</v>
      </c>
      <c r="AV274" s="80">
        <v>1.63</v>
      </c>
      <c r="AW274" s="81">
        <v>20.7</v>
      </c>
      <c r="AX274" s="80">
        <v>10.79</v>
      </c>
      <c r="AY274" s="80">
        <v>2.74</v>
      </c>
    </row>
    <row r="275" spans="1:51" s="94" customFormat="1">
      <c r="A275" s="92" t="s">
        <v>196</v>
      </c>
      <c r="B275" s="95">
        <f>AVERAGE(B262:B274)</f>
        <v>75.93542841760771</v>
      </c>
      <c r="C275" s="94">
        <f>AVERAGE(C262:C274)</f>
        <v>0.21496430626573065</v>
      </c>
      <c r="D275" s="95">
        <f>AVERAGE(D262:D274)</f>
        <v>13.466772151585976</v>
      </c>
      <c r="E275" s="94">
        <f>AVERAGE(E262:E274)</f>
        <v>1.8477137477775782</v>
      </c>
      <c r="F275" s="94">
        <f>AVERAGE(F262:F274)</f>
        <v>7.3593704473036689E-2</v>
      </c>
      <c r="G275" s="94">
        <f>AVERAGE(G262:G274)</f>
        <v>0.18347460741202307</v>
      </c>
      <c r="H275" s="94">
        <f>AVERAGE(H262:H274)</f>
        <v>1.6940759995016816</v>
      </c>
      <c r="I275" s="94">
        <f>AVERAGE(I262:I274)</f>
        <v>3.7515923045126933</v>
      </c>
      <c r="J275" s="94">
        <f>AVERAGE(J262:J274)</f>
        <v>2.8323680416590529</v>
      </c>
      <c r="K275" s="94">
        <f>AVERAGE(K262:K274)</f>
        <v>0.16719204540640936</v>
      </c>
      <c r="L275" s="94">
        <f>AVERAGE(L262:L274)</f>
        <v>4.1887389386002019</v>
      </c>
      <c r="M275" s="95">
        <f>AVERAGE(M262:M274)</f>
        <v>26.860556614466439</v>
      </c>
      <c r="N275" s="94">
        <f>AVERAGE(N262:N274)</f>
        <v>6.5839603461717466</v>
      </c>
      <c r="O275" s="95"/>
      <c r="P275" s="94">
        <f>AVERAGE(P262:P274)</f>
        <v>8.0224999999999991</v>
      </c>
      <c r="Q275" s="96">
        <f>AVERAGE(Q262:Q274)</f>
        <v>1364.25</v>
      </c>
      <c r="R275" s="94">
        <f>AVERAGE(R262:R274)</f>
        <v>4.0049999999999999</v>
      </c>
      <c r="S275" s="96">
        <f>AVERAGE(S262:S274)</f>
        <v>528.875</v>
      </c>
      <c r="T275" s="94">
        <f>AVERAGE(T262:T274)</f>
        <v>1.7024999999999999</v>
      </c>
      <c r="U275" s="94">
        <f>AVERAGE(U262:U274)</f>
        <v>6.13</v>
      </c>
      <c r="V275" s="95">
        <f>AVERAGE(V262:V274)</f>
        <v>43.737499999999997</v>
      </c>
      <c r="W275" s="95">
        <f>AVERAGE(W262:W274)</f>
        <v>18.611249999999998</v>
      </c>
      <c r="X275" s="96">
        <f>AVERAGE(X262:X274)</f>
        <v>122.71250000000001</v>
      </c>
      <c r="Y275" s="95">
        <f>AVERAGE(Y262:Y274)</f>
        <v>130.01249999999999</v>
      </c>
      <c r="Z275" s="95">
        <f>AVERAGE(Z262:Z274)</f>
        <v>32.975000000000001</v>
      </c>
      <c r="AA275" s="95">
        <f>AVERAGE(AA262:AA274)</f>
        <v>234.0625</v>
      </c>
      <c r="AB275" s="94">
        <f>AVERAGE(AB262:AB274)</f>
        <v>8.8212499999999991</v>
      </c>
      <c r="AC275" s="94">
        <f>AVERAGE(AC262:AC274)</f>
        <v>1.93875</v>
      </c>
      <c r="AD275" s="94">
        <f>AVERAGE(AD262:AD274)</f>
        <v>8.1337500000000009</v>
      </c>
      <c r="AE275" s="96">
        <f>AVERAGE(AE262:AE274)</f>
        <v>674.125</v>
      </c>
      <c r="AF275" s="95">
        <f>AVERAGE(AF262:AF274)</f>
        <v>26.099999999999998</v>
      </c>
      <c r="AG275" s="95">
        <f>AVERAGE(AG262:AG274)</f>
        <v>56.425000000000004</v>
      </c>
      <c r="AH275" s="94">
        <f>AVERAGE(AH262:AH274)</f>
        <v>6.3837499999999991</v>
      </c>
      <c r="AI275" s="95">
        <f>AVERAGE(AI262:AI274)</f>
        <v>25.55</v>
      </c>
      <c r="AJ275" s="94">
        <f>AVERAGE(AJ262:AJ274)</f>
        <v>5.15</v>
      </c>
      <c r="AK275" s="94">
        <f>AVERAGE(AK262:AK274)</f>
        <v>1.05</v>
      </c>
      <c r="AL275" s="94">
        <f>AVERAGE(AL262:AL274)</f>
        <v>5.7812500000000009</v>
      </c>
      <c r="AM275" s="94">
        <f>AVERAGE(AM262:AM274)</f>
        <v>0.85525000000000007</v>
      </c>
      <c r="AN275" s="94">
        <f>AVERAGE(AN262:AN274)</f>
        <v>5.2037500000000003</v>
      </c>
      <c r="AO275" s="94">
        <f>AVERAGE(AO262:AO274)</f>
        <v>1.0887499999999999</v>
      </c>
      <c r="AP275" s="94">
        <f>AVERAGE(AP262:AP274)</f>
        <v>3.5662500000000001</v>
      </c>
      <c r="AQ275" s="94">
        <f>AVERAGE(AQ262:AQ274)</f>
        <v>0.48524999999999996</v>
      </c>
      <c r="AR275" s="94">
        <f>AVERAGE(AR262:AR274)</f>
        <v>3.2737499999999997</v>
      </c>
      <c r="AS275" s="94">
        <f>AVERAGE(AS262:AS274)</f>
        <v>0.52949999999999997</v>
      </c>
      <c r="AT275" s="94">
        <f>AVERAGE(AT262:AT274)</f>
        <v>5.8887499999999999</v>
      </c>
      <c r="AU275" s="94">
        <f>AVERAGE(AU262:AU274)</f>
        <v>0.68625000000000003</v>
      </c>
      <c r="AV275" s="94">
        <f>AVERAGE(AV262:AV274)</f>
        <v>1.5449999999999999</v>
      </c>
      <c r="AW275" s="95">
        <f>AVERAGE(AW262:AW274)</f>
        <v>18.944999999999997</v>
      </c>
      <c r="AX275" s="95">
        <f>AVERAGE(AX262:AX274)</f>
        <v>11.12875</v>
      </c>
      <c r="AY275" s="94">
        <f>AVERAGE(AY262:AY274)</f>
        <v>2.8774999999999995</v>
      </c>
    </row>
    <row r="276" spans="1:51" s="94" customFormat="1">
      <c r="A276" s="92" t="s">
        <v>195</v>
      </c>
      <c r="B276" s="94">
        <f>_xlfn.STDEV.S(B262:B274)</f>
        <v>0.33792632911478354</v>
      </c>
      <c r="C276" s="94">
        <f>_xlfn.STDEV.S(C262:C274)</f>
        <v>1.5334105385012571E-2</v>
      </c>
      <c r="D276" s="94">
        <f>_xlfn.STDEV.S(D262:D274)</f>
        <v>0.15501113094422575</v>
      </c>
      <c r="E276" s="94">
        <f>_xlfn.STDEV.S(E262:E274)</f>
        <v>4.5271809225551289E-2</v>
      </c>
      <c r="F276" s="94">
        <f>_xlfn.STDEV.S(F262:F274)</f>
        <v>2.8079470972501918E-2</v>
      </c>
      <c r="G276" s="94">
        <f>_xlfn.STDEV.S(G262:G274)</f>
        <v>2.5831107009743254E-2</v>
      </c>
      <c r="H276" s="94">
        <f>_xlfn.STDEV.S(H262:H274)</f>
        <v>8.8393652783345336E-2</v>
      </c>
      <c r="I276" s="94">
        <f>_xlfn.STDEV.S(I262:I274)</f>
        <v>0.14938192352484608</v>
      </c>
      <c r="J276" s="94">
        <f>_xlfn.STDEV.S(J262:J274)</f>
        <v>0.12183385101496776</v>
      </c>
      <c r="K276" s="94">
        <f>_xlfn.STDEV.S(K262:K274)</f>
        <v>1.429273050635203E-2</v>
      </c>
      <c r="L276" s="94">
        <f>_xlfn.STDEV.S(L262:L274)</f>
        <v>1.4185831014056536</v>
      </c>
      <c r="M276" s="94">
        <f>_xlfn.STDEV.S(M262:M274)</f>
        <v>1.2833309412355423</v>
      </c>
      <c r="N276" s="94">
        <f>_xlfn.STDEV.S(N262:N274)</f>
        <v>0.24218786786918464</v>
      </c>
      <c r="O276" s="95"/>
      <c r="P276" s="94">
        <f>_xlfn.STDEV.S(P262:P274)</f>
        <v>0.31010366930155103</v>
      </c>
      <c r="Q276" s="96">
        <f>_xlfn.STDEV.S(Q262:Q274)</f>
        <v>130.97955129386747</v>
      </c>
      <c r="R276" s="94">
        <f>_xlfn.STDEV.S(R262:R274)</f>
        <v>2.0063114699083275</v>
      </c>
      <c r="S276" s="94">
        <f>_xlfn.STDEV.S(S262:S274)</f>
        <v>66.447481947345878</v>
      </c>
      <c r="T276" s="94">
        <f>_xlfn.STDEV.S(T262:T274)</f>
        <v>0.20803502452368886</v>
      </c>
      <c r="U276" s="94">
        <f>_xlfn.STDEV.S(U262:U274)</f>
        <v>3.9229733621323493</v>
      </c>
      <c r="V276" s="95">
        <f>_xlfn.STDEV.S(V262:V274)</f>
        <v>13.765166959705642</v>
      </c>
      <c r="W276" s="94">
        <f>_xlfn.STDEV.S(W262:W274)</f>
        <v>1.7565016977747887</v>
      </c>
      <c r="X276" s="94">
        <f>_xlfn.STDEV.S(X262:X274)</f>
        <v>11.66036479458757</v>
      </c>
      <c r="Y276" s="95">
        <f>_xlfn.STDEV.S(Y262:Y274)</f>
        <v>12.877160012984231</v>
      </c>
      <c r="Z276" s="94">
        <f>_xlfn.STDEV.S(Z262:Z274)</f>
        <v>3.001309238125446</v>
      </c>
      <c r="AA276" s="95">
        <f>_xlfn.STDEV.S(AA262:AA274)</f>
        <v>20.668190708014507</v>
      </c>
      <c r="AB276" s="94">
        <f>_xlfn.STDEV.S(AB262:AB274)</f>
        <v>0.57009867566939632</v>
      </c>
      <c r="AC276" s="94">
        <f>_xlfn.STDEV.S(AC262:AC274)</f>
        <v>0.3339134832343757</v>
      </c>
      <c r="AD276" s="94">
        <f>_xlfn.STDEV.S(AD262:AD274)</f>
        <v>1.1602208841423134</v>
      </c>
      <c r="AE276" s="94">
        <f>_xlfn.STDEV.S(AE262:AE274)</f>
        <v>66.253706095799444</v>
      </c>
      <c r="AF276" s="94">
        <f>_xlfn.STDEV.S(AF262:AF274)</f>
        <v>3.0752467961357119</v>
      </c>
      <c r="AG276" s="94">
        <f>_xlfn.STDEV.S(AG262:AG274)</f>
        <v>5.7173295464628531</v>
      </c>
      <c r="AH276" s="94">
        <f>_xlfn.STDEV.S(AH262:AH274)</f>
        <v>0.63533877352390289</v>
      </c>
      <c r="AI276" s="94">
        <f>_xlfn.STDEV.S(AI262:AI274)</f>
        <v>2.6538381907827659</v>
      </c>
      <c r="AJ276" s="94">
        <f>_xlfn.STDEV.S(AJ262:AJ274)</f>
        <v>0.64562262307679652</v>
      </c>
      <c r="AK276" s="94">
        <f>_xlfn.STDEV.S(AK262:AK274)</f>
        <v>7.8193898190880087E-2</v>
      </c>
      <c r="AL276" s="94">
        <f>_xlfn.STDEV.S(AL262:AL274)</f>
        <v>1.1735226274524271</v>
      </c>
      <c r="AM276" s="94">
        <f>_xlfn.STDEV.S(AM262:AM274)</f>
        <v>0.10835358785014933</v>
      </c>
      <c r="AN276" s="94">
        <f>_xlfn.STDEV.S(AN262:AN274)</f>
        <v>0.27312673667313181</v>
      </c>
      <c r="AO276" s="94">
        <f>_xlfn.STDEV.S(AO262:AO274)</f>
        <v>0.16685643957777582</v>
      </c>
      <c r="AP276" s="94">
        <f>_xlfn.STDEV.S(AP262:AP274)</f>
        <v>0.41133710540834051</v>
      </c>
      <c r="AQ276" s="94">
        <f>_xlfn.STDEV.S(AQ262:AQ274)</f>
        <v>0.10778384453552046</v>
      </c>
      <c r="AR276" s="94">
        <f>_xlfn.STDEV.S(AR262:AR274)</f>
        <v>0.48904973454357703</v>
      </c>
      <c r="AS276" s="94">
        <f>_xlfn.STDEV.S(AS262:AS274)</f>
        <v>8.8414607713560953E-2</v>
      </c>
      <c r="AT276" s="94">
        <f>_xlfn.STDEV.S(AT262:AT274)</f>
        <v>0.57426816782007739</v>
      </c>
      <c r="AU276" s="94">
        <f>_xlfn.STDEV.S(AU262:AU274)</f>
        <v>9.5758252162112589E-2</v>
      </c>
      <c r="AV276" s="94">
        <f>_xlfn.STDEV.S(AV262:AV274)</f>
        <v>0.30826704564155288</v>
      </c>
      <c r="AW276" s="94">
        <f>_xlfn.STDEV.S(AW262:AW274)</f>
        <v>1.9640119289716282</v>
      </c>
      <c r="AX276" s="94">
        <f>_xlfn.STDEV.S(AX262:AX274)</f>
        <v>2.1498534003175958</v>
      </c>
      <c r="AY276" s="94">
        <f>_xlfn.STDEV.S(AY262:AY274)</f>
        <v>0.36950739408801764</v>
      </c>
    </row>
    <row r="277" spans="1:51">
      <c r="A277" s="84" t="s">
        <v>996</v>
      </c>
      <c r="B277" s="81">
        <v>76.748618460195203</v>
      </c>
      <c r="C277" s="80">
        <v>0.19439074056940728</v>
      </c>
      <c r="D277" s="81">
        <v>12.969163811325165</v>
      </c>
      <c r="E277" s="80">
        <v>1.5343113611534307</v>
      </c>
      <c r="F277" s="80">
        <v>6.6325661802486474E-2</v>
      </c>
      <c r="G277" s="80">
        <v>0.15945305108974001</v>
      </c>
      <c r="H277" s="80">
        <v>1.4514137181066971</v>
      </c>
      <c r="I277" s="80">
        <v>3.7555446737545428</v>
      </c>
      <c r="J277" s="80">
        <v>3.1207678044137181</v>
      </c>
      <c r="K277" s="80">
        <v>0.10717589594934922</v>
      </c>
      <c r="L277" s="80">
        <v>9.1369704991564049E-2</v>
      </c>
      <c r="M277" s="81">
        <f>B277/J277</f>
        <v>24.592864086731872</v>
      </c>
      <c r="N277" s="80">
        <f>I277+J277</f>
        <v>6.876312478168261</v>
      </c>
      <c r="P277" s="80">
        <v>7.3</v>
      </c>
      <c r="Q277" s="82">
        <v>1113</v>
      </c>
      <c r="R277" s="80">
        <v>2.74</v>
      </c>
      <c r="S277" s="82">
        <v>397</v>
      </c>
      <c r="T277" s="80">
        <v>1.38</v>
      </c>
      <c r="U277" s="80">
        <v>1.75</v>
      </c>
      <c r="V277" s="81">
        <v>47.5</v>
      </c>
      <c r="W277" s="81">
        <v>15.3</v>
      </c>
      <c r="X277" s="82">
        <v>118.2</v>
      </c>
      <c r="Y277" s="81">
        <v>105</v>
      </c>
      <c r="Z277" s="81">
        <v>30.2</v>
      </c>
      <c r="AA277" s="81">
        <v>215</v>
      </c>
      <c r="AB277" s="80">
        <v>7.91</v>
      </c>
      <c r="AC277" s="80">
        <v>1.85</v>
      </c>
      <c r="AD277" s="80">
        <v>7.8</v>
      </c>
      <c r="AE277" s="82">
        <v>656</v>
      </c>
      <c r="AF277" s="81">
        <v>25.5</v>
      </c>
      <c r="AG277" s="81">
        <v>56.4</v>
      </c>
      <c r="AH277" s="80">
        <v>6.47</v>
      </c>
      <c r="AI277" s="81">
        <v>24.6</v>
      </c>
      <c r="AJ277" s="80">
        <v>4.47</v>
      </c>
      <c r="AK277" s="80">
        <v>0.93</v>
      </c>
      <c r="AL277" s="80">
        <v>6.23</v>
      </c>
      <c r="AM277" s="80">
        <v>0.72</v>
      </c>
      <c r="AN277" s="80">
        <v>5.05</v>
      </c>
      <c r="AO277" s="80">
        <v>1.08</v>
      </c>
      <c r="AP277" s="80">
        <v>3.22</v>
      </c>
      <c r="AQ277" s="80">
        <v>0.61</v>
      </c>
      <c r="AR277" s="80">
        <v>3.64</v>
      </c>
      <c r="AS277" s="80">
        <v>0.55200000000000005</v>
      </c>
      <c r="AT277" s="80">
        <v>5.85</v>
      </c>
      <c r="AU277" s="80">
        <v>0.74</v>
      </c>
      <c r="AV277" s="80">
        <v>2.04</v>
      </c>
      <c r="AW277" s="81">
        <v>19.899999999999999</v>
      </c>
      <c r="AX277" s="80">
        <v>12.39</v>
      </c>
      <c r="AY277" s="80">
        <v>3.12</v>
      </c>
    </row>
    <row r="278" spans="1:51">
      <c r="A278" s="84" t="s">
        <v>995</v>
      </c>
      <c r="B278" s="81">
        <v>76.626300376087883</v>
      </c>
      <c r="C278" s="80">
        <v>0.18559425267398916</v>
      </c>
      <c r="D278" s="81">
        <v>13.072278278605539</v>
      </c>
      <c r="E278" s="80">
        <v>1.625514488244955</v>
      </c>
      <c r="F278" s="80">
        <v>6.5205797394340917E-2</v>
      </c>
      <c r="G278" s="80">
        <v>0.13276389628198412</v>
      </c>
      <c r="H278" s="80">
        <v>1.3574961365690508</v>
      </c>
      <c r="I278" s="80">
        <v>3.81293441999569</v>
      </c>
      <c r="J278" s="80">
        <v>3.121899709803853</v>
      </c>
      <c r="K278" s="80">
        <v>0.12644342703163675</v>
      </c>
      <c r="L278" s="80">
        <v>0.223226210401549</v>
      </c>
      <c r="M278" s="81">
        <f>B278/J278</f>
        <v>24.544766808316936</v>
      </c>
      <c r="N278" s="80">
        <f>I278+J278</f>
        <v>6.9348341297995431</v>
      </c>
      <c r="P278" s="80">
        <v>6.76</v>
      </c>
      <c r="Q278" s="82">
        <v>1090</v>
      </c>
      <c r="R278" s="80">
        <v>2.19</v>
      </c>
      <c r="S278" s="82">
        <v>368</v>
      </c>
      <c r="T278" s="80">
        <v>1.53</v>
      </c>
      <c r="U278" s="80">
        <v>4</v>
      </c>
      <c r="V278" s="81">
        <v>42</v>
      </c>
      <c r="W278" s="81">
        <v>13.95</v>
      </c>
      <c r="X278" s="82">
        <v>111.3</v>
      </c>
      <c r="Y278" s="81">
        <v>95.2</v>
      </c>
      <c r="Z278" s="81">
        <v>28.5</v>
      </c>
      <c r="AA278" s="81">
        <v>205</v>
      </c>
      <c r="AB278" s="80">
        <v>7.45</v>
      </c>
      <c r="AC278" s="80">
        <v>1.81</v>
      </c>
      <c r="AD278" s="80">
        <v>6.64</v>
      </c>
      <c r="AE278" s="82">
        <v>615</v>
      </c>
      <c r="AF278" s="81">
        <v>23.3</v>
      </c>
      <c r="AG278" s="81">
        <v>49.6</v>
      </c>
      <c r="AH278" s="80">
        <v>6</v>
      </c>
      <c r="AI278" s="81">
        <v>22.7</v>
      </c>
      <c r="AJ278" s="80">
        <v>5.1100000000000003</v>
      </c>
      <c r="AK278" s="80">
        <v>0.91</v>
      </c>
      <c r="AL278" s="80">
        <v>7</v>
      </c>
      <c r="AM278" s="80">
        <v>0.77</v>
      </c>
      <c r="AN278" s="80">
        <v>4.4000000000000004</v>
      </c>
      <c r="AO278" s="80">
        <v>1.06</v>
      </c>
      <c r="AP278" s="80">
        <v>3.18</v>
      </c>
      <c r="AQ278" s="80">
        <v>0.55000000000000004</v>
      </c>
      <c r="AR278" s="80">
        <v>3.52</v>
      </c>
      <c r="AS278" s="80">
        <v>0.46</v>
      </c>
      <c r="AT278" s="80">
        <v>5.8</v>
      </c>
      <c r="AU278" s="80">
        <v>0.66</v>
      </c>
      <c r="AV278" s="80">
        <v>1.88</v>
      </c>
      <c r="AW278" s="81">
        <v>17.7</v>
      </c>
      <c r="AX278" s="80">
        <v>10.23</v>
      </c>
      <c r="AY278" s="80">
        <v>2.71</v>
      </c>
    </row>
    <row r="279" spans="1:51">
      <c r="A279" s="84" t="s">
        <v>994</v>
      </c>
      <c r="B279" s="81">
        <v>76.476449698211169</v>
      </c>
      <c r="C279" s="80">
        <v>0.19674000934138008</v>
      </c>
      <c r="D279" s="81">
        <v>13.302730767542503</v>
      </c>
      <c r="E279" s="80">
        <v>1.7203858397328435</v>
      </c>
      <c r="F279" s="80">
        <v>2.1968910576584996E-2</v>
      </c>
      <c r="G279" s="80">
        <v>0.15348649645257195</v>
      </c>
      <c r="H279" s="80">
        <v>1.5988185673908619</v>
      </c>
      <c r="I279" s="80">
        <v>3.6572290108575927</v>
      </c>
      <c r="J279" s="80">
        <v>2.8721731941547928</v>
      </c>
      <c r="K279" s="80">
        <v>0.17505739710221324</v>
      </c>
      <c r="L279" s="80">
        <v>1.2843767907814794</v>
      </c>
      <c r="M279" s="81">
        <f>B279/J279</f>
        <v>26.626684579415219</v>
      </c>
      <c r="N279" s="80">
        <f>I279+J279</f>
        <v>6.529402205012385</v>
      </c>
    </row>
    <row r="280" spans="1:51">
      <c r="A280" s="84" t="s">
        <v>993</v>
      </c>
      <c r="B280" s="81">
        <v>76.628918144270543</v>
      </c>
      <c r="C280" s="80">
        <v>0.20738424517172102</v>
      </c>
      <c r="D280" s="81">
        <v>13.351007872855883</v>
      </c>
      <c r="E280" s="80">
        <v>1.4431122704137169</v>
      </c>
      <c r="F280" s="80">
        <v>7.8944111758994184E-2</v>
      </c>
      <c r="G280" s="80">
        <v>0.14182600164494624</v>
      </c>
      <c r="H280" s="80">
        <v>1.5554164404570627</v>
      </c>
      <c r="I280" s="80">
        <v>3.8526603603562219</v>
      </c>
      <c r="J280" s="80">
        <v>2.740718449026903</v>
      </c>
      <c r="K280" s="80">
        <v>0.12104044001192689</v>
      </c>
      <c r="L280" s="80">
        <v>0.72704666297931908</v>
      </c>
      <c r="M280" s="81">
        <f>B280/J280</f>
        <v>27.95942727042166</v>
      </c>
      <c r="N280" s="80">
        <f>I280+J280</f>
        <v>6.5933788093831254</v>
      </c>
      <c r="P280" s="80">
        <v>7.6</v>
      </c>
      <c r="Q280" s="82">
        <v>1284</v>
      </c>
      <c r="R280" s="80">
        <v>2.65</v>
      </c>
      <c r="S280" s="82">
        <v>459</v>
      </c>
      <c r="T280" s="80">
        <v>1.61</v>
      </c>
      <c r="U280" s="80" t="s">
        <v>142</v>
      </c>
      <c r="V280" s="81">
        <v>51.8</v>
      </c>
      <c r="W280" s="81">
        <v>17.25</v>
      </c>
      <c r="X280" s="82">
        <v>125.5</v>
      </c>
      <c r="Y280" s="81">
        <v>116</v>
      </c>
      <c r="Z280" s="81">
        <v>33.299999999999997</v>
      </c>
      <c r="AA280" s="81" t="s">
        <v>142</v>
      </c>
      <c r="AB280" s="80">
        <v>9.15</v>
      </c>
      <c r="AC280" s="80">
        <v>1.79</v>
      </c>
      <c r="AD280" s="80">
        <v>7.34</v>
      </c>
      <c r="AE280" s="82">
        <v>753</v>
      </c>
      <c r="AF280" s="81">
        <v>29.5</v>
      </c>
      <c r="AG280" s="81">
        <v>59.2</v>
      </c>
      <c r="AH280" s="80">
        <v>6.73</v>
      </c>
      <c r="AI280" s="81">
        <v>28.2</v>
      </c>
      <c r="AJ280" s="80">
        <v>5.4</v>
      </c>
      <c r="AK280" s="80">
        <v>0.9</v>
      </c>
      <c r="AL280" s="80">
        <v>7.58</v>
      </c>
      <c r="AM280" s="80">
        <v>0.85</v>
      </c>
      <c r="AN280" s="80">
        <v>5.41</v>
      </c>
      <c r="AO280" s="80">
        <v>1.23</v>
      </c>
      <c r="AP280" s="80">
        <v>3.36</v>
      </c>
      <c r="AQ280" s="80">
        <v>0.63</v>
      </c>
      <c r="AR280" s="80">
        <v>4.5199999999999996</v>
      </c>
      <c r="AS280" s="80">
        <v>0.53</v>
      </c>
      <c r="AT280" s="80">
        <v>6.22</v>
      </c>
      <c r="AU280" s="80">
        <v>0.8</v>
      </c>
      <c r="AV280" s="80">
        <v>1.9</v>
      </c>
      <c r="AW280" s="81">
        <v>25.1</v>
      </c>
      <c r="AX280" s="80">
        <v>13.2</v>
      </c>
      <c r="AY280" s="80">
        <v>3.15</v>
      </c>
    </row>
    <row r="281" spans="1:51">
      <c r="A281" s="84" t="s">
        <v>992</v>
      </c>
      <c r="B281" s="81">
        <v>76.152787058560691</v>
      </c>
      <c r="C281" s="80">
        <v>0.19786762125884741</v>
      </c>
      <c r="D281" s="81">
        <v>13.222830454664326</v>
      </c>
      <c r="E281" s="80">
        <v>1.8358420921450747</v>
      </c>
      <c r="F281" s="80">
        <v>9.2750016838776164E-2</v>
      </c>
      <c r="G281" s="80">
        <v>0.16575182435063585</v>
      </c>
      <c r="H281" s="80">
        <v>1.5018295772015295</v>
      </c>
      <c r="I281" s="80">
        <v>3.7799643285459337</v>
      </c>
      <c r="J281" s="80">
        <v>3.0503627437809713</v>
      </c>
      <c r="K281" s="80">
        <v>0.14282653234042975</v>
      </c>
      <c r="L281" s="80">
        <v>1.2762820092991234</v>
      </c>
      <c r="M281" s="81">
        <f>B281/J281</f>
        <v>24.965157738639356</v>
      </c>
      <c r="N281" s="80">
        <f>I281+J281</f>
        <v>6.8303270723269049</v>
      </c>
      <c r="P281" s="80">
        <v>8.27</v>
      </c>
      <c r="Q281" s="82">
        <v>1339</v>
      </c>
      <c r="R281" s="80">
        <v>2.95</v>
      </c>
      <c r="S281" s="82">
        <v>460</v>
      </c>
      <c r="T281" s="80">
        <v>1.73</v>
      </c>
      <c r="U281" s="80" t="s">
        <v>142</v>
      </c>
      <c r="V281" s="81">
        <v>47.8</v>
      </c>
      <c r="W281" s="81">
        <v>16.7</v>
      </c>
      <c r="X281" s="82">
        <v>133</v>
      </c>
      <c r="Y281" s="81">
        <v>121.9</v>
      </c>
      <c r="Z281" s="81">
        <v>32.9</v>
      </c>
      <c r="AA281" s="81">
        <v>220</v>
      </c>
      <c r="AB281" s="80">
        <v>9.6999999999999993</v>
      </c>
      <c r="AC281" s="80">
        <v>1.74</v>
      </c>
      <c r="AD281" s="80">
        <v>7.88</v>
      </c>
      <c r="AE281" s="82">
        <v>776</v>
      </c>
      <c r="AF281" s="81">
        <v>28.9</v>
      </c>
      <c r="AG281" s="81">
        <v>59.1</v>
      </c>
      <c r="AH281" s="80">
        <v>6.87</v>
      </c>
      <c r="AI281" s="81">
        <v>27.7</v>
      </c>
      <c r="AJ281" s="80">
        <v>5.5</v>
      </c>
      <c r="AK281" s="80">
        <v>0.93</v>
      </c>
      <c r="AL281" s="80">
        <v>8.1</v>
      </c>
      <c r="AM281" s="80">
        <v>0.98</v>
      </c>
      <c r="AN281" s="80">
        <v>5.7</v>
      </c>
      <c r="AO281" s="80">
        <v>1.24</v>
      </c>
      <c r="AP281" s="80">
        <v>3.97</v>
      </c>
      <c r="AQ281" s="80">
        <v>0.67</v>
      </c>
      <c r="AR281" s="80">
        <v>4.01</v>
      </c>
      <c r="AS281" s="80">
        <v>0.49</v>
      </c>
      <c r="AT281" s="80">
        <v>6.31</v>
      </c>
      <c r="AU281" s="80">
        <v>0.76</v>
      </c>
      <c r="AV281" s="80">
        <v>2.02</v>
      </c>
      <c r="AW281" s="81">
        <v>22.5</v>
      </c>
      <c r="AX281" s="80">
        <v>12.3</v>
      </c>
      <c r="AY281" s="80">
        <v>3.14</v>
      </c>
    </row>
    <row r="282" spans="1:51">
      <c r="A282" s="84" t="s">
        <v>991</v>
      </c>
      <c r="B282" s="81">
        <v>75.389501283068128</v>
      </c>
      <c r="C282" s="80">
        <v>0.24111349626601597</v>
      </c>
      <c r="D282" s="81">
        <v>13.609032723473923</v>
      </c>
      <c r="E282" s="80">
        <v>1.9513088103029617</v>
      </c>
      <c r="F282" s="80">
        <v>0.10098545079928831</v>
      </c>
      <c r="G282" s="80">
        <v>0.2082057279260115</v>
      </c>
      <c r="H282" s="80">
        <v>1.7206056236196483</v>
      </c>
      <c r="I282" s="80">
        <v>3.8934917772402566</v>
      </c>
      <c r="J282" s="80">
        <v>2.8857406143490518</v>
      </c>
      <c r="K282" s="80">
        <v>0.14492954739879529</v>
      </c>
      <c r="L282" s="80">
        <v>0.21722780468259373</v>
      </c>
      <c r="M282" s="81">
        <f>B282/J282</f>
        <v>26.124836344680979</v>
      </c>
      <c r="N282" s="80">
        <f>I282+J282</f>
        <v>6.7792323915893089</v>
      </c>
      <c r="P282" s="80">
        <v>6.2</v>
      </c>
      <c r="Q282" s="82">
        <v>1200</v>
      </c>
      <c r="R282" s="80">
        <v>4.3</v>
      </c>
      <c r="S282" s="82">
        <v>450</v>
      </c>
      <c r="T282" s="80">
        <v>1.36</v>
      </c>
      <c r="U282" s="80">
        <v>7.8</v>
      </c>
      <c r="V282" s="81">
        <v>19.100000000000001</v>
      </c>
      <c r="W282" s="81">
        <v>17.3</v>
      </c>
      <c r="X282" s="82">
        <v>96</v>
      </c>
      <c r="Y282" s="81">
        <v>106</v>
      </c>
      <c r="Z282" s="81">
        <v>22.6</v>
      </c>
      <c r="AA282" s="81">
        <v>212</v>
      </c>
      <c r="AB282" s="80">
        <v>6.1</v>
      </c>
      <c r="AC282" s="80" t="s">
        <v>142</v>
      </c>
      <c r="AD282" s="80">
        <v>6.3</v>
      </c>
      <c r="AE282" s="82">
        <v>530</v>
      </c>
      <c r="AF282" s="81">
        <v>21</v>
      </c>
      <c r="AG282" s="81">
        <v>44</v>
      </c>
      <c r="AH282" s="80">
        <v>4.5999999999999996</v>
      </c>
      <c r="AI282" s="81">
        <v>16.5</v>
      </c>
      <c r="AJ282" s="80">
        <v>3.5</v>
      </c>
      <c r="AK282" s="80">
        <v>0.81</v>
      </c>
      <c r="AL282" s="80">
        <v>5.4</v>
      </c>
      <c r="AM282" s="80">
        <v>0.74</v>
      </c>
      <c r="AN282" s="80">
        <v>4.5</v>
      </c>
      <c r="AO282" s="80">
        <v>0.99</v>
      </c>
      <c r="AP282" s="80">
        <v>2.06</v>
      </c>
      <c r="AQ282" s="80">
        <v>0.3</v>
      </c>
      <c r="AR282" s="80">
        <v>3.3</v>
      </c>
      <c r="AS282" s="80">
        <v>0.46</v>
      </c>
      <c r="AT282" s="80">
        <v>4.9000000000000004</v>
      </c>
      <c r="AU282" s="80">
        <v>0.66</v>
      </c>
      <c r="AV282" s="80">
        <v>2.2000000000000002</v>
      </c>
      <c r="AW282" s="81">
        <v>16</v>
      </c>
      <c r="AX282" s="80">
        <v>7.7</v>
      </c>
      <c r="AY282" s="80">
        <v>2.37</v>
      </c>
    </row>
    <row r="283" spans="1:51">
      <c r="A283" s="84" t="s">
        <v>990</v>
      </c>
      <c r="B283" s="81">
        <v>76.898003450685906</v>
      </c>
      <c r="C283" s="80">
        <v>0.20035802390897464</v>
      </c>
      <c r="D283" s="81">
        <v>12.95989842513241</v>
      </c>
      <c r="E283" s="80">
        <v>1.5552201202851474</v>
      </c>
      <c r="F283" s="80">
        <v>5.3446408109754699E-2</v>
      </c>
      <c r="G283" s="80">
        <v>0.12133239086230618</v>
      </c>
      <c r="H283" s="80">
        <v>1.4089991222502365</v>
      </c>
      <c r="I283" s="80">
        <v>3.7024083136204999</v>
      </c>
      <c r="J283" s="80">
        <v>3.1003197430185305</v>
      </c>
      <c r="K283" s="80">
        <v>0.14002126247972713</v>
      </c>
      <c r="L283" s="80">
        <v>0.81270179296548406</v>
      </c>
      <c r="M283" s="81">
        <f>B283/J283</f>
        <v>24.803249285448391</v>
      </c>
      <c r="N283" s="80">
        <f>I283+J283</f>
        <v>6.8027280566390305</v>
      </c>
      <c r="P283" s="80">
        <v>7.68</v>
      </c>
      <c r="Q283" s="82">
        <v>1100</v>
      </c>
      <c r="R283" s="80">
        <v>1.93</v>
      </c>
      <c r="S283" s="82">
        <v>395</v>
      </c>
      <c r="T283" s="80">
        <v>1.3</v>
      </c>
      <c r="U283" s="80">
        <v>3.9</v>
      </c>
      <c r="V283" s="81">
        <v>47.5</v>
      </c>
      <c r="W283" s="81">
        <v>15.1</v>
      </c>
      <c r="X283" s="82">
        <v>121</v>
      </c>
      <c r="Y283" s="81">
        <v>104</v>
      </c>
      <c r="Z283" s="81">
        <v>30.2</v>
      </c>
      <c r="AA283" s="81">
        <v>197</v>
      </c>
      <c r="AB283" s="80">
        <v>8.5</v>
      </c>
      <c r="AC283" s="80">
        <v>1.78</v>
      </c>
      <c r="AD283" s="80">
        <v>7.09</v>
      </c>
      <c r="AE283" s="82">
        <v>683</v>
      </c>
      <c r="AF283" s="81">
        <v>24.8</v>
      </c>
      <c r="AG283" s="81">
        <v>53.8</v>
      </c>
      <c r="AH283" s="80">
        <v>6.42</v>
      </c>
      <c r="AI283" s="81">
        <v>26.3</v>
      </c>
      <c r="AJ283" s="80">
        <v>4.75</v>
      </c>
      <c r="AK283" s="80">
        <v>0.95</v>
      </c>
      <c r="AL283" s="80">
        <v>8</v>
      </c>
      <c r="AM283" s="80">
        <v>0.92</v>
      </c>
      <c r="AN283" s="80">
        <v>5.3</v>
      </c>
      <c r="AO283" s="80">
        <v>1.22</v>
      </c>
      <c r="AP283" s="80">
        <v>3.06</v>
      </c>
      <c r="AQ283" s="80">
        <v>0.63</v>
      </c>
      <c r="AR283" s="80">
        <v>3.47</v>
      </c>
      <c r="AS283" s="80">
        <v>0.6</v>
      </c>
      <c r="AT283" s="80">
        <v>5.67</v>
      </c>
      <c r="AU283" s="80">
        <v>0.64</v>
      </c>
      <c r="AV283" s="80">
        <v>1.93</v>
      </c>
      <c r="AW283" s="81">
        <v>21.4</v>
      </c>
      <c r="AX283" s="80">
        <v>11.22</v>
      </c>
      <c r="AY283" s="80">
        <v>2.46</v>
      </c>
    </row>
    <row r="284" spans="1:51">
      <c r="A284" s="84" t="s">
        <v>989</v>
      </c>
      <c r="B284" s="81">
        <v>76.649274803049465</v>
      </c>
      <c r="C284" s="80">
        <v>0.15203992854421769</v>
      </c>
      <c r="D284" s="81">
        <v>13.083348017500175</v>
      </c>
      <c r="E284" s="80">
        <v>1.6802927698839301</v>
      </c>
      <c r="F284" s="80">
        <v>4.2373338069538261E-2</v>
      </c>
      <c r="G284" s="80">
        <v>0.14790050715180827</v>
      </c>
      <c r="H284" s="80">
        <v>1.4877462398453718</v>
      </c>
      <c r="I284" s="80">
        <v>3.6589603839876803</v>
      </c>
      <c r="J284" s="80">
        <v>3.0980484582456747</v>
      </c>
      <c r="K284" s="80">
        <v>0.15553722125023889</v>
      </c>
      <c r="L284" s="80">
        <v>0.48300034896287514</v>
      </c>
      <c r="M284" s="81">
        <f>B284/J284</f>
        <v>24.741147801946742</v>
      </c>
      <c r="N284" s="80">
        <f>I284+J284</f>
        <v>6.757008842233355</v>
      </c>
      <c r="P284" s="80">
        <v>8.0500000000000007</v>
      </c>
      <c r="Q284" s="82">
        <v>1280</v>
      </c>
      <c r="R284" s="80">
        <v>2.17</v>
      </c>
      <c r="S284" s="82">
        <v>455</v>
      </c>
      <c r="T284" s="80">
        <v>1.28</v>
      </c>
      <c r="U284" s="80">
        <v>3.16</v>
      </c>
      <c r="V284" s="81">
        <v>44.4</v>
      </c>
      <c r="W284" s="81">
        <v>17.2</v>
      </c>
      <c r="X284" s="82">
        <v>137</v>
      </c>
      <c r="Y284" s="81">
        <v>119.4</v>
      </c>
      <c r="Z284" s="81">
        <v>34.700000000000003</v>
      </c>
      <c r="AA284" s="81">
        <v>236</v>
      </c>
      <c r="AB284" s="80">
        <v>10.1</v>
      </c>
      <c r="AC284" s="80">
        <v>2.15</v>
      </c>
      <c r="AD284" s="80">
        <v>8.06</v>
      </c>
      <c r="AE284" s="82">
        <v>775</v>
      </c>
      <c r="AF284" s="81">
        <v>29.1</v>
      </c>
      <c r="AG284" s="81">
        <v>59.5</v>
      </c>
      <c r="AH284" s="80">
        <v>7.13</v>
      </c>
      <c r="AI284" s="81">
        <v>30.2</v>
      </c>
      <c r="AJ284" s="80">
        <v>5.93</v>
      </c>
      <c r="AK284" s="80">
        <v>0.92</v>
      </c>
      <c r="AL284" s="80">
        <v>9.4</v>
      </c>
      <c r="AM284" s="80">
        <v>0.86</v>
      </c>
      <c r="AN284" s="80">
        <v>5.7</v>
      </c>
      <c r="AO284" s="80">
        <v>1.37</v>
      </c>
      <c r="AP284" s="80">
        <v>3.47</v>
      </c>
      <c r="AQ284" s="80">
        <v>0.74</v>
      </c>
      <c r="AR284" s="80">
        <v>4.45</v>
      </c>
      <c r="AS284" s="80">
        <v>0.67</v>
      </c>
      <c r="AT284" s="80">
        <v>5.82</v>
      </c>
      <c r="AU284" s="80">
        <v>0.81</v>
      </c>
      <c r="AV284" s="80">
        <v>1.9</v>
      </c>
      <c r="AW284" s="81">
        <v>23.4</v>
      </c>
      <c r="AX284" s="80">
        <v>12.55</v>
      </c>
      <c r="AY284" s="80">
        <v>3.41</v>
      </c>
    </row>
    <row r="285" spans="1:51">
      <c r="A285" s="84" t="s">
        <v>988</v>
      </c>
      <c r="B285" s="81">
        <v>76.421592420827807</v>
      </c>
      <c r="C285" s="80">
        <v>0.48149639376599424</v>
      </c>
      <c r="D285" s="81">
        <v>13.417649234713174</v>
      </c>
      <c r="E285" s="80">
        <v>1.3051357370593164</v>
      </c>
      <c r="F285" s="80">
        <v>4.7271388493545098E-2</v>
      </c>
      <c r="G285" s="80">
        <v>0.16001618110015936</v>
      </c>
      <c r="H285" s="80">
        <v>1.8552571210864202</v>
      </c>
      <c r="I285" s="80">
        <v>3.6964892518912587</v>
      </c>
      <c r="J285" s="80">
        <v>2.6150783691248973</v>
      </c>
      <c r="K285" s="80">
        <v>0.13901937433966643</v>
      </c>
      <c r="L285" s="80">
        <v>3.1483229303235731</v>
      </c>
      <c r="M285" s="81">
        <f>B285/J285</f>
        <v>29.223442525893141</v>
      </c>
      <c r="N285" s="80">
        <f>I285+J285</f>
        <v>6.311567621016156</v>
      </c>
      <c r="P285" s="80">
        <v>10.25</v>
      </c>
      <c r="Q285" s="82">
        <v>1480</v>
      </c>
      <c r="R285" s="80">
        <v>2.34</v>
      </c>
      <c r="S285" s="82">
        <v>536</v>
      </c>
      <c r="T285" s="80">
        <v>1.49</v>
      </c>
      <c r="U285" s="80">
        <v>4.7</v>
      </c>
      <c r="V285" s="81">
        <v>33.299999999999997</v>
      </c>
      <c r="W285" s="81">
        <v>20.399999999999999</v>
      </c>
      <c r="X285" s="82">
        <v>155</v>
      </c>
      <c r="Y285" s="81">
        <v>139</v>
      </c>
      <c r="Z285" s="81">
        <v>40.200000000000003</v>
      </c>
      <c r="AA285" s="81">
        <v>263</v>
      </c>
      <c r="AB285" s="80">
        <v>11.07</v>
      </c>
      <c r="AC285" s="80">
        <v>2.2400000000000002</v>
      </c>
      <c r="AD285" s="80">
        <v>9.1</v>
      </c>
      <c r="AE285" s="82">
        <v>930</v>
      </c>
      <c r="AF285" s="81">
        <v>33.799999999999997</v>
      </c>
      <c r="AG285" s="81">
        <v>69.900000000000006</v>
      </c>
      <c r="AH285" s="80">
        <v>8.33</v>
      </c>
      <c r="AI285" s="81">
        <v>33</v>
      </c>
      <c r="AJ285" s="80">
        <v>6.2</v>
      </c>
      <c r="AK285" s="80">
        <v>1.17</v>
      </c>
      <c r="AL285" s="80">
        <v>9</v>
      </c>
      <c r="AM285" s="80">
        <v>0.98</v>
      </c>
      <c r="AN285" s="80">
        <v>6.96</v>
      </c>
      <c r="AO285" s="80">
        <v>1.5</v>
      </c>
      <c r="AP285" s="80">
        <v>4.58</v>
      </c>
      <c r="AQ285" s="80">
        <v>0.8</v>
      </c>
      <c r="AR285" s="80">
        <v>5.29</v>
      </c>
      <c r="AS285" s="80">
        <v>0.66</v>
      </c>
      <c r="AT285" s="80">
        <v>6.75</v>
      </c>
      <c r="AU285" s="80">
        <v>0.96</v>
      </c>
      <c r="AV285" s="80">
        <v>2.29</v>
      </c>
      <c r="AW285" s="81">
        <v>26.9</v>
      </c>
      <c r="AX285" s="80">
        <v>15.4</v>
      </c>
      <c r="AY285" s="80">
        <v>3.86</v>
      </c>
    </row>
    <row r="286" spans="1:51">
      <c r="A286" s="84" t="s">
        <v>987</v>
      </c>
      <c r="B286" s="81">
        <v>76.540874022668675</v>
      </c>
      <c r="C286" s="80">
        <v>0.13978728978789445</v>
      </c>
      <c r="D286" s="81">
        <v>13.138880815576822</v>
      </c>
      <c r="E286" s="80">
        <v>1.6733067270055093</v>
      </c>
      <c r="F286" s="80">
        <v>3.1528818507968494E-2</v>
      </c>
      <c r="G286" s="80">
        <v>0.15424238185167005</v>
      </c>
      <c r="H286" s="80">
        <v>1.4785457066227741</v>
      </c>
      <c r="I286" s="80">
        <v>3.7497193808721616</v>
      </c>
      <c r="J286" s="80">
        <v>3.0930988511197697</v>
      </c>
      <c r="K286" s="80">
        <v>0.16005986784998696</v>
      </c>
      <c r="L286" s="80">
        <v>0.64549612951017821</v>
      </c>
      <c r="M286" s="81">
        <f>B286/J286</f>
        <v>24.745692817078638</v>
      </c>
      <c r="N286" s="80">
        <f>I286+J286</f>
        <v>6.8428182319919308</v>
      </c>
      <c r="P286" s="80">
        <v>6.74</v>
      </c>
      <c r="Q286" s="82">
        <v>991</v>
      </c>
      <c r="R286" s="80">
        <v>2.35</v>
      </c>
      <c r="S286" s="82">
        <v>410</v>
      </c>
      <c r="T286" s="80">
        <v>1.48</v>
      </c>
      <c r="U286" s="80">
        <v>8</v>
      </c>
      <c r="V286" s="81">
        <v>30.1</v>
      </c>
      <c r="W286" s="81">
        <v>16.3</v>
      </c>
      <c r="X286" s="82">
        <v>110.1</v>
      </c>
      <c r="Y286" s="81">
        <v>104.2</v>
      </c>
      <c r="Z286" s="81">
        <v>31</v>
      </c>
      <c r="AA286" s="81">
        <v>192</v>
      </c>
      <c r="AB286" s="80">
        <v>7.97</v>
      </c>
      <c r="AC286" s="80">
        <v>1.64</v>
      </c>
      <c r="AD286" s="80">
        <v>6.29</v>
      </c>
      <c r="AE286" s="82">
        <v>632</v>
      </c>
      <c r="AF286" s="81">
        <v>25.5</v>
      </c>
      <c r="AG286" s="81">
        <v>52.2</v>
      </c>
      <c r="AH286" s="80">
        <v>5.52</v>
      </c>
      <c r="AI286" s="81">
        <v>21.7</v>
      </c>
      <c r="AJ286" s="80">
        <v>5.13</v>
      </c>
      <c r="AK286" s="80">
        <v>0.8</v>
      </c>
      <c r="AL286" s="80">
        <v>6.3</v>
      </c>
      <c r="AM286" s="80">
        <v>0.82</v>
      </c>
      <c r="AN286" s="80">
        <v>5.0199999999999996</v>
      </c>
      <c r="AO286" s="80">
        <v>1.1499999999999999</v>
      </c>
      <c r="AP286" s="80">
        <v>3.03</v>
      </c>
      <c r="AQ286" s="80">
        <v>0.53</v>
      </c>
      <c r="AR286" s="80">
        <v>2.96</v>
      </c>
      <c r="AS286" s="80">
        <v>0.6</v>
      </c>
      <c r="AT286" s="80">
        <v>5.54</v>
      </c>
      <c r="AU286" s="80">
        <v>0.53</v>
      </c>
      <c r="AV286" s="80">
        <v>1.47</v>
      </c>
      <c r="AW286" s="81">
        <v>21.4</v>
      </c>
      <c r="AX286" s="80">
        <v>11.73</v>
      </c>
      <c r="AY286" s="80">
        <v>2.39</v>
      </c>
    </row>
    <row r="287" spans="1:51">
      <c r="A287" s="84" t="s">
        <v>986</v>
      </c>
      <c r="B287" s="81">
        <v>75.170271462276062</v>
      </c>
      <c r="C287" s="80">
        <v>0.30083664919906239</v>
      </c>
      <c r="D287" s="81">
        <v>13.596899325602823</v>
      </c>
      <c r="E287" s="80">
        <v>2.2832634886424468</v>
      </c>
      <c r="F287" s="80">
        <v>9.0439952566127801E-2</v>
      </c>
      <c r="G287" s="80">
        <v>0.26820428101404326</v>
      </c>
      <c r="H287" s="80">
        <v>1.7975199906142774</v>
      </c>
      <c r="I287" s="80">
        <v>3.5769981376467053</v>
      </c>
      <c r="J287" s="80">
        <v>2.9155511322171033</v>
      </c>
      <c r="K287" s="80">
        <v>0.15580221361594287</v>
      </c>
      <c r="L287" s="80">
        <v>5.4155091333643242</v>
      </c>
      <c r="M287" s="81">
        <f>B287/J287</f>
        <v>25.782525516921236</v>
      </c>
      <c r="N287" s="80">
        <f>I287+J287</f>
        <v>6.4925492698638081</v>
      </c>
      <c r="P287" s="80">
        <v>8.15</v>
      </c>
      <c r="Q287" s="82">
        <v>1822</v>
      </c>
      <c r="R287" s="80">
        <v>5.83</v>
      </c>
      <c r="S287" s="82">
        <v>563</v>
      </c>
      <c r="T287" s="80">
        <v>1.95</v>
      </c>
      <c r="U287" s="80">
        <v>2.35</v>
      </c>
      <c r="V287" s="81">
        <v>59.7</v>
      </c>
      <c r="W287" s="81">
        <v>17.29</v>
      </c>
      <c r="X287" s="82">
        <v>109</v>
      </c>
      <c r="Y287" s="81">
        <v>130.19999999999999</v>
      </c>
      <c r="Z287" s="81">
        <v>32.299999999999997</v>
      </c>
      <c r="AA287" s="81">
        <v>249</v>
      </c>
      <c r="AB287" s="80">
        <v>9.65</v>
      </c>
      <c r="AC287" s="80">
        <v>1.84</v>
      </c>
      <c r="AD287" s="80">
        <v>6.28</v>
      </c>
      <c r="AE287" s="82">
        <v>688</v>
      </c>
      <c r="AF287" s="81">
        <v>26.4</v>
      </c>
      <c r="AG287" s="81">
        <v>52.8</v>
      </c>
      <c r="AH287" s="80">
        <v>5.87</v>
      </c>
      <c r="AI287" s="81">
        <v>24.6</v>
      </c>
      <c r="AJ287" s="80">
        <v>5.33</v>
      </c>
      <c r="AK287" s="80">
        <v>1.0900000000000001</v>
      </c>
      <c r="AL287" s="80">
        <v>4.1100000000000003</v>
      </c>
      <c r="AM287" s="80">
        <v>0.94</v>
      </c>
      <c r="AN287" s="80">
        <v>5.49</v>
      </c>
      <c r="AO287" s="80">
        <v>1.1299999999999999</v>
      </c>
      <c r="AP287" s="80">
        <v>3.62</v>
      </c>
      <c r="AQ287" s="80">
        <v>0.41799999999999998</v>
      </c>
      <c r="AR287" s="80">
        <v>3.55</v>
      </c>
      <c r="AS287" s="80">
        <v>0.56999999999999995</v>
      </c>
      <c r="AT287" s="80">
        <v>7.26</v>
      </c>
      <c r="AU287" s="80">
        <v>0.69099999999999995</v>
      </c>
      <c r="AV287" s="80">
        <v>1.41</v>
      </c>
      <c r="AW287" s="81">
        <v>19.3</v>
      </c>
      <c r="AX287" s="80">
        <v>11.16</v>
      </c>
      <c r="AY287" s="80">
        <v>2.76</v>
      </c>
    </row>
    <row r="288" spans="1:51">
      <c r="A288" s="84" t="s">
        <v>985</v>
      </c>
      <c r="B288" s="81">
        <v>76.7540144967587</v>
      </c>
      <c r="C288" s="80">
        <v>0.19415118215660873</v>
      </c>
      <c r="D288" s="81">
        <v>12.985801924097141</v>
      </c>
      <c r="E288" s="80">
        <v>1.4985929132251425</v>
      </c>
      <c r="F288" s="80">
        <v>8.3592015135093456E-2</v>
      </c>
      <c r="G288" s="80">
        <v>0.14538790661742021</v>
      </c>
      <c r="H288" s="80">
        <v>1.4137253710214985</v>
      </c>
      <c r="I288" s="80">
        <v>3.8406061190350442</v>
      </c>
      <c r="J288" s="80">
        <v>3.0841145332749753</v>
      </c>
      <c r="K288" s="80">
        <v>0.1353867837840462</v>
      </c>
      <c r="L288" s="80">
        <v>0.54967572425303501</v>
      </c>
      <c r="M288" s="81">
        <f>B288/J288</f>
        <v>24.886888495432999</v>
      </c>
      <c r="N288" s="80">
        <f>I288+J288</f>
        <v>6.92472065231002</v>
      </c>
      <c r="P288" s="80">
        <v>12.29</v>
      </c>
      <c r="Q288" s="82">
        <v>1867</v>
      </c>
      <c r="R288" s="80">
        <v>2.87</v>
      </c>
      <c r="S288" s="82">
        <v>741</v>
      </c>
      <c r="T288" s="80">
        <v>2.64</v>
      </c>
      <c r="U288" s="80">
        <v>3.38</v>
      </c>
      <c r="V288" s="81">
        <v>89.7</v>
      </c>
      <c r="W288" s="81">
        <v>25.3</v>
      </c>
      <c r="X288" s="82">
        <v>193.7</v>
      </c>
      <c r="Y288" s="81">
        <v>174</v>
      </c>
      <c r="Z288" s="81">
        <v>52.4</v>
      </c>
      <c r="AA288" s="81">
        <v>323</v>
      </c>
      <c r="AB288" s="80">
        <v>14.35</v>
      </c>
      <c r="AC288" s="80">
        <v>2.34</v>
      </c>
      <c r="AD288" s="80">
        <v>10.71</v>
      </c>
      <c r="AE288" s="82">
        <v>1191</v>
      </c>
      <c r="AF288" s="81">
        <v>45.7</v>
      </c>
      <c r="AG288" s="81">
        <v>92.1</v>
      </c>
      <c r="AH288" s="80">
        <v>10.29</v>
      </c>
      <c r="AI288" s="81">
        <v>44</v>
      </c>
      <c r="AJ288" s="80">
        <v>9.3000000000000007</v>
      </c>
      <c r="AK288" s="80">
        <v>1.53</v>
      </c>
      <c r="AL288" s="80">
        <v>7.5</v>
      </c>
      <c r="AM288" s="80">
        <v>1.49</v>
      </c>
      <c r="AN288" s="80">
        <v>9.1999999999999993</v>
      </c>
      <c r="AO288" s="80">
        <v>1.91</v>
      </c>
      <c r="AP288" s="80">
        <v>5.8</v>
      </c>
      <c r="AQ288" s="80">
        <v>0.74</v>
      </c>
      <c r="AR288" s="80">
        <v>5.3</v>
      </c>
      <c r="AS288" s="80">
        <v>0.95</v>
      </c>
      <c r="AT288" s="80">
        <v>8.8000000000000007</v>
      </c>
      <c r="AU288" s="80">
        <v>1.1599999999999999</v>
      </c>
      <c r="AV288" s="80">
        <v>2.36</v>
      </c>
      <c r="AW288" s="81">
        <v>29.8</v>
      </c>
      <c r="AX288" s="80">
        <v>19.899999999999999</v>
      </c>
      <c r="AY288" s="80">
        <v>4.67</v>
      </c>
    </row>
    <row r="289" spans="1:51">
      <c r="A289" s="84" t="s">
        <v>984</v>
      </c>
      <c r="B289" s="81">
        <v>76.852014921212458</v>
      </c>
      <c r="C289" s="80">
        <v>0.15146745725477379</v>
      </c>
      <c r="D289" s="81">
        <v>13.043553152023456</v>
      </c>
      <c r="E289" s="80">
        <v>1.4075736619544783</v>
      </c>
      <c r="F289" s="80">
        <v>6.5619547140936554E-2</v>
      </c>
      <c r="G289" s="80">
        <v>0.1143949552771209</v>
      </c>
      <c r="H289" s="80">
        <v>1.4466562742425391</v>
      </c>
      <c r="I289" s="80">
        <v>3.729821342587234</v>
      </c>
      <c r="J289" s="80">
        <v>3.188884894440263</v>
      </c>
      <c r="K289" s="80">
        <v>0.13793866729152895</v>
      </c>
      <c r="L289" s="80">
        <v>0.85234690187645867</v>
      </c>
      <c r="M289" s="81">
        <f>B289/J289</f>
        <v>24.099965180681789</v>
      </c>
      <c r="N289" s="80">
        <f>I289+J289</f>
        <v>6.9187062370274965</v>
      </c>
      <c r="P289" s="80">
        <v>7.59</v>
      </c>
      <c r="Q289" s="82">
        <v>1192</v>
      </c>
      <c r="R289" s="80">
        <v>2.04</v>
      </c>
      <c r="S289" s="82">
        <v>416</v>
      </c>
      <c r="T289" s="80">
        <v>1.38</v>
      </c>
      <c r="U289" s="80">
        <v>4.58</v>
      </c>
      <c r="V289" s="81">
        <v>43.3</v>
      </c>
      <c r="W289" s="81">
        <v>15.9</v>
      </c>
      <c r="X289" s="82">
        <v>128.4</v>
      </c>
      <c r="Y289" s="81">
        <v>117.7</v>
      </c>
      <c r="Z289" s="81">
        <v>33.299999999999997</v>
      </c>
      <c r="AA289" s="81">
        <v>225</v>
      </c>
      <c r="AB289" s="80">
        <v>9.7799999999999994</v>
      </c>
      <c r="AC289" s="80">
        <v>1.37</v>
      </c>
      <c r="AD289" s="80">
        <v>7.35</v>
      </c>
      <c r="AE289" s="82">
        <v>765</v>
      </c>
      <c r="AF289" s="81">
        <v>28.7</v>
      </c>
      <c r="AG289" s="81">
        <v>57</v>
      </c>
      <c r="AH289" s="80">
        <v>6.6</v>
      </c>
      <c r="AI289" s="81">
        <v>27.1</v>
      </c>
      <c r="AJ289" s="80">
        <v>5.78</v>
      </c>
      <c r="AK289" s="80">
        <v>0.93</v>
      </c>
      <c r="AL289" s="80">
        <v>4.6100000000000003</v>
      </c>
      <c r="AM289" s="80">
        <v>0.91</v>
      </c>
      <c r="AN289" s="80">
        <v>6.38</v>
      </c>
      <c r="AO289" s="80">
        <v>1.31</v>
      </c>
      <c r="AP289" s="80">
        <v>3.42</v>
      </c>
      <c r="AQ289" s="80">
        <v>0.45600000000000002</v>
      </c>
      <c r="AR289" s="80">
        <v>4.07</v>
      </c>
      <c r="AS289" s="80">
        <v>0.44900000000000001</v>
      </c>
      <c r="AT289" s="80">
        <v>5.85</v>
      </c>
      <c r="AU289" s="80">
        <v>0.77</v>
      </c>
      <c r="AV289" s="80">
        <v>1.46</v>
      </c>
      <c r="AW289" s="81">
        <v>19</v>
      </c>
      <c r="AX289" s="80">
        <v>12.5</v>
      </c>
      <c r="AY289" s="80">
        <v>3.15</v>
      </c>
    </row>
    <row r="290" spans="1:51">
      <c r="A290" s="84" t="s">
        <v>983</v>
      </c>
      <c r="B290" s="81">
        <v>76.125428216787981</v>
      </c>
      <c r="C290" s="80">
        <v>0.19938925951956274</v>
      </c>
      <c r="D290" s="81">
        <v>13.259522668386486</v>
      </c>
      <c r="E290" s="80">
        <v>1.798049397901784</v>
      </c>
      <c r="F290" s="80">
        <v>3.5055717934682151E-2</v>
      </c>
      <c r="G290" s="80">
        <v>0.14941198066443417</v>
      </c>
      <c r="H290" s="80">
        <v>1.5887931354506839</v>
      </c>
      <c r="I290" s="80">
        <v>3.8588579015123226</v>
      </c>
      <c r="J290" s="80">
        <v>2.9854803402898993</v>
      </c>
      <c r="K290" s="80">
        <v>0.11381552131241093</v>
      </c>
      <c r="L290" s="80">
        <v>0.33078454919575506</v>
      </c>
      <c r="M290" s="81">
        <f>B290/J290</f>
        <v>25.498552842386484</v>
      </c>
      <c r="N290" s="80">
        <f>I290+J290</f>
        <v>6.8443382418022214</v>
      </c>
      <c r="P290" s="80">
        <v>8.3800000000000008</v>
      </c>
      <c r="Q290" s="82">
        <v>1337</v>
      </c>
      <c r="R290" s="80">
        <v>2.91</v>
      </c>
      <c r="S290" s="82">
        <v>456</v>
      </c>
      <c r="T290" s="80">
        <v>1.68</v>
      </c>
      <c r="U290" s="80" t="s">
        <v>142</v>
      </c>
      <c r="V290" s="81">
        <v>47.3</v>
      </c>
      <c r="W290" s="81">
        <v>17.7</v>
      </c>
      <c r="X290" s="82">
        <v>129.5</v>
      </c>
      <c r="Y290" s="81">
        <v>115.7</v>
      </c>
      <c r="Z290" s="81">
        <v>32.799999999999997</v>
      </c>
      <c r="AA290" s="81">
        <v>246</v>
      </c>
      <c r="AB290" s="80">
        <v>8.9499999999999993</v>
      </c>
      <c r="AC290" s="80">
        <v>1.91</v>
      </c>
      <c r="AD290" s="80">
        <v>7.8</v>
      </c>
      <c r="AE290" s="82">
        <v>719</v>
      </c>
      <c r="AF290" s="81">
        <v>27.4</v>
      </c>
      <c r="AG290" s="81">
        <v>57.1</v>
      </c>
      <c r="AH290" s="80">
        <v>6.99</v>
      </c>
      <c r="AI290" s="81">
        <v>26</v>
      </c>
      <c r="AJ290" s="80">
        <v>5.24</v>
      </c>
      <c r="AK290" s="80">
        <v>0.92</v>
      </c>
      <c r="AL290" s="80">
        <v>6.09</v>
      </c>
      <c r="AM290" s="80">
        <v>0.83</v>
      </c>
      <c r="AN290" s="80">
        <v>5.22</v>
      </c>
      <c r="AO290" s="80">
        <v>1.29</v>
      </c>
      <c r="AP290" s="80">
        <v>3.69</v>
      </c>
      <c r="AQ290" s="80">
        <v>0.51500000000000001</v>
      </c>
      <c r="AR290" s="80">
        <v>3.78</v>
      </c>
      <c r="AS290" s="80">
        <v>0.5</v>
      </c>
      <c r="AT290" s="80">
        <v>6.22</v>
      </c>
      <c r="AU290" s="80">
        <v>0.61</v>
      </c>
      <c r="AV290" s="80">
        <v>1.8</v>
      </c>
      <c r="AW290" s="81">
        <v>20.2</v>
      </c>
      <c r="AX290" s="80">
        <v>12.49</v>
      </c>
      <c r="AY290" s="80">
        <v>3.04</v>
      </c>
    </row>
    <row r="291" spans="1:51">
      <c r="A291" s="84" t="s">
        <v>982</v>
      </c>
      <c r="B291" s="81">
        <v>76.393154505903254</v>
      </c>
      <c r="C291" s="80">
        <v>0.18722641286340405</v>
      </c>
      <c r="D291" s="81">
        <v>13.034172849104122</v>
      </c>
      <c r="E291" s="80">
        <v>1.5705553166842183</v>
      </c>
      <c r="F291" s="80">
        <v>8.9898284760805386E-2</v>
      </c>
      <c r="G291" s="80">
        <v>0.16778634893848729</v>
      </c>
      <c r="H291" s="80">
        <v>1.5681031807664132</v>
      </c>
      <c r="I291" s="80">
        <v>3.8930120139627911</v>
      </c>
      <c r="J291" s="80">
        <v>3.0960770237655901</v>
      </c>
      <c r="K291" s="80">
        <v>0.14063250904175842</v>
      </c>
      <c r="L291" s="80">
        <v>3.5054025973720258</v>
      </c>
      <c r="M291" s="81">
        <f>B291/J291</f>
        <v>24.674177651107147</v>
      </c>
      <c r="N291" s="80">
        <f>I291+J291</f>
        <v>6.9890890377283812</v>
      </c>
      <c r="P291" s="80">
        <v>7.06</v>
      </c>
      <c r="Q291" s="82">
        <v>1223</v>
      </c>
      <c r="R291" s="80">
        <v>2.76</v>
      </c>
      <c r="S291" s="82">
        <v>419</v>
      </c>
      <c r="T291" s="80">
        <v>1.71</v>
      </c>
      <c r="U291" s="80">
        <v>2.5099999999999998</v>
      </c>
      <c r="V291" s="81">
        <v>51.7</v>
      </c>
      <c r="W291" s="81">
        <v>15.7</v>
      </c>
      <c r="X291" s="82">
        <v>110</v>
      </c>
      <c r="Y291" s="81">
        <v>118.7</v>
      </c>
      <c r="Z291" s="81">
        <v>29.7</v>
      </c>
      <c r="AA291" s="81">
        <v>226</v>
      </c>
      <c r="AB291" s="80">
        <v>8.39</v>
      </c>
      <c r="AC291" s="80">
        <v>1.6</v>
      </c>
      <c r="AD291" s="80">
        <v>6.38</v>
      </c>
      <c r="AE291" s="82">
        <v>686</v>
      </c>
      <c r="AF291" s="81">
        <v>26.3</v>
      </c>
      <c r="AG291" s="81">
        <v>51.7</v>
      </c>
      <c r="AH291" s="80">
        <v>5.64</v>
      </c>
      <c r="AI291" s="81">
        <v>24.6</v>
      </c>
      <c r="AJ291" s="80">
        <v>4.84</v>
      </c>
      <c r="AK291" s="80">
        <v>0.9</v>
      </c>
      <c r="AL291" s="80">
        <v>7.75</v>
      </c>
      <c r="AM291" s="80">
        <v>0.83</v>
      </c>
      <c r="AN291" s="80">
        <v>4.95</v>
      </c>
      <c r="AO291" s="80">
        <v>1.0900000000000001</v>
      </c>
      <c r="AP291" s="80">
        <v>3.18</v>
      </c>
      <c r="AQ291" s="80">
        <v>0.45900000000000002</v>
      </c>
      <c r="AR291" s="80">
        <v>3.4</v>
      </c>
      <c r="AS291" s="80">
        <v>0.51</v>
      </c>
      <c r="AT291" s="80">
        <v>5.91</v>
      </c>
      <c r="AU291" s="80">
        <v>0.68</v>
      </c>
      <c r="AV291" s="80">
        <v>1.1200000000000001</v>
      </c>
      <c r="AW291" s="81">
        <v>17.600000000000001</v>
      </c>
      <c r="AX291" s="80">
        <v>11</v>
      </c>
      <c r="AY291" s="80">
        <v>2.5499999999999998</v>
      </c>
    </row>
    <row r="292" spans="1:51">
      <c r="A292" s="84" t="s">
        <v>144</v>
      </c>
      <c r="B292" s="81">
        <v>76.34136319355602</v>
      </c>
      <c r="C292" s="80">
        <v>0.19673947022913768</v>
      </c>
      <c r="D292" s="81">
        <v>13.203669321281589</v>
      </c>
      <c r="E292" s="80">
        <v>1.5499105583815773</v>
      </c>
      <c r="F292" s="80">
        <v>7.3229501255959673E-2</v>
      </c>
      <c r="G292" s="80">
        <v>0.15611726573673129</v>
      </c>
      <c r="H292" s="80">
        <v>1.5008841562145292</v>
      </c>
      <c r="I292" s="80">
        <v>3.8871423834349836</v>
      </c>
      <c r="J292" s="80">
        <v>3.0909297587273041</v>
      </c>
      <c r="K292" s="80">
        <v>0.14391182167057001</v>
      </c>
      <c r="L292" s="80">
        <v>1.2841062868458692</v>
      </c>
      <c r="M292" s="81">
        <f>B292/J292</f>
        <v>24.698511177099576</v>
      </c>
      <c r="N292" s="80">
        <f>I292+J292</f>
        <v>6.9780721421622882</v>
      </c>
    </row>
    <row r="293" spans="1:51">
      <c r="A293" s="84" t="s">
        <v>981</v>
      </c>
      <c r="B293" s="81">
        <v>76.817685048424238</v>
      </c>
      <c r="C293" s="80">
        <v>0.18993543452149553</v>
      </c>
      <c r="D293" s="81">
        <v>13.00918673559622</v>
      </c>
      <c r="E293" s="80">
        <v>1.5716197378418129</v>
      </c>
      <c r="F293" s="80">
        <v>5.4043877654007852E-2</v>
      </c>
      <c r="G293" s="80">
        <v>0.1562295565948503</v>
      </c>
      <c r="H293" s="80">
        <v>1.3883279330089917</v>
      </c>
      <c r="I293" s="80">
        <v>3.7510278893603357</v>
      </c>
      <c r="J293" s="80">
        <v>3.0619297364254248</v>
      </c>
      <c r="K293" s="80">
        <v>0.14050572632255187</v>
      </c>
      <c r="L293" s="80">
        <v>1.909243944045997</v>
      </c>
      <c r="M293" s="81">
        <f>B293/J293</f>
        <v>25.08799732880323</v>
      </c>
      <c r="N293" s="80">
        <f>I293+J293</f>
        <v>6.81295762578576</v>
      </c>
    </row>
    <row r="294" spans="1:51">
      <c r="A294" s="84" t="s">
        <v>980</v>
      </c>
      <c r="B294" s="81">
        <v>77.030474987739552</v>
      </c>
      <c r="C294" s="80">
        <v>0.18362765235759984</v>
      </c>
      <c r="D294" s="81">
        <v>12.90702354696333</v>
      </c>
      <c r="E294" s="80">
        <v>1.559782879001772</v>
      </c>
      <c r="F294" s="80">
        <v>0.1235507537587348</v>
      </c>
      <c r="G294" s="80">
        <v>0.1121027653370828</v>
      </c>
      <c r="H294" s="80">
        <v>1.3931998173675093</v>
      </c>
      <c r="I294" s="80">
        <v>3.484302897486999</v>
      </c>
      <c r="J294" s="80">
        <v>3.2059205336767276</v>
      </c>
      <c r="K294" s="80">
        <v>0.14166310657186262</v>
      </c>
      <c r="L294" s="80">
        <v>3.4590200342648529</v>
      </c>
      <c r="M294" s="81">
        <f>B294/J294</f>
        <v>24.027568424909376</v>
      </c>
      <c r="N294" s="80">
        <f>I294+J294</f>
        <v>6.6902234311637265</v>
      </c>
    </row>
    <row r="295" spans="1:51" s="94" customFormat="1">
      <c r="A295" s="92" t="s">
        <v>196</v>
      </c>
      <c r="B295" s="95">
        <f>AVERAGE(B277:B294)</f>
        <v>76.445373697237997</v>
      </c>
      <c r="C295" s="94">
        <f>AVERAGE(C277:C294)</f>
        <v>0.21111919552167152</v>
      </c>
      <c r="D295" s="95">
        <f>AVERAGE(D277:D294)</f>
        <v>13.175924995802504</v>
      </c>
      <c r="E295" s="94">
        <f>AVERAGE(E277:E294)</f>
        <v>1.6424321205477845</v>
      </c>
      <c r="F295" s="94">
        <f>AVERAGE(F277:F294)</f>
        <v>6.7568308475423625E-2</v>
      </c>
      <c r="G295" s="94">
        <f>AVERAGE(G277:G294)</f>
        <v>0.15636741771622245</v>
      </c>
      <c r="H295" s="94">
        <f>AVERAGE(H277:H294)</f>
        <v>1.5285187839908942</v>
      </c>
      <c r="I295" s="94">
        <f>AVERAGE(I277:I294)</f>
        <v>3.7545094770082361</v>
      </c>
      <c r="J295" s="94">
        <f>AVERAGE(J277:J294)</f>
        <v>3.0181719938808582</v>
      </c>
      <c r="K295" s="94">
        <f>AVERAGE(K277:K294)</f>
        <v>0.1400981841869246</v>
      </c>
      <c r="L295" s="94">
        <f>AVERAGE(L277:L294)</f>
        <v>1.4563966420064476</v>
      </c>
      <c r="M295" s="95">
        <f>AVERAGE(M277:M294)</f>
        <v>25.393525326439708</v>
      </c>
      <c r="N295" s="94">
        <f>AVERAGE(N277:N294)</f>
        <v>6.7726814708890934</v>
      </c>
      <c r="O295" s="95"/>
      <c r="P295" s="94">
        <f>AVERAGE(P277:P294)</f>
        <v>8.0228571428571431</v>
      </c>
      <c r="Q295" s="96">
        <f>AVERAGE(Q277:Q294)</f>
        <v>1308.4285714285713</v>
      </c>
      <c r="R295" s="94">
        <f>AVERAGE(R277:R294)</f>
        <v>2.859285714285714</v>
      </c>
      <c r="S295" s="96">
        <f>AVERAGE(S277:S294)</f>
        <v>466.07142857142856</v>
      </c>
      <c r="T295" s="94">
        <f>AVERAGE(T277:T294)</f>
        <v>1.6085714285714285</v>
      </c>
      <c r="U295" s="94">
        <f>AVERAGE(U277:U294)</f>
        <v>4.1936363636363643</v>
      </c>
      <c r="V295" s="95">
        <f>AVERAGE(V277:V294)</f>
        <v>46.800000000000004</v>
      </c>
      <c r="W295" s="95">
        <f>AVERAGE(W277:W294)</f>
        <v>17.242142857142856</v>
      </c>
      <c r="X295" s="96">
        <f>AVERAGE(X277:X294)</f>
        <v>126.97857142857143</v>
      </c>
      <c r="Y295" s="95">
        <f>AVERAGE(Y277:Y294)</f>
        <v>119.07142857142858</v>
      </c>
      <c r="Z295" s="95">
        <f>AVERAGE(Z277:Z294)</f>
        <v>33.15</v>
      </c>
      <c r="AA295" s="95">
        <f>AVERAGE(AA277:AA294)</f>
        <v>231.46153846153845</v>
      </c>
      <c r="AB295" s="94">
        <f>AVERAGE(AB277:AB294)</f>
        <v>9.2192857142857143</v>
      </c>
      <c r="AC295" s="94">
        <f>AVERAGE(AC277:AC294)</f>
        <v>1.8507692307692312</v>
      </c>
      <c r="AD295" s="94">
        <f>AVERAGE(AD277:AD294)</f>
        <v>7.5014285714285709</v>
      </c>
      <c r="AE295" s="96">
        <f>AVERAGE(AE277:AE294)</f>
        <v>742.78571428571433</v>
      </c>
      <c r="AF295" s="95">
        <f>AVERAGE(AF277:AF294)</f>
        <v>28.278571428571421</v>
      </c>
      <c r="AG295" s="95">
        <f>AVERAGE(AG277:AG294)</f>
        <v>58.171428571428578</v>
      </c>
      <c r="AH295" s="94">
        <f>AVERAGE(AH277:AH294)</f>
        <v>6.6757142857142853</v>
      </c>
      <c r="AI295" s="95">
        <f>AVERAGE(AI277:AI294)</f>
        <v>26.942857142857147</v>
      </c>
      <c r="AJ295" s="94">
        <f>AVERAGE(AJ277:AJ294)</f>
        <v>5.4628571428571435</v>
      </c>
      <c r="AK295" s="94">
        <f>AVERAGE(AK277:AK294)</f>
        <v>0.97785714285714287</v>
      </c>
      <c r="AL295" s="94">
        <f>AVERAGE(AL277:AL294)</f>
        <v>6.9335714285714287</v>
      </c>
      <c r="AM295" s="94">
        <f>AVERAGE(AM277:AM294)</f>
        <v>0.90285714285714291</v>
      </c>
      <c r="AN295" s="94">
        <f>AVERAGE(AN277:AN294)</f>
        <v>5.6628571428571428</v>
      </c>
      <c r="AO295" s="94">
        <f>AVERAGE(AO277:AO294)</f>
        <v>1.2550000000000003</v>
      </c>
      <c r="AP295" s="94">
        <f>AVERAGE(AP277:AP294)</f>
        <v>3.5457142857142854</v>
      </c>
      <c r="AQ295" s="94">
        <f>AVERAGE(AQ277:AQ294)</f>
        <v>0.57485714285714284</v>
      </c>
      <c r="AR295" s="94">
        <f>AVERAGE(AR277:AR294)</f>
        <v>3.9471428571428566</v>
      </c>
      <c r="AS295" s="94">
        <f>AVERAGE(AS277:AS294)</f>
        <v>0.57150000000000001</v>
      </c>
      <c r="AT295" s="94">
        <f>AVERAGE(AT277:AT294)</f>
        <v>6.2071428571428564</v>
      </c>
      <c r="AU295" s="94">
        <f>AVERAGE(AU277:AU294)</f>
        <v>0.74792857142857128</v>
      </c>
      <c r="AV295" s="94">
        <f>AVERAGE(AV277:AV294)</f>
        <v>1.8414285714285714</v>
      </c>
      <c r="AW295" s="95">
        <f>AVERAGE(AW277:AW294)</f>
        <v>21.442857142857147</v>
      </c>
      <c r="AX295" s="95">
        <f>AVERAGE(AX277:AX294)</f>
        <v>12.412142857142857</v>
      </c>
      <c r="AY295" s="94">
        <f>AVERAGE(AY277:AY294)</f>
        <v>3.0557142857142856</v>
      </c>
    </row>
    <row r="296" spans="1:51" s="94" customFormat="1">
      <c r="A296" s="92" t="s">
        <v>195</v>
      </c>
      <c r="B296" s="94">
        <f>_xlfn.STDEV.S(B277:B294)</f>
        <v>0.49105685442556268</v>
      </c>
      <c r="C296" s="94">
        <f>_xlfn.STDEV.S(C277:C294)</f>
        <v>7.5941465172621389E-2</v>
      </c>
      <c r="D296" s="94">
        <f>_xlfn.STDEV.S(D277:D294)</f>
        <v>0.21197945625421269</v>
      </c>
      <c r="E296" s="94">
        <f>_xlfn.STDEV.S(E277:E294)</f>
        <v>0.22369316792845712</v>
      </c>
      <c r="F296" s="94">
        <f>_xlfn.STDEV.S(F277:F294)</f>
        <v>2.678898665680474E-2</v>
      </c>
      <c r="G296" s="94">
        <f>_xlfn.STDEV.S(G277:G294)</f>
        <v>3.5485357923627996E-2</v>
      </c>
      <c r="H296" s="94">
        <f>_xlfn.STDEV.S(H277:H294)</f>
        <v>0.14138821960062786</v>
      </c>
      <c r="I296" s="94">
        <f>_xlfn.STDEV.S(I277:I294)</f>
        <v>0.11322239295000823</v>
      </c>
      <c r="J296" s="94">
        <f>_xlfn.STDEV.S(J277:J294)</f>
        <v>0.15586589602950238</v>
      </c>
      <c r="K296" s="94">
        <f>_xlfn.STDEV.S(K277:K294)</f>
        <v>1.6280920157491972E-2</v>
      </c>
      <c r="L296" s="94">
        <f>_xlfn.STDEV.S(L277:L294)</f>
        <v>1.4746449639627419</v>
      </c>
      <c r="M296" s="94">
        <f>_xlfn.STDEV.S(M277:M294)</f>
        <v>1.3525204258160781</v>
      </c>
      <c r="N296" s="94">
        <f>_xlfn.STDEV.S(N277:N294)</f>
        <v>0.18405778665886194</v>
      </c>
      <c r="O296" s="95"/>
      <c r="P296" s="94">
        <f>_xlfn.STDEV.S(P277:P294)</f>
        <v>1.5657607075816564</v>
      </c>
      <c r="Q296" s="96">
        <f>_xlfn.STDEV.S(Q277:Q294)</f>
        <v>258.85360112076256</v>
      </c>
      <c r="R296" s="94">
        <f>_xlfn.STDEV.S(R277:R294)</f>
        <v>1.0365064420425025</v>
      </c>
      <c r="S296" s="94">
        <f>_xlfn.STDEV.S(S277:S294)</f>
        <v>95.170667981033148</v>
      </c>
      <c r="T296" s="94">
        <f>_xlfn.STDEV.S(T277:T294)</f>
        <v>0.35265710395089628</v>
      </c>
      <c r="U296" s="94">
        <f>_xlfn.STDEV.S(U277:U294)</f>
        <v>2.0483909428000935</v>
      </c>
      <c r="V296" s="95">
        <f>_xlfn.STDEV.S(V277:V294)</f>
        <v>15.998894192556408</v>
      </c>
      <c r="W296" s="94">
        <f>_xlfn.STDEV.S(W277:W294)</f>
        <v>2.769035318194164</v>
      </c>
      <c r="X296" s="94">
        <f>_xlfn.STDEV.S(X277:X294)</f>
        <v>24.177045011632526</v>
      </c>
      <c r="Y296" s="95">
        <f>_xlfn.STDEV.S(Y277:Y294)</f>
        <v>19.525306205475413</v>
      </c>
      <c r="Z296" s="94">
        <f>_xlfn.STDEV.S(Z277:Z294)</f>
        <v>6.7395217817107778</v>
      </c>
      <c r="AA296" s="95">
        <f>_xlfn.STDEV.S(AA277:AA294)</f>
        <v>34.413213025947307</v>
      </c>
      <c r="AB296" s="94">
        <f>_xlfn.STDEV.S(AB277:AB294)</f>
        <v>1.9349755088321507</v>
      </c>
      <c r="AC296" s="94">
        <f>_xlfn.STDEV.S(AC277:AC294)</f>
        <v>0.26537588242784527</v>
      </c>
      <c r="AD296" s="94">
        <f>_xlfn.STDEV.S(AD277:AD294)</f>
        <v>1.24359192628486</v>
      </c>
      <c r="AE296" s="96">
        <f>_xlfn.STDEV.S(AE277:AE294)</f>
        <v>159.43707636143273</v>
      </c>
      <c r="AF296" s="94">
        <f>_xlfn.STDEV.S(AF277:AF294)</f>
        <v>5.8850761149811204</v>
      </c>
      <c r="AG296" s="95">
        <f>_xlfn.STDEV.S(AG277:AG294)</f>
        <v>11.428199169761447</v>
      </c>
      <c r="AH296" s="94">
        <f>_xlfn.STDEV.S(AH277:AH294)</f>
        <v>1.3610443630689524</v>
      </c>
      <c r="AI296" s="94">
        <f>_xlfn.STDEV.S(AI277:AI294)</f>
        <v>6.2802148769846005</v>
      </c>
      <c r="AJ296" s="94">
        <f>_xlfn.STDEV.S(AJ277:AJ294)</f>
        <v>1.2898564533814103</v>
      </c>
      <c r="AK296" s="94">
        <f>_xlfn.STDEV.S(AK277:AK294)</f>
        <v>0.18506458629057401</v>
      </c>
      <c r="AL296" s="94">
        <f>_xlfn.STDEV.S(AL277:AL294)</f>
        <v>1.5589030025721859</v>
      </c>
      <c r="AM296" s="94">
        <f>_xlfn.STDEV.S(AM277:AM294)</f>
        <v>0.18771617574775648</v>
      </c>
      <c r="AN296" s="94">
        <f>_xlfn.STDEV.S(AN277:AN294)</f>
        <v>1.2208662030354864</v>
      </c>
      <c r="AO296" s="94">
        <f>_xlfn.STDEV.S(AO277:AO294)</f>
        <v>0.23227139298673774</v>
      </c>
      <c r="AP296" s="94">
        <f>_xlfn.STDEV.S(AP277:AP294)</f>
        <v>0.85470385591658948</v>
      </c>
      <c r="AQ296" s="94">
        <f>_xlfn.STDEV.S(AQ277:AQ294)</f>
        <v>0.14019648692123138</v>
      </c>
      <c r="AR296" s="94">
        <f>_xlfn.STDEV.S(AR277:AR294)</f>
        <v>0.71340385122668148</v>
      </c>
      <c r="AS296" s="94">
        <f>_xlfn.STDEV.S(AS277:AS294)</f>
        <v>0.13006906449445074</v>
      </c>
      <c r="AT296" s="94">
        <f>_xlfn.STDEV.S(AT277:AT294)</f>
        <v>0.92977605716834466</v>
      </c>
      <c r="AU296" s="94">
        <f>_xlfn.STDEV.S(AU277:AU294)</f>
        <v>0.15775368545528659</v>
      </c>
      <c r="AV296" s="94">
        <f>_xlfn.STDEV.S(AV277:AV294)</f>
        <v>0.35926971104551103</v>
      </c>
      <c r="AW296" s="94">
        <f>_xlfn.STDEV.S(AW277:AW294)</f>
        <v>3.8313914495337409</v>
      </c>
      <c r="AX296" s="94">
        <f>_xlfn.STDEV.S(AX277:AX294)</f>
        <v>2.7466964172968238</v>
      </c>
      <c r="AY296" s="94">
        <f>_xlfn.STDEV.S(AY277:AY294)</f>
        <v>0.6287070283307854</v>
      </c>
    </row>
    <row r="297" spans="1:51">
      <c r="A297" s="84" t="s">
        <v>979</v>
      </c>
      <c r="B297" s="81">
        <v>76.516000394334654</v>
      </c>
      <c r="C297" s="80">
        <v>0.19767948934117249</v>
      </c>
      <c r="D297" s="81">
        <v>13.129504758949325</v>
      </c>
      <c r="E297" s="80">
        <v>1.6354190949047129</v>
      </c>
      <c r="F297" s="80">
        <v>5.4865557480673538E-2</v>
      </c>
      <c r="G297" s="80">
        <v>0.13230015043872659</v>
      </c>
      <c r="H297" s="80">
        <v>1.5174154100568491</v>
      </c>
      <c r="I297" s="80">
        <v>3.7350985431354462</v>
      </c>
      <c r="J297" s="80">
        <v>3.0817036197203036</v>
      </c>
      <c r="K297" s="80">
        <v>0.12981638144020552</v>
      </c>
      <c r="L297" s="80">
        <v>1.1823264732569783</v>
      </c>
      <c r="M297" s="81">
        <f>B297/J297</f>
        <v>24.829123704400644</v>
      </c>
      <c r="N297" s="80">
        <f>I297+J297</f>
        <v>6.8168021628557494</v>
      </c>
      <c r="P297" s="80">
        <v>7.2</v>
      </c>
      <c r="Q297" s="82">
        <v>1156</v>
      </c>
      <c r="R297" s="80">
        <v>2.4500000000000002</v>
      </c>
      <c r="S297" s="82">
        <v>416</v>
      </c>
      <c r="T297" s="80">
        <v>1.51</v>
      </c>
      <c r="U297" s="80">
        <v>2.64</v>
      </c>
      <c r="V297" s="81">
        <v>50.9</v>
      </c>
      <c r="W297" s="81">
        <v>16.7</v>
      </c>
      <c r="X297" s="82">
        <v>114.5</v>
      </c>
      <c r="Y297" s="81">
        <v>115.6</v>
      </c>
      <c r="Z297" s="81">
        <v>32.700000000000003</v>
      </c>
      <c r="AA297" s="81">
        <v>213.9</v>
      </c>
      <c r="AB297" s="80">
        <v>8.76</v>
      </c>
      <c r="AC297" s="80">
        <v>1.88</v>
      </c>
      <c r="AD297" s="80">
        <v>7.35</v>
      </c>
      <c r="AE297" s="82">
        <v>721</v>
      </c>
      <c r="AF297" s="81">
        <v>26.7</v>
      </c>
      <c r="AG297" s="81">
        <v>54.6</v>
      </c>
      <c r="AH297" s="80">
        <v>6.02</v>
      </c>
      <c r="AI297" s="81">
        <v>26.1</v>
      </c>
      <c r="AJ297" s="80">
        <v>5.49</v>
      </c>
      <c r="AK297" s="80">
        <v>1.03</v>
      </c>
      <c r="AL297" s="80">
        <v>5.87</v>
      </c>
      <c r="AM297" s="80">
        <v>0.871</v>
      </c>
      <c r="AN297" s="80">
        <v>5.52</v>
      </c>
      <c r="AO297" s="80">
        <v>1.1100000000000001</v>
      </c>
      <c r="AP297" s="80">
        <v>4.6900000000000004</v>
      </c>
      <c r="AQ297" s="80">
        <v>0.53</v>
      </c>
      <c r="AR297" s="80">
        <v>3.91</v>
      </c>
      <c r="AS297" s="80">
        <v>0.48399999999999999</v>
      </c>
      <c r="AT297" s="80">
        <v>5.91</v>
      </c>
      <c r="AU297" s="80">
        <v>0.74</v>
      </c>
      <c r="AV297" s="80">
        <v>1.6</v>
      </c>
      <c r="AW297" s="81">
        <v>20.8</v>
      </c>
      <c r="AX297" s="80">
        <v>12.3</v>
      </c>
      <c r="AY297" s="80">
        <v>2.94</v>
      </c>
    </row>
    <row r="298" spans="1:51" s="100" customFormat="1">
      <c r="A298" s="84" t="s">
        <v>978</v>
      </c>
      <c r="B298" s="81">
        <v>76.657042353568315</v>
      </c>
      <c r="C298" s="80">
        <v>0.18425856637356897</v>
      </c>
      <c r="D298" s="81">
        <v>13.145495854845853</v>
      </c>
      <c r="E298" s="80">
        <v>1.6501284450999225</v>
      </c>
      <c r="F298" s="80">
        <v>8.2127066705376464E-2</v>
      </c>
      <c r="G298" s="80">
        <v>0.15380375236599161</v>
      </c>
      <c r="H298" s="80">
        <v>1.5649514576818482</v>
      </c>
      <c r="I298" s="80">
        <v>3.6554536327496674</v>
      </c>
      <c r="J298" s="80">
        <v>2.9067249645864424</v>
      </c>
      <c r="K298" s="80">
        <v>0.13906023000383921</v>
      </c>
      <c r="L298" s="80">
        <v>3.1767777918811788</v>
      </c>
      <c r="M298" s="81">
        <f>B298/J298</f>
        <v>26.372306732664949</v>
      </c>
      <c r="N298" s="80">
        <f>I298+J298</f>
        <v>6.5621785973361098</v>
      </c>
      <c r="O298" s="80"/>
      <c r="P298" s="80">
        <v>7.54</v>
      </c>
      <c r="Q298" s="82">
        <v>1193</v>
      </c>
      <c r="R298" s="80">
        <v>3.63</v>
      </c>
      <c r="S298" s="82">
        <v>425</v>
      </c>
      <c r="T298" s="80">
        <v>2.09</v>
      </c>
      <c r="U298" s="80">
        <v>6.5</v>
      </c>
      <c r="V298" s="81">
        <v>46.8</v>
      </c>
      <c r="W298" s="81">
        <v>18.3</v>
      </c>
      <c r="X298" s="82">
        <v>115.6</v>
      </c>
      <c r="Y298" s="81">
        <v>106.7</v>
      </c>
      <c r="Z298" s="81">
        <v>29.7</v>
      </c>
      <c r="AA298" s="81">
        <v>220</v>
      </c>
      <c r="AB298" s="80">
        <v>8.7100000000000009</v>
      </c>
      <c r="AC298" s="80">
        <v>1.33</v>
      </c>
      <c r="AD298" s="80">
        <v>9.5</v>
      </c>
      <c r="AE298" s="82">
        <v>665</v>
      </c>
      <c r="AF298" s="81">
        <v>25.3</v>
      </c>
      <c r="AG298" s="81">
        <v>58</v>
      </c>
      <c r="AH298" s="80">
        <v>6.42</v>
      </c>
      <c r="AI298" s="81">
        <v>25.2</v>
      </c>
      <c r="AJ298" s="80">
        <v>5.33</v>
      </c>
      <c r="AK298" s="80">
        <v>0.95</v>
      </c>
      <c r="AL298" s="80">
        <v>4.54</v>
      </c>
      <c r="AM298" s="80">
        <v>0.81</v>
      </c>
      <c r="AN298" s="80">
        <v>4.53</v>
      </c>
      <c r="AO298" s="80">
        <v>1.1599999999999999</v>
      </c>
      <c r="AP298" s="80">
        <v>4.68</v>
      </c>
      <c r="AQ298" s="80">
        <v>0.5</v>
      </c>
      <c r="AR298" s="80">
        <v>3.23</v>
      </c>
      <c r="AS298" s="80">
        <v>0.5</v>
      </c>
      <c r="AT298" s="80">
        <v>5.86</v>
      </c>
      <c r="AU298" s="80">
        <v>0.77</v>
      </c>
      <c r="AV298" s="80">
        <v>1.71</v>
      </c>
      <c r="AW298" s="81">
        <v>22.1</v>
      </c>
      <c r="AX298" s="80">
        <v>12.36</v>
      </c>
      <c r="AY298" s="80">
        <v>2.97</v>
      </c>
    </row>
    <row r="299" spans="1:51" s="100" customFormat="1">
      <c r="A299" s="84" t="s">
        <v>977</v>
      </c>
      <c r="B299" s="81">
        <v>76.465412507810086</v>
      </c>
      <c r="C299" s="80">
        <v>0.18630307530893764</v>
      </c>
      <c r="D299" s="81">
        <v>13.113569823841909</v>
      </c>
      <c r="E299" s="80">
        <v>1.6368691646063243</v>
      </c>
      <c r="F299" s="80">
        <v>4.1258042095368409E-2</v>
      </c>
      <c r="G299" s="80">
        <v>0.1698058261445741</v>
      </c>
      <c r="H299" s="80">
        <v>1.6083476527704119</v>
      </c>
      <c r="I299" s="80">
        <v>3.6028462461802842</v>
      </c>
      <c r="J299" s="80">
        <v>3.1755719291109479</v>
      </c>
      <c r="K299" s="80">
        <v>0.15732131162523721</v>
      </c>
      <c r="L299" s="80">
        <v>3.6332454829657905</v>
      </c>
      <c r="M299" s="81">
        <f>B299/J299</f>
        <v>24.079256970009116</v>
      </c>
      <c r="N299" s="80">
        <f>I299+J299</f>
        <v>6.7784181752912325</v>
      </c>
      <c r="O299" s="80"/>
      <c r="P299" s="80">
        <v>8.9700000000000006</v>
      </c>
      <c r="Q299" s="82">
        <v>1450</v>
      </c>
      <c r="R299" s="80">
        <v>3.4</v>
      </c>
      <c r="S299" s="82">
        <v>458</v>
      </c>
      <c r="T299" s="80">
        <v>2.23</v>
      </c>
      <c r="U299" s="80">
        <v>5.8</v>
      </c>
      <c r="V299" s="81">
        <v>58.4</v>
      </c>
      <c r="W299" s="81">
        <v>19.8</v>
      </c>
      <c r="X299" s="82">
        <v>138</v>
      </c>
      <c r="Y299" s="81">
        <v>128</v>
      </c>
      <c r="Z299" s="81">
        <v>35.299999999999997</v>
      </c>
      <c r="AA299" s="81">
        <v>257</v>
      </c>
      <c r="AB299" s="80">
        <v>10.199999999999999</v>
      </c>
      <c r="AC299" s="80">
        <v>1.8</v>
      </c>
      <c r="AD299" s="80">
        <v>11.1</v>
      </c>
      <c r="AE299" s="82">
        <v>801</v>
      </c>
      <c r="AF299" s="81">
        <v>29.8</v>
      </c>
      <c r="AG299" s="81">
        <v>64.599999999999994</v>
      </c>
      <c r="AH299" s="80">
        <v>6.92</v>
      </c>
      <c r="AI299" s="81">
        <v>29</v>
      </c>
      <c r="AJ299" s="80">
        <v>5.57</v>
      </c>
      <c r="AK299" s="80">
        <v>1.06</v>
      </c>
      <c r="AL299" s="80">
        <v>5.57</v>
      </c>
      <c r="AM299" s="80">
        <v>0.9</v>
      </c>
      <c r="AN299" s="80">
        <v>6.03</v>
      </c>
      <c r="AO299" s="80">
        <v>1.29</v>
      </c>
      <c r="AP299" s="80">
        <v>6.4</v>
      </c>
      <c r="AQ299" s="80">
        <v>0.56999999999999995</v>
      </c>
      <c r="AR299" s="80">
        <v>3.84</v>
      </c>
      <c r="AS299" s="80">
        <v>0.61</v>
      </c>
      <c r="AT299" s="80">
        <v>7.64</v>
      </c>
      <c r="AU299" s="80">
        <v>0.98</v>
      </c>
      <c r="AV299" s="80">
        <v>2.23</v>
      </c>
      <c r="AW299" s="81">
        <v>22.9</v>
      </c>
      <c r="AX299" s="80">
        <v>14.4</v>
      </c>
      <c r="AY299" s="80">
        <v>3.78</v>
      </c>
    </row>
    <row r="300" spans="1:51" s="100" customFormat="1">
      <c r="A300" s="84" t="s">
        <v>976</v>
      </c>
      <c r="B300" s="81">
        <v>77.039054054511467</v>
      </c>
      <c r="C300" s="80">
        <v>0.17649509043974534</v>
      </c>
      <c r="D300" s="81">
        <v>13.127218791535139</v>
      </c>
      <c r="E300" s="80">
        <v>0.94761154649025159</v>
      </c>
      <c r="F300" s="80">
        <v>1.3903073576273097E-2</v>
      </c>
      <c r="G300" s="80">
        <v>5.1771303494173956E-2</v>
      </c>
      <c r="H300" s="80">
        <v>0.89398910202802528</v>
      </c>
      <c r="I300" s="80">
        <v>2.9297938332711508</v>
      </c>
      <c r="J300" s="80">
        <v>4.8201457434317554</v>
      </c>
      <c r="K300" s="80">
        <v>0.17461222029918286</v>
      </c>
      <c r="L300" s="80">
        <v>4.6756677544289005</v>
      </c>
      <c r="M300" s="81">
        <f>B300/J300</f>
        <v>15.982722962161445</v>
      </c>
      <c r="N300" s="80">
        <f>I300+J300</f>
        <v>7.7499395767029062</v>
      </c>
      <c r="O300" s="80"/>
      <c r="P300" s="80">
        <v>3.57</v>
      </c>
      <c r="Q300" s="82">
        <v>524</v>
      </c>
      <c r="R300" s="80">
        <v>1.02</v>
      </c>
      <c r="S300" s="82">
        <v>174</v>
      </c>
      <c r="T300" s="80">
        <v>0.7</v>
      </c>
      <c r="U300" s="80">
        <v>0.97</v>
      </c>
      <c r="V300" s="81">
        <v>19.8</v>
      </c>
      <c r="W300" s="81">
        <v>9</v>
      </c>
      <c r="X300" s="82">
        <v>63</v>
      </c>
      <c r="Y300" s="81">
        <v>75.5</v>
      </c>
      <c r="Z300" s="81">
        <v>15</v>
      </c>
      <c r="AA300" s="81">
        <v>105</v>
      </c>
      <c r="AB300" s="80">
        <v>3.98</v>
      </c>
      <c r="AC300" s="80">
        <v>0.85</v>
      </c>
      <c r="AD300" s="80">
        <v>3.55</v>
      </c>
      <c r="AE300" s="82">
        <v>304</v>
      </c>
      <c r="AF300" s="81">
        <v>12.7</v>
      </c>
      <c r="AG300" s="81">
        <v>28</v>
      </c>
      <c r="AH300" s="80">
        <v>2.92</v>
      </c>
      <c r="AI300" s="81">
        <v>11.3</v>
      </c>
      <c r="AJ300" s="80">
        <v>2.54</v>
      </c>
      <c r="AK300" s="80">
        <v>0.64</v>
      </c>
      <c r="AL300" s="80">
        <v>2.2799999999999998</v>
      </c>
      <c r="AM300" s="80">
        <v>0.35099999999999998</v>
      </c>
      <c r="AN300" s="80">
        <v>2.1800000000000002</v>
      </c>
      <c r="AO300" s="80">
        <v>0.52</v>
      </c>
      <c r="AP300" s="80">
        <v>2.46</v>
      </c>
      <c r="AQ300" s="80">
        <v>0.224</v>
      </c>
      <c r="AR300" s="80">
        <v>1.61</v>
      </c>
      <c r="AS300" s="80">
        <v>0.26100000000000001</v>
      </c>
      <c r="AT300" s="80">
        <v>2.9</v>
      </c>
      <c r="AU300" s="80">
        <v>0.35</v>
      </c>
      <c r="AV300" s="80">
        <v>0.86</v>
      </c>
      <c r="AW300" s="81">
        <v>8.9</v>
      </c>
      <c r="AX300" s="80">
        <v>6</v>
      </c>
      <c r="AY300" s="80">
        <v>1.55</v>
      </c>
    </row>
    <row r="301" spans="1:51" s="100" customFormat="1">
      <c r="A301" s="84" t="s">
        <v>975</v>
      </c>
      <c r="B301" s="81">
        <v>76.861820937505556</v>
      </c>
      <c r="C301" s="80">
        <v>0.19073277395778426</v>
      </c>
      <c r="D301" s="81">
        <v>12.944850845298609</v>
      </c>
      <c r="E301" s="80">
        <v>1.5422555197416115</v>
      </c>
      <c r="F301" s="80">
        <v>7.3895442406182732E-2</v>
      </c>
      <c r="G301" s="80">
        <v>0.13928485915181416</v>
      </c>
      <c r="H301" s="80">
        <v>1.3988432069536165</v>
      </c>
      <c r="I301" s="80">
        <v>3.6763330285124916</v>
      </c>
      <c r="J301" s="80">
        <v>3.1719712344232134</v>
      </c>
      <c r="K301" s="80">
        <v>0.12152049117463454</v>
      </c>
      <c r="L301" s="80">
        <v>0.54328993709995643</v>
      </c>
      <c r="M301" s="81">
        <f>B301/J301</f>
        <v>24.231563042999031</v>
      </c>
      <c r="N301" s="80">
        <f>I301+J301</f>
        <v>6.8483042629357049</v>
      </c>
      <c r="O301" s="80"/>
      <c r="P301" s="80">
        <v>7.11</v>
      </c>
      <c r="Q301" s="82">
        <v>1099</v>
      </c>
      <c r="R301" s="80">
        <v>2.4500000000000002</v>
      </c>
      <c r="S301" s="82">
        <v>400</v>
      </c>
      <c r="T301" s="80">
        <v>1.35</v>
      </c>
      <c r="U301" s="80">
        <v>1.02</v>
      </c>
      <c r="V301" s="81">
        <v>39.6</v>
      </c>
      <c r="W301" s="81">
        <v>15.8</v>
      </c>
      <c r="X301" s="82">
        <v>98.8</v>
      </c>
      <c r="Y301" s="81">
        <v>107.9</v>
      </c>
      <c r="Z301" s="81">
        <v>31.6</v>
      </c>
      <c r="AA301" s="81">
        <v>200</v>
      </c>
      <c r="AB301" s="80">
        <v>7.96</v>
      </c>
      <c r="AC301" s="80">
        <v>1.83</v>
      </c>
      <c r="AD301" s="80">
        <v>7.29</v>
      </c>
      <c r="AE301" s="82">
        <v>683</v>
      </c>
      <c r="AF301" s="81">
        <v>25.7</v>
      </c>
      <c r="AG301" s="81">
        <v>53.2</v>
      </c>
      <c r="AH301" s="80">
        <v>5.82</v>
      </c>
      <c r="AI301" s="81">
        <v>24.5</v>
      </c>
      <c r="AJ301" s="80">
        <v>4.83</v>
      </c>
      <c r="AK301" s="80">
        <v>0.89</v>
      </c>
      <c r="AL301" s="80">
        <v>5.5</v>
      </c>
      <c r="AM301" s="80">
        <v>0.85</v>
      </c>
      <c r="AN301" s="80">
        <v>5.2</v>
      </c>
      <c r="AO301" s="80">
        <v>1.03</v>
      </c>
      <c r="AP301" s="80">
        <v>5.52</v>
      </c>
      <c r="AQ301" s="80">
        <v>0.51500000000000001</v>
      </c>
      <c r="AR301" s="80">
        <v>3.65</v>
      </c>
      <c r="AS301" s="80">
        <v>0.56999999999999995</v>
      </c>
      <c r="AT301" s="80">
        <v>5.8</v>
      </c>
      <c r="AU301" s="80">
        <v>0.61</v>
      </c>
      <c r="AV301" s="80">
        <v>1.54</v>
      </c>
      <c r="AW301" s="81">
        <v>19.5</v>
      </c>
      <c r="AX301" s="80">
        <v>11.85</v>
      </c>
      <c r="AY301" s="80">
        <v>2.65</v>
      </c>
    </row>
    <row r="302" spans="1:51" s="100" customFormat="1">
      <c r="A302" s="84" t="s">
        <v>974</v>
      </c>
      <c r="B302" s="81">
        <v>76.507475426093649</v>
      </c>
      <c r="C302" s="80">
        <v>0.18903034453264114</v>
      </c>
      <c r="D302" s="81">
        <v>13.109117125743683</v>
      </c>
      <c r="E302" s="80">
        <v>1.5337643563815819</v>
      </c>
      <c r="F302" s="80">
        <v>6.0388860427357437E-2</v>
      </c>
      <c r="G302" s="80">
        <v>0.13452860422475382</v>
      </c>
      <c r="H302" s="80">
        <v>1.455754386868048</v>
      </c>
      <c r="I302" s="80">
        <v>3.9053076609760184</v>
      </c>
      <c r="J302" s="80">
        <v>3.1046209064956525</v>
      </c>
      <c r="K302" s="80">
        <v>0.12328256609547406</v>
      </c>
      <c r="L302" s="80">
        <v>0.244907042274221</v>
      </c>
      <c r="M302" s="81">
        <f>B302/J302</f>
        <v>24.643097411996632</v>
      </c>
      <c r="N302" s="80">
        <f>I302+J302</f>
        <v>7.0099285674716709</v>
      </c>
      <c r="O302" s="80"/>
      <c r="P302" s="80">
        <v>7.16</v>
      </c>
      <c r="Q302" s="82">
        <v>1115</v>
      </c>
      <c r="R302" s="80">
        <v>2.02</v>
      </c>
      <c r="S302" s="82">
        <v>382</v>
      </c>
      <c r="T302" s="80">
        <v>1.36</v>
      </c>
      <c r="U302" s="80" t="s">
        <v>142</v>
      </c>
      <c r="V302" s="81">
        <v>38.5</v>
      </c>
      <c r="W302" s="81">
        <v>15.3</v>
      </c>
      <c r="X302" s="82">
        <v>104.8</v>
      </c>
      <c r="Y302" s="81">
        <v>104.1</v>
      </c>
      <c r="Z302" s="81">
        <v>30.3</v>
      </c>
      <c r="AA302" s="81">
        <v>209</v>
      </c>
      <c r="AB302" s="80">
        <v>8.3699999999999992</v>
      </c>
      <c r="AC302" s="80">
        <v>1.39</v>
      </c>
      <c r="AD302" s="80">
        <v>7.51</v>
      </c>
      <c r="AE302" s="82">
        <v>677</v>
      </c>
      <c r="AF302" s="81">
        <v>25.1</v>
      </c>
      <c r="AG302" s="81">
        <v>54.7</v>
      </c>
      <c r="AH302" s="80">
        <v>6.22</v>
      </c>
      <c r="AI302" s="81">
        <v>26.3</v>
      </c>
      <c r="AJ302" s="80">
        <v>4.72</v>
      </c>
      <c r="AK302" s="80">
        <v>0.97</v>
      </c>
      <c r="AL302" s="80">
        <v>6.1</v>
      </c>
      <c r="AM302" s="80">
        <v>0.73</v>
      </c>
      <c r="AN302" s="80">
        <v>5.38</v>
      </c>
      <c r="AO302" s="80">
        <v>1.01</v>
      </c>
      <c r="AP302" s="80">
        <v>5.54</v>
      </c>
      <c r="AQ302" s="80">
        <v>0.57999999999999996</v>
      </c>
      <c r="AR302" s="80">
        <v>3.64</v>
      </c>
      <c r="AS302" s="80">
        <v>0.54900000000000004</v>
      </c>
      <c r="AT302" s="80">
        <v>5.71</v>
      </c>
      <c r="AU302" s="80">
        <v>0.623</v>
      </c>
      <c r="AV302" s="80">
        <v>1.59</v>
      </c>
      <c r="AW302" s="81">
        <v>18.7</v>
      </c>
      <c r="AX302" s="80">
        <v>11.37</v>
      </c>
      <c r="AY302" s="80">
        <v>2.7</v>
      </c>
    </row>
    <row r="303" spans="1:51" s="100" customFormat="1">
      <c r="A303" s="84" t="s">
        <v>973</v>
      </c>
      <c r="B303" s="81">
        <v>76.527281679605139</v>
      </c>
      <c r="C303" s="80">
        <v>0.19473460071284118</v>
      </c>
      <c r="D303" s="81">
        <v>13.088863657823685</v>
      </c>
      <c r="E303" s="80">
        <v>1.5993154737546347</v>
      </c>
      <c r="F303" s="80">
        <v>9.0238204044609679E-2</v>
      </c>
      <c r="G303" s="80">
        <v>0.15102408927083169</v>
      </c>
      <c r="H303" s="80">
        <v>1.4518377986710826</v>
      </c>
      <c r="I303" s="80">
        <v>3.6513847123524257</v>
      </c>
      <c r="J303" s="80">
        <v>3.2453069327089765</v>
      </c>
      <c r="K303" s="80">
        <v>0.12851055782555412</v>
      </c>
      <c r="L303" s="80">
        <v>1.4717281108284794</v>
      </c>
      <c r="M303" s="81">
        <f>B303/J303</f>
        <v>23.58090721968323</v>
      </c>
      <c r="N303" s="80">
        <f>I303+J303</f>
        <v>6.8966916450614022</v>
      </c>
      <c r="O303" s="80"/>
      <c r="P303" s="80">
        <v>6.59</v>
      </c>
      <c r="Q303" s="82">
        <v>1202</v>
      </c>
      <c r="R303" s="80">
        <v>4.03</v>
      </c>
      <c r="S303" s="82">
        <v>352</v>
      </c>
      <c r="T303" s="80">
        <v>1.57</v>
      </c>
      <c r="U303" s="80" t="s">
        <v>142</v>
      </c>
      <c r="V303" s="81">
        <v>38.6</v>
      </c>
      <c r="W303" s="81">
        <v>15.5</v>
      </c>
      <c r="X303" s="82">
        <v>111.3</v>
      </c>
      <c r="Y303" s="81">
        <v>110.9</v>
      </c>
      <c r="Z303" s="81">
        <v>29.6</v>
      </c>
      <c r="AA303" s="81">
        <v>192</v>
      </c>
      <c r="AB303" s="80">
        <v>8.4700000000000006</v>
      </c>
      <c r="AC303" s="80">
        <v>2.06</v>
      </c>
      <c r="AD303" s="80">
        <v>8.17</v>
      </c>
      <c r="AE303" s="82">
        <v>746</v>
      </c>
      <c r="AF303" s="81">
        <v>26.8</v>
      </c>
      <c r="AG303" s="81">
        <v>54.5</v>
      </c>
      <c r="AH303" s="80">
        <v>6.06</v>
      </c>
      <c r="AI303" s="81">
        <v>26.4</v>
      </c>
      <c r="AJ303" s="80">
        <v>4.99</v>
      </c>
      <c r="AK303" s="80">
        <v>1</v>
      </c>
      <c r="AL303" s="80">
        <v>5.01</v>
      </c>
      <c r="AM303" s="80">
        <v>0.82199999999999995</v>
      </c>
      <c r="AN303" s="80">
        <v>5.41</v>
      </c>
      <c r="AO303" s="80">
        <v>1.1000000000000001</v>
      </c>
      <c r="AP303" s="80">
        <v>4.4800000000000004</v>
      </c>
      <c r="AQ303" s="80">
        <v>0.57599999999999996</v>
      </c>
      <c r="AR303" s="80">
        <v>3.25</v>
      </c>
      <c r="AS303" s="80">
        <v>0.48899999999999999</v>
      </c>
      <c r="AT303" s="80">
        <v>5.7</v>
      </c>
      <c r="AU303" s="80">
        <v>0.61899999999999999</v>
      </c>
      <c r="AV303" s="80">
        <v>1.5</v>
      </c>
      <c r="AW303" s="81">
        <v>21.1</v>
      </c>
      <c r="AX303" s="80">
        <v>12.81</v>
      </c>
      <c r="AY303" s="80">
        <v>2.87</v>
      </c>
    </row>
    <row r="304" spans="1:51" s="100" customFormat="1">
      <c r="A304" s="84" t="s">
        <v>972</v>
      </c>
      <c r="B304" s="81">
        <v>76.338365959959006</v>
      </c>
      <c r="C304" s="80">
        <v>0.15587420958177767</v>
      </c>
      <c r="D304" s="81">
        <v>13.13605465645187</v>
      </c>
      <c r="E304" s="80">
        <v>1.7248217671243589</v>
      </c>
      <c r="F304" s="80">
        <v>5.3809605438323173E-2</v>
      </c>
      <c r="G304" s="80">
        <v>0.16170411142346938</v>
      </c>
      <c r="H304" s="80">
        <v>1.5636312300249058</v>
      </c>
      <c r="I304" s="80">
        <v>3.747366954762934</v>
      </c>
      <c r="J304" s="80">
        <v>3.1183576231806911</v>
      </c>
      <c r="K304" s="80">
        <v>0.13882052666825842</v>
      </c>
      <c r="L304" s="80">
        <v>1.4821837830910312</v>
      </c>
      <c r="M304" s="81">
        <f>B304/J304</f>
        <v>24.480311492334447</v>
      </c>
      <c r="N304" s="80">
        <f>I304+J304</f>
        <v>6.8657245779436256</v>
      </c>
      <c r="O304" s="80"/>
      <c r="P304" s="80">
        <v>6.69</v>
      </c>
      <c r="Q304" s="82">
        <v>1080</v>
      </c>
      <c r="R304" s="80">
        <v>2.14</v>
      </c>
      <c r="S304" s="82">
        <v>412</v>
      </c>
      <c r="T304" s="80">
        <v>1.65</v>
      </c>
      <c r="U304" s="80">
        <v>1.6</v>
      </c>
      <c r="V304" s="81">
        <v>52.6</v>
      </c>
      <c r="W304" s="81">
        <v>15.6</v>
      </c>
      <c r="X304" s="82">
        <v>97</v>
      </c>
      <c r="Y304" s="81">
        <v>112.9</v>
      </c>
      <c r="Z304" s="81">
        <v>31.3</v>
      </c>
      <c r="AA304" s="81">
        <v>216</v>
      </c>
      <c r="AB304" s="80">
        <v>8.08</v>
      </c>
      <c r="AC304" s="80">
        <v>1.94</v>
      </c>
      <c r="AD304" s="80">
        <v>7.52</v>
      </c>
      <c r="AE304" s="82">
        <v>680</v>
      </c>
      <c r="AF304" s="81">
        <v>27.1</v>
      </c>
      <c r="AG304" s="81">
        <v>57.7</v>
      </c>
      <c r="AH304" s="80">
        <v>5.81</v>
      </c>
      <c r="AI304" s="81">
        <v>25.2</v>
      </c>
      <c r="AJ304" s="80">
        <v>5.15</v>
      </c>
      <c r="AK304" s="80">
        <v>1.08</v>
      </c>
      <c r="AL304" s="80">
        <v>5.7</v>
      </c>
      <c r="AM304" s="80">
        <v>0.78</v>
      </c>
      <c r="AN304" s="80">
        <v>5.58</v>
      </c>
      <c r="AO304" s="80">
        <v>1.22</v>
      </c>
      <c r="AP304" s="80">
        <v>4.2699999999999996</v>
      </c>
      <c r="AQ304" s="80">
        <v>0.55000000000000004</v>
      </c>
      <c r="AR304" s="80">
        <v>3.58</v>
      </c>
      <c r="AS304" s="80">
        <v>0.54800000000000004</v>
      </c>
      <c r="AT304" s="80">
        <v>5.43</v>
      </c>
      <c r="AU304" s="80">
        <v>0.56000000000000005</v>
      </c>
      <c r="AV304" s="80">
        <v>1.52</v>
      </c>
      <c r="AW304" s="81">
        <v>19.5</v>
      </c>
      <c r="AX304" s="80">
        <v>12.6</v>
      </c>
      <c r="AY304" s="80">
        <v>2.81</v>
      </c>
    </row>
    <row r="305" spans="1:51" s="100" customFormat="1">
      <c r="A305" s="84" t="s">
        <v>971</v>
      </c>
      <c r="B305" s="81">
        <v>76.479658958670925</v>
      </c>
      <c r="C305" s="80">
        <v>0.17533995844074723</v>
      </c>
      <c r="D305" s="81">
        <v>13.072911369957868</v>
      </c>
      <c r="E305" s="80">
        <v>1.7138421309333203</v>
      </c>
      <c r="F305" s="80">
        <v>5.9918002078984567E-2</v>
      </c>
      <c r="G305" s="80">
        <v>0.15289968831605177</v>
      </c>
      <c r="H305" s="80">
        <v>1.5133412625590408</v>
      </c>
      <c r="I305" s="80">
        <v>3.7271743532580373</v>
      </c>
      <c r="J305" s="80">
        <v>3.1048974899601225</v>
      </c>
      <c r="K305" s="80">
        <v>0.16785824895623305</v>
      </c>
      <c r="L305" s="80">
        <v>1.4717738744173232</v>
      </c>
      <c r="M305" s="81">
        <f>B305/J305</f>
        <v>24.631943310841216</v>
      </c>
      <c r="N305" s="80">
        <f>I305+J305</f>
        <v>6.8320718432181593</v>
      </c>
      <c r="O305" s="80"/>
      <c r="P305" s="80">
        <v>7.45</v>
      </c>
      <c r="Q305" s="82">
        <v>1264</v>
      </c>
      <c r="R305" s="80">
        <v>2.12</v>
      </c>
      <c r="S305" s="82">
        <v>439</v>
      </c>
      <c r="T305" s="80">
        <v>1.39</v>
      </c>
      <c r="U305" s="80">
        <v>1.83</v>
      </c>
      <c r="V305" s="81">
        <v>39.799999999999997</v>
      </c>
      <c r="W305" s="81">
        <v>17.5</v>
      </c>
      <c r="X305" s="82">
        <v>116</v>
      </c>
      <c r="Y305" s="81">
        <v>122.9</v>
      </c>
      <c r="Z305" s="81">
        <v>33.5</v>
      </c>
      <c r="AA305" s="81">
        <v>220</v>
      </c>
      <c r="AB305" s="80">
        <v>9.26</v>
      </c>
      <c r="AC305" s="80">
        <v>2.13</v>
      </c>
      <c r="AD305" s="80">
        <v>8.34</v>
      </c>
      <c r="AE305" s="82">
        <v>754</v>
      </c>
      <c r="AF305" s="81">
        <v>27.7</v>
      </c>
      <c r="AG305" s="81">
        <v>58.9</v>
      </c>
      <c r="AH305" s="80">
        <v>6.45</v>
      </c>
      <c r="AI305" s="81">
        <v>27.8</v>
      </c>
      <c r="AJ305" s="80">
        <v>5.86</v>
      </c>
      <c r="AK305" s="80">
        <v>1.1599999999999999</v>
      </c>
      <c r="AL305" s="80">
        <v>6.42</v>
      </c>
      <c r="AM305" s="80">
        <v>0.82</v>
      </c>
      <c r="AN305" s="80">
        <v>5.47</v>
      </c>
      <c r="AO305" s="80">
        <v>1.1399999999999999</v>
      </c>
      <c r="AP305" s="80">
        <v>4.82</v>
      </c>
      <c r="AQ305" s="80">
        <v>0.51900000000000002</v>
      </c>
      <c r="AR305" s="80">
        <v>3.08</v>
      </c>
      <c r="AS305" s="80">
        <v>0.52700000000000002</v>
      </c>
      <c r="AT305" s="80">
        <v>5.72</v>
      </c>
      <c r="AU305" s="80">
        <v>0.71</v>
      </c>
      <c r="AV305" s="80">
        <v>1.91</v>
      </c>
      <c r="AW305" s="81">
        <v>21.3</v>
      </c>
      <c r="AX305" s="80">
        <v>12.7</v>
      </c>
      <c r="AY305" s="80">
        <v>3.34</v>
      </c>
    </row>
    <row r="306" spans="1:51" s="100" customFormat="1">
      <c r="A306" s="84" t="s">
        <v>970</v>
      </c>
      <c r="B306" s="81">
        <v>76.369243056288994</v>
      </c>
      <c r="C306" s="80">
        <v>0.18669844299377539</v>
      </c>
      <c r="D306" s="81">
        <v>13.160315468262212</v>
      </c>
      <c r="E306" s="80">
        <v>1.611707058923558</v>
      </c>
      <c r="F306" s="80">
        <v>4.2256796642370795E-2</v>
      </c>
      <c r="G306" s="80">
        <v>0.17005159376081336</v>
      </c>
      <c r="H306" s="80">
        <v>1.5668401538712122</v>
      </c>
      <c r="I306" s="80">
        <v>3.7883848740831665</v>
      </c>
      <c r="J306" s="80">
        <v>3.1044867255118729</v>
      </c>
      <c r="K306" s="80">
        <v>0.15829662002816486</v>
      </c>
      <c r="L306" s="80">
        <v>0.20853910039942036</v>
      </c>
      <c r="M306" s="81">
        <f>B306/J306</f>
        <v>24.599635884639547</v>
      </c>
      <c r="N306" s="80">
        <f>I306+J306</f>
        <v>6.8928715995950398</v>
      </c>
      <c r="O306" s="80"/>
      <c r="P306" s="80">
        <v>7.74</v>
      </c>
      <c r="Q306" s="82">
        <v>1322</v>
      </c>
      <c r="R306" s="80">
        <v>2.61</v>
      </c>
      <c r="S306" s="82">
        <v>445</v>
      </c>
      <c r="T306" s="80">
        <v>1.54</v>
      </c>
      <c r="U306" s="80">
        <v>3.8</v>
      </c>
      <c r="V306" s="81">
        <v>41.9</v>
      </c>
      <c r="W306" s="81">
        <v>18.3</v>
      </c>
      <c r="X306" s="82">
        <v>121.9</v>
      </c>
      <c r="Y306" s="81">
        <v>123.9</v>
      </c>
      <c r="Z306" s="81">
        <v>34</v>
      </c>
      <c r="AA306" s="81">
        <v>235</v>
      </c>
      <c r="AB306" s="80">
        <v>9.65</v>
      </c>
      <c r="AC306" s="80">
        <v>1.96</v>
      </c>
      <c r="AD306" s="80">
        <v>8.7100000000000009</v>
      </c>
      <c r="AE306" s="82">
        <v>765</v>
      </c>
      <c r="AF306" s="81">
        <v>28.9</v>
      </c>
      <c r="AG306" s="81">
        <v>62.6</v>
      </c>
      <c r="AH306" s="80">
        <v>7</v>
      </c>
      <c r="AI306" s="81">
        <v>29.4</v>
      </c>
      <c r="AJ306" s="80">
        <v>6.1</v>
      </c>
      <c r="AK306" s="80">
        <v>1.04</v>
      </c>
      <c r="AL306" s="80">
        <v>6.6</v>
      </c>
      <c r="AM306" s="80">
        <v>0.81</v>
      </c>
      <c r="AN306" s="80">
        <v>5.74</v>
      </c>
      <c r="AO306" s="80">
        <v>1</v>
      </c>
      <c r="AP306" s="80">
        <v>4.78</v>
      </c>
      <c r="AQ306" s="80">
        <v>0.57899999999999996</v>
      </c>
      <c r="AR306" s="80">
        <v>3.59</v>
      </c>
      <c r="AS306" s="80">
        <v>0.54</v>
      </c>
      <c r="AT306" s="80">
        <v>5.95</v>
      </c>
      <c r="AU306" s="80">
        <v>0.72</v>
      </c>
      <c r="AV306" s="80">
        <v>1.97</v>
      </c>
      <c r="AW306" s="81">
        <v>20.8</v>
      </c>
      <c r="AX306" s="80">
        <v>13.06</v>
      </c>
      <c r="AY306" s="80">
        <v>3.51</v>
      </c>
    </row>
    <row r="307" spans="1:51" s="100" customFormat="1">
      <c r="A307" s="84" t="s">
        <v>969</v>
      </c>
      <c r="B307" s="81">
        <v>76.266872200904814</v>
      </c>
      <c r="C307" s="80">
        <v>0.20634435717025024</v>
      </c>
      <c r="D307" s="81">
        <v>13.215582213537012</v>
      </c>
      <c r="E307" s="80">
        <v>1.7320314734837177</v>
      </c>
      <c r="F307" s="80">
        <v>4.8927368492343463E-2</v>
      </c>
      <c r="G307" s="80">
        <v>0.17140464481570972</v>
      </c>
      <c r="H307" s="80">
        <v>1.5916732761693118</v>
      </c>
      <c r="I307" s="80">
        <v>3.6481849008717822</v>
      </c>
      <c r="J307" s="80">
        <v>3.1189661103288508</v>
      </c>
      <c r="K307" s="80">
        <v>0.1345422624106406</v>
      </c>
      <c r="L307" s="80">
        <v>1.5014038781200298</v>
      </c>
      <c r="M307" s="81">
        <f>B307/J307</f>
        <v>24.452613302958767</v>
      </c>
      <c r="N307" s="80">
        <f>I307+J307</f>
        <v>6.7671510112006334</v>
      </c>
      <c r="O307" s="80"/>
      <c r="P307" s="80">
        <v>7.58</v>
      </c>
      <c r="Q307" s="82">
        <v>1374</v>
      </c>
      <c r="R307" s="80">
        <v>2.74</v>
      </c>
      <c r="S307" s="82">
        <v>439</v>
      </c>
      <c r="T307" s="80">
        <v>1.84</v>
      </c>
      <c r="U307" s="80">
        <v>2.23</v>
      </c>
      <c r="V307" s="81">
        <v>57.7</v>
      </c>
      <c r="W307" s="81">
        <v>17.3</v>
      </c>
      <c r="X307" s="82">
        <v>116.2</v>
      </c>
      <c r="Y307" s="81">
        <v>124.6</v>
      </c>
      <c r="Z307" s="81">
        <v>33.5</v>
      </c>
      <c r="AA307" s="81">
        <v>231</v>
      </c>
      <c r="AB307" s="80">
        <v>9.1199999999999992</v>
      </c>
      <c r="AC307" s="80">
        <v>1.87</v>
      </c>
      <c r="AD307" s="80">
        <v>8.8699999999999992</v>
      </c>
      <c r="AE307" s="82">
        <v>776</v>
      </c>
      <c r="AF307" s="81">
        <v>28.5</v>
      </c>
      <c r="AG307" s="81">
        <v>59.9</v>
      </c>
      <c r="AH307" s="80">
        <v>6.72</v>
      </c>
      <c r="AI307" s="81">
        <v>28.1</v>
      </c>
      <c r="AJ307" s="80">
        <v>6.5</v>
      </c>
      <c r="AK307" s="80">
        <v>1.18</v>
      </c>
      <c r="AL307" s="80">
        <v>6.7</v>
      </c>
      <c r="AM307" s="80">
        <v>0.88</v>
      </c>
      <c r="AN307" s="80">
        <v>5.94</v>
      </c>
      <c r="AO307" s="80">
        <v>1.18</v>
      </c>
      <c r="AP307" s="80">
        <v>4.91</v>
      </c>
      <c r="AQ307" s="80">
        <v>0.68</v>
      </c>
      <c r="AR307" s="80">
        <v>3.98</v>
      </c>
      <c r="AS307" s="80">
        <v>0.59</v>
      </c>
      <c r="AT307" s="80">
        <v>6.03</v>
      </c>
      <c r="AU307" s="80">
        <v>0.59</v>
      </c>
      <c r="AV307" s="80">
        <v>1.8</v>
      </c>
      <c r="AW307" s="81">
        <v>20.2</v>
      </c>
      <c r="AX307" s="80">
        <v>12.39</v>
      </c>
      <c r="AY307" s="80">
        <v>3.39</v>
      </c>
    </row>
    <row r="308" spans="1:51" s="100" customFormat="1">
      <c r="A308" s="84" t="s">
        <v>968</v>
      </c>
      <c r="B308" s="81">
        <v>76.532551921908436</v>
      </c>
      <c r="C308" s="80">
        <v>0.20550434668318132</v>
      </c>
      <c r="D308" s="81">
        <v>13.160751204500379</v>
      </c>
      <c r="E308" s="80">
        <v>1.6211696555188126</v>
      </c>
      <c r="F308" s="80">
        <v>6.3540451386883301E-2</v>
      </c>
      <c r="G308" s="80">
        <v>0.13698331078211204</v>
      </c>
      <c r="H308" s="80">
        <v>1.4962607869492701</v>
      </c>
      <c r="I308" s="80">
        <v>3.6608994489746136</v>
      </c>
      <c r="J308" s="80">
        <v>3.1223231959336952</v>
      </c>
      <c r="K308" s="80">
        <v>0.15677362607372386</v>
      </c>
      <c r="L308" s="80">
        <v>3.2965901384603598</v>
      </c>
      <c r="M308" s="81">
        <f>B308/J308</f>
        <v>24.511412534608624</v>
      </c>
      <c r="N308" s="80">
        <f>I308+J308</f>
        <v>6.7832226449083084</v>
      </c>
      <c r="Q308" s="103"/>
      <c r="S308" s="103"/>
      <c r="V308" s="83"/>
      <c r="W308" s="83"/>
      <c r="X308" s="103"/>
      <c r="Y308" s="83"/>
      <c r="Z308" s="83"/>
      <c r="AA308" s="83"/>
      <c r="AE308" s="103"/>
      <c r="AF308" s="83"/>
      <c r="AG308" s="83"/>
      <c r="AI308" s="83"/>
      <c r="AW308" s="83"/>
    </row>
    <row r="309" spans="1:51" s="100" customFormat="1">
      <c r="A309" s="84" t="s">
        <v>967</v>
      </c>
      <c r="B309" s="81">
        <v>76.496032036304527</v>
      </c>
      <c r="C309" s="80">
        <v>0.20882249662613778</v>
      </c>
      <c r="D309" s="81">
        <v>13.164760403215231</v>
      </c>
      <c r="E309" s="80">
        <v>1.6000236372890153</v>
      </c>
      <c r="F309" s="80">
        <v>7.2657840587162084E-2</v>
      </c>
      <c r="G309" s="80">
        <v>0.16360071349524921</v>
      </c>
      <c r="H309" s="80">
        <v>1.5219081799906042</v>
      </c>
      <c r="I309" s="80">
        <v>3.6883746901040881</v>
      </c>
      <c r="J309" s="80">
        <v>3.0838050841985201</v>
      </c>
      <c r="K309" s="80">
        <v>0.14918189447443231</v>
      </c>
      <c r="L309" s="80">
        <v>0.50742488033867517</v>
      </c>
      <c r="M309" s="81">
        <f>B309/J309</f>
        <v>24.805728620226922</v>
      </c>
      <c r="N309" s="80">
        <f>I309+J309</f>
        <v>6.7721797743026082</v>
      </c>
      <c r="Q309" s="103"/>
      <c r="S309" s="103"/>
      <c r="V309" s="83"/>
      <c r="W309" s="83"/>
      <c r="X309" s="103"/>
      <c r="Y309" s="83"/>
      <c r="Z309" s="83"/>
      <c r="AA309" s="83"/>
      <c r="AE309" s="103"/>
      <c r="AF309" s="83"/>
      <c r="AG309" s="83"/>
      <c r="AI309" s="83"/>
      <c r="AW309" s="83"/>
    </row>
    <row r="310" spans="1:51" s="100" customFormat="1">
      <c r="A310" s="84" t="s">
        <v>966</v>
      </c>
      <c r="B310" s="81">
        <v>76.141020118953335</v>
      </c>
      <c r="C310" s="80">
        <v>0.20361910106146483</v>
      </c>
      <c r="D310" s="81">
        <v>13.337578891889427</v>
      </c>
      <c r="E310" s="80">
        <v>1.6633127275461064</v>
      </c>
      <c r="F310" s="80">
        <v>1.8622736631073299E-2</v>
      </c>
      <c r="G310" s="80">
        <v>0.16059087172769698</v>
      </c>
      <c r="H310" s="80">
        <v>1.6014509846729708</v>
      </c>
      <c r="I310" s="80">
        <v>3.7942203084412305</v>
      </c>
      <c r="J310" s="80">
        <v>3.0795675443022907</v>
      </c>
      <c r="K310" s="80">
        <v>0.1671477440782933</v>
      </c>
      <c r="L310" s="80">
        <v>2.955781877558934</v>
      </c>
      <c r="M310" s="81">
        <f>B310/J310</f>
        <v>24.724581949769803</v>
      </c>
      <c r="N310" s="80">
        <f>I310+J310</f>
        <v>6.8737878527435212</v>
      </c>
      <c r="Q310" s="103"/>
      <c r="S310" s="103"/>
      <c r="V310" s="83"/>
      <c r="W310" s="83"/>
      <c r="X310" s="103"/>
      <c r="Y310" s="83"/>
      <c r="Z310" s="83"/>
      <c r="AA310" s="83"/>
      <c r="AE310" s="103"/>
      <c r="AF310" s="83"/>
      <c r="AG310" s="83"/>
      <c r="AI310" s="83"/>
      <c r="AW310" s="83"/>
    </row>
    <row r="311" spans="1:51" s="100" customFormat="1">
      <c r="A311" s="84" t="s">
        <v>965</v>
      </c>
      <c r="B311" s="81">
        <v>76.532839448774268</v>
      </c>
      <c r="C311" s="80">
        <v>0.1888218208730123</v>
      </c>
      <c r="D311" s="81">
        <v>13.21824305409274</v>
      </c>
      <c r="E311" s="80">
        <v>1.6527967665852679</v>
      </c>
      <c r="F311" s="80">
        <v>5.651164380759937E-2</v>
      </c>
      <c r="G311" s="80">
        <v>0.12977575119452661</v>
      </c>
      <c r="H311" s="80">
        <v>1.5021778595861821</v>
      </c>
      <c r="I311" s="80">
        <v>3.5537880542284475</v>
      </c>
      <c r="J311" s="80">
        <v>3.1650286287178893</v>
      </c>
      <c r="K311" s="80">
        <v>0.16972140069000213</v>
      </c>
      <c r="L311" s="80">
        <v>1.9287300583970222</v>
      </c>
      <c r="M311" s="81">
        <f>B311/J311</f>
        <v>24.18077320197154</v>
      </c>
      <c r="N311" s="80">
        <f>I311+J311</f>
        <v>6.7188166829463363</v>
      </c>
      <c r="Q311" s="103"/>
      <c r="S311" s="103"/>
      <c r="V311" s="83"/>
      <c r="W311" s="83"/>
      <c r="X311" s="103"/>
      <c r="Y311" s="83"/>
      <c r="Z311" s="83"/>
      <c r="AA311" s="83"/>
      <c r="AE311" s="103"/>
      <c r="AF311" s="83"/>
      <c r="AG311" s="83"/>
      <c r="AI311" s="83"/>
      <c r="AW311" s="83"/>
    </row>
    <row r="312" spans="1:51" s="100" customFormat="1">
      <c r="A312" s="84" t="s">
        <v>964</v>
      </c>
      <c r="B312" s="81">
        <v>76.358758972810136</v>
      </c>
      <c r="C312" s="80">
        <v>0.19721545734146273</v>
      </c>
      <c r="D312" s="81">
        <v>13.255025989556804</v>
      </c>
      <c r="E312" s="80">
        <v>1.5013902835622852</v>
      </c>
      <c r="F312" s="80">
        <v>6.9318927050672163E-2</v>
      </c>
      <c r="G312" s="80">
        <v>0.13076070330013154</v>
      </c>
      <c r="H312" s="80">
        <v>1.6269353354563032</v>
      </c>
      <c r="I312" s="80">
        <v>3.7829805362786484</v>
      </c>
      <c r="J312" s="80">
        <v>3.07760203093093</v>
      </c>
      <c r="K312" s="80">
        <v>0.11763712627818164</v>
      </c>
      <c r="L312" s="80">
        <v>2.6674497302132494</v>
      </c>
      <c r="M312" s="81">
        <f>B312/J312</f>
        <v>24.8111218427136</v>
      </c>
      <c r="N312" s="80">
        <f>I312+J312</f>
        <v>6.8605825672095779</v>
      </c>
      <c r="Q312" s="103"/>
      <c r="S312" s="103"/>
      <c r="V312" s="83"/>
      <c r="W312" s="83"/>
      <c r="X312" s="103"/>
      <c r="Y312" s="83"/>
      <c r="Z312" s="83"/>
      <c r="AA312" s="83"/>
      <c r="AE312" s="103"/>
      <c r="AF312" s="83"/>
      <c r="AG312" s="83"/>
      <c r="AI312" s="83"/>
      <c r="AW312" s="83"/>
    </row>
    <row r="313" spans="1:51" s="100" customFormat="1">
      <c r="A313" s="84" t="s">
        <v>963</v>
      </c>
      <c r="B313" s="81">
        <v>77.068837625251263</v>
      </c>
      <c r="C313" s="80">
        <v>0.17699641536101063</v>
      </c>
      <c r="D313" s="81">
        <v>12.943991558917336</v>
      </c>
      <c r="E313" s="80">
        <v>1.417913641285784</v>
      </c>
      <c r="F313" s="80">
        <v>5.431221210788393E-2</v>
      </c>
      <c r="G313" s="80">
        <v>0.11974977108792589</v>
      </c>
      <c r="H313" s="80">
        <v>1.394144591247231</v>
      </c>
      <c r="I313" s="80">
        <v>3.6806339080701402</v>
      </c>
      <c r="J313" s="80">
        <v>3.1434061563359976</v>
      </c>
      <c r="K313" s="80">
        <v>0.14120335441616494</v>
      </c>
      <c r="L313" s="80">
        <v>2.3938703003483823</v>
      </c>
      <c r="M313" s="81">
        <f>B313/J313</f>
        <v>24.517619993174499</v>
      </c>
      <c r="N313" s="80">
        <f>I313+J313</f>
        <v>6.8240400644061374</v>
      </c>
      <c r="Q313" s="103"/>
      <c r="S313" s="103"/>
      <c r="V313" s="83"/>
      <c r="W313" s="83"/>
      <c r="X313" s="103"/>
      <c r="Y313" s="83"/>
      <c r="Z313" s="83"/>
      <c r="AA313" s="83"/>
      <c r="AE313" s="103"/>
      <c r="AF313" s="83"/>
      <c r="AG313" s="83"/>
      <c r="AI313" s="83"/>
      <c r="AW313" s="83"/>
    </row>
    <row r="314" spans="1:51" s="100" customFormat="1">
      <c r="A314" s="84" t="s">
        <v>962</v>
      </c>
      <c r="B314" s="81">
        <v>76.707012134759893</v>
      </c>
      <c r="C314" s="80">
        <v>0.21032816897191206</v>
      </c>
      <c r="D314" s="81">
        <v>12.917792083657591</v>
      </c>
      <c r="E314" s="80">
        <v>1.5779994187118211</v>
      </c>
      <c r="F314" s="80">
        <v>8.5209096126848904E-2</v>
      </c>
      <c r="G314" s="80">
        <v>0.1112534348186295</v>
      </c>
      <c r="H314" s="80">
        <v>1.4507215905242268</v>
      </c>
      <c r="I314" s="80">
        <v>3.7922592617060569</v>
      </c>
      <c r="J314" s="80">
        <v>3.1474112932838074</v>
      </c>
      <c r="K314" s="80">
        <v>0.13517439227834618</v>
      </c>
      <c r="L314" s="80">
        <v>0.39088848842386881</v>
      </c>
      <c r="M314" s="81">
        <f>B314/J314</f>
        <v>24.371461174598732</v>
      </c>
      <c r="N314" s="80">
        <f>I314+J314</f>
        <v>6.9396705549898643</v>
      </c>
      <c r="Q314" s="103"/>
      <c r="S314" s="103"/>
      <c r="V314" s="83"/>
      <c r="W314" s="83"/>
      <c r="X314" s="103"/>
      <c r="Y314" s="83"/>
      <c r="Z314" s="83"/>
      <c r="AA314" s="83"/>
      <c r="AE314" s="103"/>
      <c r="AF314" s="83"/>
      <c r="AG314" s="83"/>
      <c r="AI314" s="83"/>
      <c r="AW314" s="83"/>
    </row>
    <row r="315" spans="1:51" s="100" customFormat="1">
      <c r="A315" s="84" t="s">
        <v>961</v>
      </c>
      <c r="B315" s="81">
        <v>76.736372641395334</v>
      </c>
      <c r="C315" s="80">
        <v>0.20000904122608257</v>
      </c>
      <c r="D315" s="81">
        <v>13.054014801041564</v>
      </c>
      <c r="E315" s="80">
        <v>1.5437291202186547</v>
      </c>
      <c r="F315" s="80">
        <v>4.7958036316731921E-2</v>
      </c>
      <c r="G315" s="80">
        <v>0.15766982978676214</v>
      </c>
      <c r="H315" s="80">
        <v>1.4723033159680983</v>
      </c>
      <c r="I315" s="80">
        <v>3.9288230297900526</v>
      </c>
      <c r="J315" s="80">
        <v>2.859106574575355</v>
      </c>
      <c r="K315" s="80">
        <v>0.1360968136777109</v>
      </c>
      <c r="L315" s="80">
        <v>0.48945867185877034</v>
      </c>
      <c r="M315" s="81">
        <f>B315/J315</f>
        <v>26.839283755203319</v>
      </c>
      <c r="N315" s="80">
        <f>I315+J315</f>
        <v>6.7879296043654076</v>
      </c>
      <c r="Q315" s="103"/>
      <c r="S315" s="103"/>
      <c r="V315" s="83"/>
      <c r="W315" s="83"/>
      <c r="X315" s="103"/>
      <c r="Y315" s="83"/>
      <c r="Z315" s="83"/>
      <c r="AA315" s="83"/>
      <c r="AE315" s="103"/>
      <c r="AF315" s="83"/>
      <c r="AG315" s="83"/>
      <c r="AI315" s="83"/>
      <c r="AW315" s="83"/>
    </row>
    <row r="316" spans="1:51" s="100" customFormat="1">
      <c r="A316" s="84" t="s">
        <v>960</v>
      </c>
      <c r="B316" s="81">
        <v>76.61801727225405</v>
      </c>
      <c r="C316" s="80">
        <v>0.19476462187673493</v>
      </c>
      <c r="D316" s="81">
        <v>13.238356691272696</v>
      </c>
      <c r="E316" s="80">
        <v>1.5023300128401327</v>
      </c>
      <c r="F316" s="80">
        <v>5.1063696968895581E-2</v>
      </c>
      <c r="G316" s="80">
        <v>0.14507374695079367</v>
      </c>
      <c r="H316" s="80">
        <v>1.503846985029142</v>
      </c>
      <c r="I316" s="80">
        <v>3.7253536087176147</v>
      </c>
      <c r="J316" s="80">
        <v>3.0211805110529886</v>
      </c>
      <c r="K316" s="80">
        <v>0.12853036959246375</v>
      </c>
      <c r="L316" s="80">
        <v>1.4560871830724835</v>
      </c>
      <c r="M316" s="81">
        <f>B316/J316</f>
        <v>25.360291115326291</v>
      </c>
      <c r="N316" s="80">
        <f>I316+J316</f>
        <v>6.7465341197706028</v>
      </c>
      <c r="Q316" s="103"/>
      <c r="S316" s="103"/>
      <c r="V316" s="83"/>
      <c r="W316" s="83"/>
      <c r="X316" s="103"/>
      <c r="Y316" s="83"/>
      <c r="Z316" s="83"/>
      <c r="AA316" s="83"/>
      <c r="AE316" s="103"/>
      <c r="AF316" s="83"/>
      <c r="AG316" s="83"/>
      <c r="AI316" s="83"/>
      <c r="AW316" s="83"/>
    </row>
    <row r="317" spans="1:51" s="100" customFormat="1">
      <c r="A317" s="84" t="s">
        <v>959</v>
      </c>
      <c r="B317" s="81">
        <v>76.736234901554909</v>
      </c>
      <c r="C317" s="80">
        <v>0.17337229267017401</v>
      </c>
      <c r="D317" s="81">
        <v>13.152057860772739</v>
      </c>
      <c r="E317" s="80">
        <v>1.6285137976427815</v>
      </c>
      <c r="F317" s="80">
        <v>9.002913316312984E-2</v>
      </c>
      <c r="G317" s="80">
        <v>0.15154877388178875</v>
      </c>
      <c r="H317" s="80">
        <v>1.5187564652524292</v>
      </c>
      <c r="I317" s="80">
        <v>3.6574098101440766</v>
      </c>
      <c r="J317" s="80">
        <v>2.8920630741254354</v>
      </c>
      <c r="K317" s="80">
        <v>0.13890792518648604</v>
      </c>
      <c r="L317" s="80">
        <v>2.3073930196019461</v>
      </c>
      <c r="M317" s="81">
        <f>B317/J317</f>
        <v>26.533389118686518</v>
      </c>
      <c r="N317" s="80">
        <f>I317+J317</f>
        <v>6.5494728842695125</v>
      </c>
      <c r="Q317" s="103"/>
      <c r="S317" s="103"/>
      <c r="V317" s="83"/>
      <c r="W317" s="83"/>
      <c r="X317" s="103"/>
      <c r="Y317" s="83"/>
      <c r="Z317" s="83"/>
      <c r="AA317" s="83"/>
      <c r="AE317" s="103"/>
      <c r="AF317" s="83"/>
      <c r="AG317" s="83"/>
      <c r="AI317" s="83"/>
      <c r="AW317" s="83"/>
    </row>
    <row r="318" spans="1:51" s="100" customFormat="1">
      <c r="A318" s="84" t="s">
        <v>958</v>
      </c>
      <c r="B318" s="81">
        <v>77.225358079392379</v>
      </c>
      <c r="C318" s="80">
        <v>0.12732945035196183</v>
      </c>
      <c r="D318" s="81">
        <v>12.908888879312839</v>
      </c>
      <c r="E318" s="80">
        <v>1.3791147904240675</v>
      </c>
      <c r="F318" s="80">
        <v>6.4226062566634393E-2</v>
      </c>
      <c r="G318" s="80">
        <v>0.13402351684109703</v>
      </c>
      <c r="H318" s="80">
        <v>1.3788313795795311</v>
      </c>
      <c r="I318" s="80">
        <v>3.6083348428817574</v>
      </c>
      <c r="J318" s="80">
        <v>3.1738772394992529</v>
      </c>
      <c r="K318" s="80">
        <v>0.15759150497289132</v>
      </c>
      <c r="L318" s="80">
        <v>2.4529919693602693</v>
      </c>
      <c r="M318" s="81">
        <f>B318/J318</f>
        <v>24.331551680170318</v>
      </c>
      <c r="N318" s="80">
        <f>I318+J318</f>
        <v>6.7822120823810099</v>
      </c>
      <c r="Q318" s="103"/>
      <c r="S318" s="103"/>
      <c r="V318" s="83"/>
      <c r="W318" s="83"/>
      <c r="X318" s="103"/>
      <c r="Y318" s="83"/>
      <c r="Z318" s="83"/>
      <c r="AA318" s="83"/>
      <c r="AE318" s="103"/>
      <c r="AF318" s="83"/>
      <c r="AG318" s="83"/>
      <c r="AI318" s="83"/>
      <c r="AW318" s="83"/>
    </row>
    <row r="319" spans="1:51" s="100" customFormat="1">
      <c r="A319" s="84" t="s">
        <v>957</v>
      </c>
      <c r="B319" s="81">
        <v>76.494787156071197</v>
      </c>
      <c r="C319" s="80">
        <v>0.1678353080160512</v>
      </c>
      <c r="D319" s="81">
        <v>13.168729872257151</v>
      </c>
      <c r="E319" s="80">
        <v>1.6700567778033886</v>
      </c>
      <c r="F319" s="80">
        <v>4.9277956910571109E-2</v>
      </c>
      <c r="G319" s="80">
        <v>0.14337486861236379</v>
      </c>
      <c r="H319" s="80">
        <v>1.5314833767493707</v>
      </c>
      <c r="I319" s="80">
        <v>3.6094730401945849</v>
      </c>
      <c r="J319" s="80">
        <v>3.1649678944510642</v>
      </c>
      <c r="K319" s="80">
        <v>0.13748934259445528</v>
      </c>
      <c r="L319" s="80">
        <v>0.24277274947047545</v>
      </c>
      <c r="M319" s="81">
        <f>B319/J319</f>
        <v>24.169214256544155</v>
      </c>
      <c r="N319" s="80">
        <f>I319+J319</f>
        <v>6.7744409346456491</v>
      </c>
      <c r="Q319" s="103"/>
      <c r="S319" s="103"/>
      <c r="V319" s="83"/>
      <c r="W319" s="83"/>
      <c r="X319" s="103"/>
      <c r="Y319" s="83"/>
      <c r="Z319" s="83"/>
      <c r="AA319" s="83"/>
      <c r="AE319" s="103"/>
      <c r="AF319" s="83"/>
      <c r="AG319" s="83"/>
      <c r="AI319" s="83"/>
      <c r="AW319" s="83"/>
    </row>
    <row r="320" spans="1:51" s="100" customFormat="1">
      <c r="A320" s="84" t="s">
        <v>956</v>
      </c>
      <c r="B320" s="81">
        <v>76.915936663597918</v>
      </c>
      <c r="C320" s="80">
        <v>0.1704485007464861</v>
      </c>
      <c r="D320" s="81">
        <v>13.182979776899922</v>
      </c>
      <c r="E320" s="80">
        <v>1.6733751283614908</v>
      </c>
      <c r="F320" s="80">
        <v>7.5257226492865849E-3</v>
      </c>
      <c r="G320" s="80">
        <v>0.1216821389397636</v>
      </c>
      <c r="H320" s="80">
        <v>1.4593048391844297</v>
      </c>
      <c r="I320" s="80">
        <v>3.4797390715592389</v>
      </c>
      <c r="J320" s="80">
        <v>2.9889932580167105</v>
      </c>
      <c r="K320" s="80">
        <v>0.14900044771492155</v>
      </c>
      <c r="L320" s="80">
        <v>3.9439001471057225</v>
      </c>
      <c r="M320" s="81">
        <f>B320/J320</f>
        <v>25.733057930894773</v>
      </c>
      <c r="N320" s="80">
        <f>I320+J320</f>
        <v>6.4687323295759498</v>
      </c>
      <c r="Q320" s="103"/>
      <c r="S320" s="103"/>
      <c r="V320" s="83"/>
      <c r="W320" s="83"/>
      <c r="X320" s="103"/>
      <c r="Y320" s="83"/>
      <c r="Z320" s="83"/>
      <c r="AA320" s="83"/>
      <c r="AE320" s="103"/>
      <c r="AF320" s="83"/>
      <c r="AG320" s="83"/>
      <c r="AI320" s="83"/>
      <c r="AW320" s="83"/>
    </row>
    <row r="321" spans="1:51" s="100" customFormat="1">
      <c r="A321" s="84" t="s">
        <v>955</v>
      </c>
      <c r="B321" s="81">
        <v>76.565404251205067</v>
      </c>
      <c r="C321" s="80">
        <v>0.16041282294607542</v>
      </c>
      <c r="D321" s="81">
        <v>13.201124871148155</v>
      </c>
      <c r="E321" s="80">
        <v>1.763584324506795</v>
      </c>
      <c r="F321" s="80">
        <v>9.4139859610710724E-2</v>
      </c>
      <c r="G321" s="80">
        <v>0.13705772780564257</v>
      </c>
      <c r="H321" s="80">
        <v>1.4277646749910924</v>
      </c>
      <c r="I321" s="80">
        <v>3.6158399446576484</v>
      </c>
      <c r="J321" s="80">
        <v>3.0346559237368886</v>
      </c>
      <c r="K321" s="80">
        <v>0.15599391929842912</v>
      </c>
      <c r="L321" s="80">
        <v>1.4539805763695881</v>
      </c>
      <c r="M321" s="81">
        <f>B321/J321</f>
        <v>25.230341157399515</v>
      </c>
      <c r="N321" s="80">
        <f>I321+J321</f>
        <v>6.650495868394537</v>
      </c>
      <c r="Q321" s="103"/>
      <c r="S321" s="103"/>
      <c r="V321" s="83"/>
      <c r="W321" s="83"/>
      <c r="X321" s="103"/>
      <c r="Y321" s="83"/>
      <c r="Z321" s="83"/>
      <c r="AA321" s="83"/>
      <c r="AE321" s="103"/>
      <c r="AF321" s="83"/>
      <c r="AG321" s="83"/>
      <c r="AI321" s="83"/>
      <c r="AW321" s="83"/>
    </row>
    <row r="322" spans="1:51" s="102" customFormat="1">
      <c r="A322" s="92" t="s">
        <v>196</v>
      </c>
      <c r="B322" s="95">
        <f>AVERAGE(B297:B321)</f>
        <v>76.606295630139414</v>
      </c>
      <c r="C322" s="94">
        <f>AVERAGE(C297:C321)</f>
        <v>0.18515883014419957</v>
      </c>
      <c r="D322" s="95">
        <f>AVERAGE(D297:D321)</f>
        <v>13.12591122019127</v>
      </c>
      <c r="E322" s="94">
        <f>AVERAGE(E297:E321)</f>
        <v>1.5809230445496161</v>
      </c>
      <c r="F322" s="94">
        <f>AVERAGE(F297:F321)</f>
        <v>5.7839255810877871E-2</v>
      </c>
      <c r="G322" s="94">
        <f>AVERAGE(G297:G321)</f>
        <v>0.14126895130525574</v>
      </c>
      <c r="H322" s="94">
        <f>AVERAGE(H297:H321)</f>
        <v>1.4805006121134097</v>
      </c>
      <c r="I322" s="94">
        <f>AVERAGE(I297:I321)</f>
        <v>3.6658183318360642</v>
      </c>
      <c r="J322" s="94">
        <f>AVERAGE(J297:J321)</f>
        <v>3.156269667544787</v>
      </c>
      <c r="K322" s="94">
        <f>AVERAGE(K297:K321)</f>
        <v>0.14456365111415706</v>
      </c>
      <c r="L322" s="94">
        <f>AVERAGE(L297:L321)</f>
        <v>1.8431665207737222</v>
      </c>
      <c r="M322" s="95">
        <f>AVERAGE(M297:M321)</f>
        <v>24.480132414639101</v>
      </c>
      <c r="N322" s="94">
        <f>AVERAGE(N297:N321)</f>
        <v>6.8220879993808499</v>
      </c>
      <c r="O322" s="95"/>
      <c r="P322" s="94">
        <f>AVERAGE(P297:P321)</f>
        <v>7.0545454545454538</v>
      </c>
      <c r="Q322" s="96">
        <f>AVERAGE(Q297:Q321)</f>
        <v>1161.7272727272727</v>
      </c>
      <c r="R322" s="94">
        <f>AVERAGE(R297:R321)</f>
        <v>2.6009090909090911</v>
      </c>
      <c r="S322" s="96">
        <f>AVERAGE(S297:S321)</f>
        <v>394.72727272727275</v>
      </c>
      <c r="T322" s="94">
        <f>AVERAGE(T297:T321)</f>
        <v>1.5663636363636364</v>
      </c>
      <c r="U322" s="94">
        <f>AVERAGE(U297:U321)</f>
        <v>2.9322222222222232</v>
      </c>
      <c r="V322" s="95">
        <f>AVERAGE(V297:V321)</f>
        <v>44.054545454545455</v>
      </c>
      <c r="W322" s="95">
        <f>AVERAGE(W297:W321)</f>
        <v>16.281818181818185</v>
      </c>
      <c r="X322" s="96">
        <f>AVERAGE(X297:X321)</f>
        <v>108.82727272727271</v>
      </c>
      <c r="Y322" s="95">
        <f>AVERAGE(Y297:Y321)</f>
        <v>112.09090909090909</v>
      </c>
      <c r="Z322" s="95">
        <f>AVERAGE(Z297:Z321)</f>
        <v>30.59090909090909</v>
      </c>
      <c r="AA322" s="95">
        <f>AVERAGE(AA297:AA321)</f>
        <v>208.9909090909091</v>
      </c>
      <c r="AB322" s="94">
        <f>AVERAGE(AB297:AB321)</f>
        <v>8.4145454545454559</v>
      </c>
      <c r="AC322" s="94">
        <f>AVERAGE(AC297:AC321)</f>
        <v>1.7309090909090912</v>
      </c>
      <c r="AD322" s="94">
        <f>AVERAGE(AD297:AD321)</f>
        <v>7.9918181818181839</v>
      </c>
      <c r="AE322" s="96">
        <f>AVERAGE(AE297:AE321)</f>
        <v>688.36363636363637</v>
      </c>
      <c r="AF322" s="95">
        <f>AVERAGE(AF297:AF321)</f>
        <v>25.845454545454547</v>
      </c>
      <c r="AG322" s="95">
        <f>AVERAGE(AG297:AG321)</f>
        <v>55.154545454545449</v>
      </c>
      <c r="AH322" s="94">
        <f>AVERAGE(AH297:AH321)</f>
        <v>6.032727272727274</v>
      </c>
      <c r="AI322" s="95">
        <f>AVERAGE(AI297:AI321)</f>
        <v>25.390909090909091</v>
      </c>
      <c r="AJ322" s="94">
        <f>AVERAGE(AJ297:AJ321)</f>
        <v>5.1890909090909085</v>
      </c>
      <c r="AK322" s="94">
        <f>AVERAGE(AK297:AK321)</f>
        <v>1</v>
      </c>
      <c r="AL322" s="94">
        <f>AVERAGE(AL297:AL321)</f>
        <v>5.4809090909090914</v>
      </c>
      <c r="AM322" s="94">
        <f>AVERAGE(AM297:AM321)</f>
        <v>0.78400000000000025</v>
      </c>
      <c r="AN322" s="94">
        <f>AVERAGE(AN297:AN321)</f>
        <v>5.18</v>
      </c>
      <c r="AO322" s="94">
        <f>AVERAGE(AO297:AO321)</f>
        <v>1.0690909090909093</v>
      </c>
      <c r="AP322" s="94">
        <f>AVERAGE(AP297:AP321)</f>
        <v>4.7772727272727273</v>
      </c>
      <c r="AQ322" s="94">
        <f>AVERAGE(AQ297:AQ321)</f>
        <v>0.52936363636363637</v>
      </c>
      <c r="AR322" s="94">
        <f>AVERAGE(AR297:AR321)</f>
        <v>3.3963636363636356</v>
      </c>
      <c r="AS322" s="94">
        <f>AVERAGE(AS297:AS321)</f>
        <v>0.51527272727272722</v>
      </c>
      <c r="AT322" s="94">
        <f>AVERAGE(AT297:AT321)</f>
        <v>5.6954545454545462</v>
      </c>
      <c r="AU322" s="94">
        <f>AVERAGE(AU297:AU321)</f>
        <v>0.66109090909090906</v>
      </c>
      <c r="AV322" s="94">
        <f>AVERAGE(AV297:AV321)</f>
        <v>1.6572727272727272</v>
      </c>
      <c r="AW322" s="95">
        <f>AVERAGE(AW297:AW321)</f>
        <v>19.618181818181821</v>
      </c>
      <c r="AX322" s="95">
        <f>AVERAGE(AX297:AX321)</f>
        <v>11.985454545454546</v>
      </c>
      <c r="AY322" s="94">
        <f>AVERAGE(AY297:AY321)</f>
        <v>2.9554545454545451</v>
      </c>
    </row>
    <row r="323" spans="1:51" s="102" customFormat="1">
      <c r="A323" s="92" t="s">
        <v>195</v>
      </c>
      <c r="B323" s="94">
        <f>_xlfn.STDEV.S(B297:B321)</f>
        <v>0.25903538322632608</v>
      </c>
      <c r="C323" s="94">
        <f>_xlfn.STDEV.S(C297:C321)</f>
        <v>1.9230303770010046E-2</v>
      </c>
      <c r="D323" s="94">
        <f>_xlfn.STDEV.S(D297:D321)</f>
        <v>0.10657499622876775</v>
      </c>
      <c r="E323" s="94">
        <f>_xlfn.STDEV.S(E297:E321)</f>
        <v>0.16143102409843882</v>
      </c>
      <c r="F323" s="94">
        <f>_xlfn.STDEV.S(F297:F321)</f>
        <v>2.2628322456157191E-2</v>
      </c>
      <c r="G323" s="94">
        <f>_xlfn.STDEV.S(G297:G321)</f>
        <v>2.4866416308887418E-2</v>
      </c>
      <c r="H323" s="94">
        <f>_xlfn.STDEV.S(H297:H321)</f>
        <v>0.13991535166003771</v>
      </c>
      <c r="I323" s="94">
        <f>_xlfn.STDEV.S(I297:I321)</f>
        <v>0.18370273848032279</v>
      </c>
      <c r="J323" s="94">
        <f>_xlfn.STDEV.S(J297:J321)</f>
        <v>0.35904927083412613</v>
      </c>
      <c r="K323" s="94">
        <f>_xlfn.STDEV.S(K297:K321)</f>
        <v>1.6186880683712317E-2</v>
      </c>
      <c r="L323" s="94">
        <f>_xlfn.STDEV.S(L297:L321)</f>
        <v>1.2716634177391435</v>
      </c>
      <c r="M323" s="94">
        <f>_xlfn.STDEV.S(M297:M321)</f>
        <v>1.9385397560503881</v>
      </c>
      <c r="N323" s="94">
        <f>_xlfn.STDEV.S(N297:N321)</f>
        <v>0.22858029467674715</v>
      </c>
      <c r="O323" s="95"/>
      <c r="P323" s="94">
        <f>_xlfn.STDEV.S(P297:P321)</f>
        <v>1.3165512799459349</v>
      </c>
      <c r="Q323" s="96">
        <f>_xlfn.STDEV.S(Q297:Q321)</f>
        <v>242.16403156087853</v>
      </c>
      <c r="R323" s="94">
        <f>_xlfn.STDEV.S(R297:R321)</f>
        <v>0.8417417008257887</v>
      </c>
      <c r="S323" s="94">
        <f>_xlfn.STDEV.S(S297:S321)</f>
        <v>79.280629297566676</v>
      </c>
      <c r="T323" s="94">
        <f>_xlfn.STDEV.S(T297:T321)</f>
        <v>0.40883426292992425</v>
      </c>
      <c r="U323" s="94">
        <f>_xlfn.STDEV.S(U297:U321)</f>
        <v>2.0242701016525531</v>
      </c>
      <c r="V323" s="95">
        <f>_xlfn.STDEV.S(V297:V321)</f>
        <v>11.004032318778748</v>
      </c>
      <c r="W323" s="94">
        <f>_xlfn.STDEV.S(W297:W321)</f>
        <v>2.802077151620975</v>
      </c>
      <c r="X323" s="94">
        <f>_xlfn.STDEV.S(X297:X321)</f>
        <v>18.891007961942705</v>
      </c>
      <c r="Y323" s="95">
        <f>_xlfn.STDEV.S(Y297:Y321)</f>
        <v>14.593248750395126</v>
      </c>
      <c r="Z323" s="94">
        <f>_xlfn.STDEV.S(Z297:Z321)</f>
        <v>5.492076937817691</v>
      </c>
      <c r="AA323" s="95">
        <f>_xlfn.STDEV.S(AA297:AA321)</f>
        <v>38.684634017797087</v>
      </c>
      <c r="AB323" s="94">
        <f>_xlfn.STDEV.S(AB297:AB321)</f>
        <v>1.6162324315293439</v>
      </c>
      <c r="AC323" s="94">
        <f>_xlfn.STDEV.S(AC297:AC321)</f>
        <v>0.3837826089195418</v>
      </c>
      <c r="AD323" s="94">
        <f>_xlfn.STDEV.S(AD297:AD321)</f>
        <v>1.8564580155867587</v>
      </c>
      <c r="AE323" s="96">
        <f>_xlfn.STDEV.S(AE297:AE321)</f>
        <v>135.4417016485491</v>
      </c>
      <c r="AF323" s="94">
        <f>_xlfn.STDEV.S(AF297:AF321)</f>
        <v>4.6081153710304603</v>
      </c>
      <c r="AG323" s="94">
        <f>_xlfn.STDEV.S(AG297:AG321)</f>
        <v>9.6845612844737925</v>
      </c>
      <c r="AH323" s="94">
        <f>_xlfn.STDEV.S(AH297:AH321)</f>
        <v>1.1108203356897106</v>
      </c>
      <c r="AI323" s="94">
        <f>_xlfn.STDEV.S(AI297:AI321)</f>
        <v>4.9397276332718114</v>
      </c>
      <c r="AJ323" s="94">
        <f>_xlfn.STDEV.S(AJ297:AJ321)</f>
        <v>1.032554643062098</v>
      </c>
      <c r="AK323" s="94">
        <f>_xlfn.STDEV.S(AK297:AK321)</f>
        <v>0.14683323874382129</v>
      </c>
      <c r="AL323" s="94">
        <f>_xlfn.STDEV.S(AL297:AL321)</f>
        <v>1.2475692729901156</v>
      </c>
      <c r="AM323" s="94">
        <f>_xlfn.STDEV.S(AM297:AM321)</f>
        <v>0.15136380016371018</v>
      </c>
      <c r="AN323" s="94">
        <f>_xlfn.STDEV.S(AN297:AN321)</f>
        <v>1.0718768585989762</v>
      </c>
      <c r="AO323" s="94">
        <f>_xlfn.STDEV.S(AO297:AO321)</f>
        <v>0.20275376916124283</v>
      </c>
      <c r="AP323" s="94">
        <f>_xlfn.STDEV.S(AP297:AP321)</f>
        <v>0.97563405956425209</v>
      </c>
      <c r="AQ323" s="94">
        <f>_xlfn.STDEV.S(AQ297:AQ321)</f>
        <v>0.11242532875404274</v>
      </c>
      <c r="AR323" s="94">
        <f>_xlfn.STDEV.S(AR297:AR321)</f>
        <v>0.65851761900913375</v>
      </c>
      <c r="AS323" s="94">
        <f>_xlfn.STDEV.S(AS297:AS321)</f>
        <v>9.3309260964912766E-2</v>
      </c>
      <c r="AT323" s="94">
        <f>_xlfn.STDEV.S(AT297:AT321)</f>
        <v>1.0921480086175455</v>
      </c>
      <c r="AU323" s="94">
        <f>_xlfn.STDEV.S(AU297:AU321)</f>
        <v>0.1560566913307174</v>
      </c>
      <c r="AV323" s="94">
        <f>_xlfn.STDEV.S(AV297:AV321)</f>
        <v>0.34837023148055868</v>
      </c>
      <c r="AW323" s="94">
        <f>_xlfn.STDEV.S(AW297:AW321)</f>
        <v>3.7528171236600762</v>
      </c>
      <c r="AX323" s="94">
        <f>_xlfn.STDEV.S(AX297:AX321)</f>
        <v>2.1255228233842307</v>
      </c>
      <c r="AY323" s="94">
        <f>_xlfn.STDEV.S(AY297:AY321)</f>
        <v>0.5904974790185582</v>
      </c>
    </row>
    <row r="324" spans="1:51">
      <c r="A324" s="84" t="s">
        <v>954</v>
      </c>
      <c r="B324" s="81">
        <v>78.5</v>
      </c>
      <c r="C324" s="80">
        <v>0.12</v>
      </c>
      <c r="D324" s="81">
        <v>12.27</v>
      </c>
      <c r="E324" s="80">
        <v>1.04</v>
      </c>
      <c r="F324" s="80">
        <v>7.0000000000000007E-2</v>
      </c>
      <c r="G324" s="80">
        <v>0.17</v>
      </c>
      <c r="H324" s="80">
        <v>0.9</v>
      </c>
      <c r="I324" s="80">
        <v>3.73</v>
      </c>
      <c r="J324" s="80">
        <v>3.07</v>
      </c>
      <c r="K324" s="80">
        <v>0.13</v>
      </c>
      <c r="L324" s="80">
        <v>0.83</v>
      </c>
      <c r="M324" s="81">
        <f>B324/J324</f>
        <v>25.570032573289904</v>
      </c>
      <c r="N324" s="80">
        <f>I324+J324</f>
        <v>6.8</v>
      </c>
      <c r="P324" s="80">
        <v>17.2</v>
      </c>
      <c r="Q324" s="82">
        <v>751</v>
      </c>
      <c r="R324" s="80">
        <v>0.9</v>
      </c>
      <c r="S324" s="82">
        <v>385</v>
      </c>
      <c r="T324" s="80" t="s">
        <v>142</v>
      </c>
      <c r="U324" s="80">
        <v>1</v>
      </c>
      <c r="V324" s="81">
        <v>30</v>
      </c>
      <c r="W324" s="81">
        <v>11.9</v>
      </c>
      <c r="X324" s="82">
        <v>108.8</v>
      </c>
      <c r="Y324" s="81">
        <v>77.3</v>
      </c>
      <c r="Z324" s="81">
        <v>21.9</v>
      </c>
      <c r="AA324" s="81">
        <v>92.4</v>
      </c>
      <c r="AB324" s="80">
        <v>6.96</v>
      </c>
      <c r="AC324" s="80" t="s">
        <v>142</v>
      </c>
      <c r="AD324" s="80">
        <v>4.41</v>
      </c>
      <c r="AE324" s="82">
        <v>843</v>
      </c>
      <c r="AF324" s="81">
        <v>22.35</v>
      </c>
      <c r="AG324" s="81">
        <v>47.6</v>
      </c>
      <c r="AH324" s="80">
        <v>4.68</v>
      </c>
      <c r="AI324" s="81">
        <v>20.100000000000001</v>
      </c>
      <c r="AJ324" s="80">
        <v>2.93</v>
      </c>
      <c r="AK324" s="80">
        <v>0.44</v>
      </c>
      <c r="AL324" s="80">
        <v>3.05</v>
      </c>
      <c r="AM324" s="80">
        <v>0.42</v>
      </c>
      <c r="AN324" s="80">
        <v>3.44</v>
      </c>
      <c r="AO324" s="80">
        <v>0.89</v>
      </c>
      <c r="AP324" s="80">
        <v>2.34</v>
      </c>
      <c r="AQ324" s="80">
        <v>0.34</v>
      </c>
      <c r="AR324" s="80">
        <v>2.2400000000000002</v>
      </c>
      <c r="AS324" s="80">
        <v>0.45</v>
      </c>
      <c r="AT324" s="80">
        <v>3.12</v>
      </c>
      <c r="AU324" s="80">
        <v>0.44</v>
      </c>
      <c r="AV324" s="80">
        <v>0.88</v>
      </c>
      <c r="AW324" s="81">
        <v>13.8</v>
      </c>
      <c r="AX324" s="80">
        <v>9.69</v>
      </c>
      <c r="AY324" s="80">
        <v>2.4</v>
      </c>
    </row>
    <row r="325" spans="1:51">
      <c r="A325" s="84" t="s">
        <v>953</v>
      </c>
      <c r="B325" s="81">
        <v>78.28</v>
      </c>
      <c r="C325" s="80">
        <v>0.12</v>
      </c>
      <c r="D325" s="81">
        <v>12.25</v>
      </c>
      <c r="E325" s="80">
        <v>1.03</v>
      </c>
      <c r="F325" s="80">
        <v>0.06</v>
      </c>
      <c r="G325" s="80">
        <v>0.16</v>
      </c>
      <c r="H325" s="80">
        <v>0.86</v>
      </c>
      <c r="I325" s="80">
        <v>3.87</v>
      </c>
      <c r="J325" s="80">
        <v>3.22</v>
      </c>
      <c r="K325" s="80">
        <v>0.16</v>
      </c>
      <c r="L325" s="80">
        <v>0.22</v>
      </c>
      <c r="M325" s="81">
        <f>B325/J325</f>
        <v>24.310559006211179</v>
      </c>
      <c r="N325" s="80">
        <f>I325+J325</f>
        <v>7.09</v>
      </c>
      <c r="P325" s="80">
        <v>16.5</v>
      </c>
      <c r="Q325" s="82">
        <v>764</v>
      </c>
      <c r="R325" s="80">
        <v>1.3</v>
      </c>
      <c r="S325" s="82">
        <v>387</v>
      </c>
      <c r="T325" s="80" t="s">
        <v>142</v>
      </c>
      <c r="U325" s="80">
        <v>2.2999999999999998</v>
      </c>
      <c r="V325" s="81">
        <v>35</v>
      </c>
      <c r="W325" s="81">
        <v>13.9</v>
      </c>
      <c r="X325" s="82">
        <v>109.5</v>
      </c>
      <c r="Y325" s="81">
        <v>77.599999999999994</v>
      </c>
      <c r="Z325" s="81">
        <v>21.45</v>
      </c>
      <c r="AA325" s="81">
        <v>95.1</v>
      </c>
      <c r="AB325" s="80">
        <v>7.96</v>
      </c>
      <c r="AC325" s="80">
        <v>3.2</v>
      </c>
      <c r="AD325" s="80">
        <v>4.22</v>
      </c>
      <c r="AE325" s="82">
        <v>851</v>
      </c>
      <c r="AF325" s="81">
        <v>23.3</v>
      </c>
      <c r="AG325" s="81">
        <v>46.6</v>
      </c>
      <c r="AH325" s="80">
        <v>5.01</v>
      </c>
      <c r="AI325" s="81">
        <v>19.5</v>
      </c>
      <c r="AJ325" s="80">
        <v>4.0999999999999996</v>
      </c>
      <c r="AK325" s="80">
        <v>0.36</v>
      </c>
      <c r="AL325" s="80">
        <v>3.9</v>
      </c>
      <c r="AM325" s="80">
        <v>0.51</v>
      </c>
      <c r="AN325" s="80">
        <v>3.62</v>
      </c>
      <c r="AO325" s="80">
        <v>0.73</v>
      </c>
      <c r="AP325" s="80">
        <v>2.16</v>
      </c>
      <c r="AQ325" s="80">
        <v>0.37</v>
      </c>
      <c r="AR325" s="80">
        <v>2.0699999999999998</v>
      </c>
      <c r="AS325" s="80">
        <v>0.376</v>
      </c>
      <c r="AT325" s="80">
        <v>2.76</v>
      </c>
      <c r="AU325" s="80">
        <v>0.63</v>
      </c>
      <c r="AV325" s="80">
        <v>1.26</v>
      </c>
      <c r="AW325" s="81">
        <v>14.6</v>
      </c>
      <c r="AX325" s="80">
        <v>10.35</v>
      </c>
      <c r="AY325" s="80">
        <v>2.58</v>
      </c>
    </row>
    <row r="326" spans="1:51">
      <c r="A326" s="84" t="s">
        <v>952</v>
      </c>
      <c r="B326" s="81">
        <v>77.959999999999994</v>
      </c>
      <c r="C326" s="80">
        <v>0.14000000000000001</v>
      </c>
      <c r="D326" s="81">
        <v>12.14</v>
      </c>
      <c r="E326" s="80">
        <v>1.02</v>
      </c>
      <c r="F326" s="80">
        <v>0.08</v>
      </c>
      <c r="G326" s="80">
        <v>0.16</v>
      </c>
      <c r="H326" s="80">
        <v>0.86</v>
      </c>
      <c r="I326" s="80">
        <v>4.3</v>
      </c>
      <c r="J326" s="80">
        <v>3.23</v>
      </c>
      <c r="K326" s="80">
        <v>0.12</v>
      </c>
      <c r="L326" s="80">
        <v>0</v>
      </c>
      <c r="M326" s="81">
        <f>B326/J326</f>
        <v>24.136222910216716</v>
      </c>
      <c r="N326" s="80">
        <f>I326+J326</f>
        <v>7.5299999999999994</v>
      </c>
      <c r="P326" s="80">
        <v>17.399999999999999</v>
      </c>
      <c r="Q326" s="82">
        <v>743</v>
      </c>
      <c r="R326" s="80">
        <v>1.3</v>
      </c>
      <c r="S326" s="82">
        <v>387</v>
      </c>
      <c r="T326" s="80">
        <v>0.86</v>
      </c>
      <c r="U326" s="80">
        <v>2.2999999999999998</v>
      </c>
      <c r="V326" s="81">
        <v>35</v>
      </c>
      <c r="W326" s="81">
        <v>13.1</v>
      </c>
      <c r="X326" s="82">
        <v>111</v>
      </c>
      <c r="Y326" s="81">
        <v>77.099999999999994</v>
      </c>
      <c r="Z326" s="81">
        <v>21.8</v>
      </c>
      <c r="AA326" s="81">
        <v>94</v>
      </c>
      <c r="AB326" s="80">
        <v>7.77</v>
      </c>
      <c r="AC326" s="80">
        <v>2.1</v>
      </c>
      <c r="AD326" s="80">
        <v>4.2300000000000004</v>
      </c>
      <c r="AE326" s="82">
        <v>869</v>
      </c>
      <c r="AF326" s="81">
        <v>22.37</v>
      </c>
      <c r="AG326" s="81">
        <v>47.6</v>
      </c>
      <c r="AH326" s="80">
        <v>4.88</v>
      </c>
      <c r="AI326" s="81">
        <v>18.7</v>
      </c>
      <c r="AJ326" s="80">
        <v>3.2</v>
      </c>
      <c r="AK326" s="80">
        <v>0.95</v>
      </c>
      <c r="AL326" s="80">
        <v>3.63</v>
      </c>
      <c r="AM326" s="80">
        <v>0.72</v>
      </c>
      <c r="AN326" s="80">
        <v>3.5</v>
      </c>
      <c r="AO326" s="80">
        <v>0.56999999999999995</v>
      </c>
      <c r="AP326" s="80">
        <v>2.11</v>
      </c>
      <c r="AQ326" s="80">
        <v>0.38</v>
      </c>
      <c r="AR326" s="80">
        <v>2.79</v>
      </c>
      <c r="AS326" s="80">
        <v>0.38</v>
      </c>
      <c r="AT326" s="80">
        <v>3.14</v>
      </c>
      <c r="AU326" s="80">
        <v>0.74</v>
      </c>
      <c r="AV326" s="80">
        <v>1.61</v>
      </c>
      <c r="AW326" s="81">
        <v>14.92</v>
      </c>
      <c r="AX326" s="80">
        <v>10.19</v>
      </c>
      <c r="AY326" s="80">
        <v>2.4900000000000002</v>
      </c>
    </row>
    <row r="327" spans="1:51">
      <c r="A327" s="84" t="s">
        <v>951</v>
      </c>
      <c r="B327" s="81">
        <v>77.77</v>
      </c>
      <c r="C327" s="80">
        <v>0.12</v>
      </c>
      <c r="D327" s="81">
        <v>12.74</v>
      </c>
      <c r="E327" s="80">
        <v>1.05</v>
      </c>
      <c r="F327" s="80">
        <v>0.02</v>
      </c>
      <c r="G327" s="80">
        <v>0.14000000000000001</v>
      </c>
      <c r="H327" s="80">
        <v>0.91</v>
      </c>
      <c r="I327" s="80">
        <v>3.73</v>
      </c>
      <c r="J327" s="80">
        <v>3.36</v>
      </c>
      <c r="K327" s="80">
        <v>0.16</v>
      </c>
      <c r="L327" s="80">
        <v>0.43</v>
      </c>
      <c r="M327" s="81">
        <f>B327/J327</f>
        <v>23.145833333333332</v>
      </c>
      <c r="N327" s="80">
        <f>I327+J327</f>
        <v>7.09</v>
      </c>
      <c r="P327" s="80">
        <v>13.5</v>
      </c>
      <c r="Q327" s="82">
        <v>804</v>
      </c>
      <c r="R327" s="80">
        <v>2.1</v>
      </c>
      <c r="S327" s="82">
        <v>393</v>
      </c>
      <c r="T327" s="80">
        <v>0.19</v>
      </c>
      <c r="U327" s="80" t="s">
        <v>142</v>
      </c>
      <c r="V327" s="81">
        <v>43</v>
      </c>
      <c r="W327" s="81">
        <v>13.3</v>
      </c>
      <c r="X327" s="82">
        <v>111.9</v>
      </c>
      <c r="Y327" s="81">
        <v>80.400000000000006</v>
      </c>
      <c r="Z327" s="81">
        <v>21.3</v>
      </c>
      <c r="AA327" s="81">
        <v>92.3</v>
      </c>
      <c r="AB327" s="80">
        <v>7.59</v>
      </c>
      <c r="AC327" s="80">
        <v>1.9</v>
      </c>
      <c r="AD327" s="80">
        <v>4.4400000000000004</v>
      </c>
      <c r="AE327" s="82">
        <v>856</v>
      </c>
      <c r="AF327" s="81">
        <v>22.8</v>
      </c>
      <c r="AG327" s="81">
        <v>47.5</v>
      </c>
      <c r="AH327" s="80">
        <v>4.92</v>
      </c>
      <c r="AI327" s="81">
        <v>20.9</v>
      </c>
      <c r="AJ327" s="80">
        <v>3.57</v>
      </c>
      <c r="AK327" s="80">
        <v>1.05</v>
      </c>
      <c r="AL327" s="80">
        <v>2.2400000000000002</v>
      </c>
      <c r="AM327" s="80">
        <v>0.57999999999999996</v>
      </c>
      <c r="AN327" s="80">
        <v>3.38</v>
      </c>
      <c r="AO327" s="80">
        <v>0.61</v>
      </c>
      <c r="AP327" s="80">
        <v>2.4</v>
      </c>
      <c r="AQ327" s="80">
        <v>0.25</v>
      </c>
      <c r="AR327" s="80">
        <v>2.2799999999999998</v>
      </c>
      <c r="AS327" s="80">
        <v>0.43</v>
      </c>
      <c r="AT327" s="80">
        <v>2.91</v>
      </c>
      <c r="AU327" s="80">
        <v>0.63</v>
      </c>
      <c r="AV327" s="80">
        <v>1.64</v>
      </c>
      <c r="AW327" s="81">
        <v>13.4</v>
      </c>
      <c r="AX327" s="80">
        <v>9.5</v>
      </c>
      <c r="AY327" s="80">
        <v>2.48</v>
      </c>
    </row>
    <row r="328" spans="1:51">
      <c r="A328" s="84" t="s">
        <v>950</v>
      </c>
      <c r="B328" s="81">
        <v>78.150000000000006</v>
      </c>
      <c r="C328" s="80">
        <v>0.14000000000000001</v>
      </c>
      <c r="D328" s="81">
        <v>12.36</v>
      </c>
      <c r="E328" s="80">
        <v>0.99</v>
      </c>
      <c r="F328" s="80">
        <v>7.0000000000000007E-2</v>
      </c>
      <c r="G328" s="80">
        <v>0.16</v>
      </c>
      <c r="H328" s="80">
        <v>0.82</v>
      </c>
      <c r="I328" s="80">
        <v>3.98</v>
      </c>
      <c r="J328" s="80">
        <v>3.2</v>
      </c>
      <c r="K328" s="80">
        <v>0.13</v>
      </c>
      <c r="L328" s="80">
        <v>0.13</v>
      </c>
      <c r="M328" s="81">
        <f>B328/J328</f>
        <v>24.421875</v>
      </c>
      <c r="N328" s="80">
        <f>I328+J328</f>
        <v>7.18</v>
      </c>
      <c r="P328" s="80">
        <v>19.8</v>
      </c>
      <c r="Q328" s="82">
        <v>792</v>
      </c>
      <c r="R328" s="80">
        <v>3.1</v>
      </c>
      <c r="S328" s="82">
        <v>415</v>
      </c>
      <c r="T328" s="80">
        <v>0.12</v>
      </c>
      <c r="U328" s="80">
        <v>1</v>
      </c>
      <c r="V328" s="81">
        <v>56</v>
      </c>
      <c r="W328" s="81">
        <v>13</v>
      </c>
      <c r="X328" s="82">
        <v>118.3</v>
      </c>
      <c r="Y328" s="81">
        <v>79.900000000000006</v>
      </c>
      <c r="Z328" s="81">
        <v>23.41</v>
      </c>
      <c r="AA328" s="81">
        <v>95.2</v>
      </c>
      <c r="AB328" s="80">
        <v>8.41</v>
      </c>
      <c r="AC328" s="80">
        <v>2.9</v>
      </c>
      <c r="AD328" s="80">
        <v>4.6900000000000004</v>
      </c>
      <c r="AE328" s="82">
        <v>895</v>
      </c>
      <c r="AF328" s="81">
        <v>23.12</v>
      </c>
      <c r="AG328" s="81">
        <v>49.6</v>
      </c>
      <c r="AH328" s="80">
        <v>5.5</v>
      </c>
      <c r="AI328" s="81">
        <v>20.3</v>
      </c>
      <c r="AJ328" s="80">
        <v>4.59</v>
      </c>
      <c r="AK328" s="80">
        <v>1.1399999999999999</v>
      </c>
      <c r="AL328" s="80">
        <v>4.1399999999999997</v>
      </c>
      <c r="AM328" s="80">
        <v>0.57999999999999996</v>
      </c>
      <c r="AN328" s="80">
        <v>4.82</v>
      </c>
      <c r="AO328" s="80">
        <v>0.72</v>
      </c>
      <c r="AP328" s="80">
        <v>2.69</v>
      </c>
      <c r="AQ328" s="80">
        <v>0.28899999999999998</v>
      </c>
      <c r="AR328" s="80">
        <v>2.8</v>
      </c>
      <c r="AS328" s="80">
        <v>0.55400000000000005</v>
      </c>
      <c r="AT328" s="80">
        <v>3.17</v>
      </c>
      <c r="AU328" s="80">
        <v>0.56999999999999995</v>
      </c>
      <c r="AV328" s="80">
        <v>1.55</v>
      </c>
      <c r="AW328" s="81">
        <v>15.26</v>
      </c>
      <c r="AX328" s="80">
        <v>9.77</v>
      </c>
      <c r="AY328" s="80">
        <v>2.2400000000000002</v>
      </c>
    </row>
    <row r="329" spans="1:51">
      <c r="A329" s="84" t="s">
        <v>949</v>
      </c>
      <c r="B329" s="81">
        <v>78.010000000000005</v>
      </c>
      <c r="C329" s="80">
        <v>0.15</v>
      </c>
      <c r="D329" s="81">
        <v>12.35</v>
      </c>
      <c r="E329" s="80">
        <v>1.1100000000000001</v>
      </c>
      <c r="F329" s="80">
        <v>0.05</v>
      </c>
      <c r="G329" s="80">
        <v>0.19</v>
      </c>
      <c r="H329" s="80">
        <v>0.88</v>
      </c>
      <c r="I329" s="80">
        <v>3.82</v>
      </c>
      <c r="J329" s="80">
        <v>3.25</v>
      </c>
      <c r="K329" s="80">
        <v>0.18</v>
      </c>
      <c r="L329" s="80">
        <v>1.4</v>
      </c>
      <c r="M329" s="81">
        <f>B329/J329</f>
        <v>24.003076923076925</v>
      </c>
      <c r="N329" s="80">
        <f>I329+J329</f>
        <v>7.07</v>
      </c>
      <c r="P329" s="80">
        <v>15.8</v>
      </c>
      <c r="Q329" s="82">
        <v>745</v>
      </c>
      <c r="R329" s="80">
        <v>2.4300000000000002</v>
      </c>
      <c r="S329" s="82">
        <v>410.7</v>
      </c>
      <c r="T329" s="80">
        <v>0.84</v>
      </c>
      <c r="U329" s="80">
        <v>1.51</v>
      </c>
      <c r="V329" s="81">
        <v>33.799999999999997</v>
      </c>
      <c r="W329" s="81">
        <v>11</v>
      </c>
      <c r="X329" s="82">
        <v>115.5</v>
      </c>
      <c r="Y329" s="81">
        <v>77.900000000000006</v>
      </c>
      <c r="Z329" s="81">
        <v>20.79</v>
      </c>
      <c r="AA329" s="81">
        <v>94.2</v>
      </c>
      <c r="AB329" s="80">
        <v>7.78</v>
      </c>
      <c r="AC329" s="80">
        <v>1.7</v>
      </c>
      <c r="AD329" s="80">
        <v>4.6100000000000003</v>
      </c>
      <c r="AE329" s="82">
        <v>864</v>
      </c>
      <c r="AF329" s="81">
        <v>22.51</v>
      </c>
      <c r="AG329" s="81">
        <v>47.6</v>
      </c>
      <c r="AH329" s="80">
        <v>5.21</v>
      </c>
      <c r="AI329" s="81">
        <v>20.100000000000001</v>
      </c>
      <c r="AJ329" s="80">
        <v>4.63</v>
      </c>
      <c r="AK329" s="80">
        <v>0.85</v>
      </c>
      <c r="AL329" s="80">
        <v>3.11</v>
      </c>
      <c r="AM329" s="80">
        <v>0.34</v>
      </c>
      <c r="AN329" s="80">
        <v>3.42</v>
      </c>
      <c r="AO329" s="80">
        <v>0.72</v>
      </c>
      <c r="AP329" s="80">
        <v>2.39</v>
      </c>
      <c r="AQ329" s="80">
        <v>0.32400000000000001</v>
      </c>
      <c r="AR329" s="80">
        <v>2.4300000000000002</v>
      </c>
      <c r="AS329" s="80">
        <v>0.42299999999999999</v>
      </c>
      <c r="AT329" s="80">
        <v>3.51</v>
      </c>
      <c r="AU329" s="80">
        <v>0.63700000000000001</v>
      </c>
      <c r="AV329" s="80">
        <v>1.79</v>
      </c>
      <c r="AW329" s="81">
        <v>16.38</v>
      </c>
      <c r="AX329" s="80">
        <v>9.51</v>
      </c>
      <c r="AY329" s="80">
        <v>2.5</v>
      </c>
    </row>
    <row r="330" spans="1:51">
      <c r="A330" s="84" t="s">
        <v>948</v>
      </c>
      <c r="B330" s="81">
        <v>78.5</v>
      </c>
      <c r="C330" s="80">
        <v>0.13</v>
      </c>
      <c r="D330" s="81">
        <v>12.55</v>
      </c>
      <c r="E330" s="80">
        <v>0.92</v>
      </c>
      <c r="F330" s="80">
        <v>0.04</v>
      </c>
      <c r="G330" s="80">
        <v>0.17</v>
      </c>
      <c r="H330" s="80">
        <v>0.91</v>
      </c>
      <c r="I330" s="80">
        <v>3.45</v>
      </c>
      <c r="J330" s="80">
        <v>3.19</v>
      </c>
      <c r="K330" s="80">
        <v>0.14000000000000001</v>
      </c>
      <c r="L330" s="80">
        <v>0.75</v>
      </c>
      <c r="M330" s="81">
        <f>B330/J330</f>
        <v>24.608150470219435</v>
      </c>
      <c r="N330" s="80">
        <f>I330+J330</f>
        <v>6.6400000000000006</v>
      </c>
      <c r="P330" s="80">
        <v>17.7</v>
      </c>
      <c r="Q330" s="82">
        <v>749</v>
      </c>
      <c r="R330" s="80">
        <v>1.6</v>
      </c>
      <c r="S330" s="82">
        <v>408</v>
      </c>
      <c r="T330" s="80">
        <v>0.47</v>
      </c>
      <c r="U330" s="80">
        <v>0.76</v>
      </c>
      <c r="V330" s="81">
        <v>40.700000000000003</v>
      </c>
      <c r="W330" s="81">
        <v>12.6</v>
      </c>
      <c r="X330" s="82">
        <v>111.2</v>
      </c>
      <c r="Y330" s="81">
        <v>78.3</v>
      </c>
      <c r="Z330" s="81">
        <v>20.95</v>
      </c>
      <c r="AA330" s="81">
        <v>93.1</v>
      </c>
      <c r="AB330" s="80">
        <v>7.67</v>
      </c>
      <c r="AC330" s="80">
        <v>0.6</v>
      </c>
      <c r="AD330" s="80">
        <v>4.5199999999999996</v>
      </c>
      <c r="AE330" s="82">
        <v>849</v>
      </c>
      <c r="AF330" s="81">
        <v>22.62</v>
      </c>
      <c r="AG330" s="81">
        <v>46.54</v>
      </c>
      <c r="AH330" s="80">
        <v>4.97</v>
      </c>
      <c r="AI330" s="81">
        <v>19.66</v>
      </c>
      <c r="AJ330" s="80">
        <v>4.26</v>
      </c>
      <c r="AK330" s="80">
        <v>0.7</v>
      </c>
      <c r="AL330" s="80">
        <v>2.89</v>
      </c>
      <c r="AM330" s="80">
        <v>0.56999999999999995</v>
      </c>
      <c r="AN330" s="80">
        <v>3.94</v>
      </c>
      <c r="AO330" s="80">
        <v>0.6</v>
      </c>
      <c r="AP330" s="80">
        <v>2.65</v>
      </c>
      <c r="AQ330" s="80">
        <v>0.27</v>
      </c>
      <c r="AR330" s="80">
        <v>2.6</v>
      </c>
      <c r="AS330" s="80">
        <v>0.41699999999999998</v>
      </c>
      <c r="AT330" s="80">
        <v>3.03</v>
      </c>
      <c r="AU330" s="80">
        <v>0.71099999999999997</v>
      </c>
      <c r="AV330" s="80">
        <v>1.54</v>
      </c>
      <c r="AW330" s="81">
        <v>15.07</v>
      </c>
      <c r="AX330" s="80">
        <v>9.26</v>
      </c>
      <c r="AY330" s="80">
        <v>2.42</v>
      </c>
    </row>
    <row r="331" spans="1:51">
      <c r="A331" s="84" t="s">
        <v>947</v>
      </c>
      <c r="B331" s="81">
        <v>77.78</v>
      </c>
      <c r="C331" s="80">
        <v>0.09</v>
      </c>
      <c r="D331" s="81">
        <v>12.41</v>
      </c>
      <c r="E331" s="80">
        <v>1.05</v>
      </c>
      <c r="F331" s="80">
        <v>0.04</v>
      </c>
      <c r="G331" s="80">
        <v>0.17</v>
      </c>
      <c r="H331" s="80">
        <v>0.9</v>
      </c>
      <c r="I331" s="80">
        <v>4.2699999999999996</v>
      </c>
      <c r="J331" s="80">
        <v>3.19</v>
      </c>
      <c r="K331" s="80">
        <v>0.11</v>
      </c>
      <c r="L331" s="80">
        <v>1.56</v>
      </c>
      <c r="M331" s="81">
        <f>B331/J331</f>
        <v>24.38244514106583</v>
      </c>
      <c r="N331" s="80">
        <f>I331+J331</f>
        <v>7.4599999999999991</v>
      </c>
      <c r="P331" s="80">
        <v>18.5</v>
      </c>
      <c r="Q331" s="82">
        <v>726</v>
      </c>
      <c r="R331" s="80">
        <v>3.25</v>
      </c>
      <c r="S331" s="82">
        <v>422</v>
      </c>
      <c r="T331" s="80">
        <v>0.76</v>
      </c>
      <c r="U331" s="80">
        <v>1.3</v>
      </c>
      <c r="V331" s="81">
        <v>38.700000000000003</v>
      </c>
      <c r="W331" s="81">
        <v>11.5</v>
      </c>
      <c r="X331" s="82">
        <v>113.6</v>
      </c>
      <c r="Y331" s="81">
        <v>75.5</v>
      </c>
      <c r="Z331" s="81">
        <v>20.65</v>
      </c>
      <c r="AA331" s="81">
        <v>91.7</v>
      </c>
      <c r="AB331" s="80">
        <v>7.68</v>
      </c>
      <c r="AC331" s="80">
        <v>2.1</v>
      </c>
      <c r="AD331" s="80">
        <v>4.84</v>
      </c>
      <c r="AE331" s="82">
        <v>852</v>
      </c>
      <c r="AF331" s="81">
        <v>21.3</v>
      </c>
      <c r="AG331" s="81">
        <v>46.8</v>
      </c>
      <c r="AH331" s="80">
        <v>5.21</v>
      </c>
      <c r="AI331" s="81">
        <v>19.100000000000001</v>
      </c>
      <c r="AJ331" s="80">
        <v>3.46</v>
      </c>
      <c r="AK331" s="80">
        <v>0.89</v>
      </c>
      <c r="AL331" s="80">
        <v>2.7</v>
      </c>
      <c r="AM331" s="80">
        <v>0.52</v>
      </c>
      <c r="AN331" s="80">
        <v>3.83</v>
      </c>
      <c r="AO331" s="80">
        <v>0.78</v>
      </c>
      <c r="AP331" s="80">
        <v>2.2000000000000002</v>
      </c>
      <c r="AQ331" s="80">
        <v>0.26900000000000002</v>
      </c>
      <c r="AR331" s="80">
        <v>2.62</v>
      </c>
      <c r="AS331" s="80">
        <v>0.25</v>
      </c>
      <c r="AT331" s="80">
        <v>3.02</v>
      </c>
      <c r="AU331" s="80">
        <v>0.77</v>
      </c>
      <c r="AV331" s="80">
        <v>1.62</v>
      </c>
      <c r="AW331" s="81">
        <v>16.12</v>
      </c>
      <c r="AX331" s="80">
        <v>8.8800000000000008</v>
      </c>
      <c r="AY331" s="80">
        <v>2.57</v>
      </c>
    </row>
    <row r="332" spans="1:51">
      <c r="A332" s="84" t="s">
        <v>946</v>
      </c>
      <c r="B332" s="81">
        <v>78.02</v>
      </c>
      <c r="C332" s="80">
        <v>0.12</v>
      </c>
      <c r="D332" s="81">
        <v>12.42</v>
      </c>
      <c r="E332" s="80">
        <v>1.06</v>
      </c>
      <c r="F332" s="80">
        <v>0.05</v>
      </c>
      <c r="G332" s="80">
        <v>0.16</v>
      </c>
      <c r="H332" s="80">
        <v>0.9</v>
      </c>
      <c r="I332" s="80">
        <v>3.8</v>
      </c>
      <c r="J332" s="80">
        <v>3.36</v>
      </c>
      <c r="K332" s="80">
        <v>0.11</v>
      </c>
      <c r="L332" s="80">
        <v>3.43</v>
      </c>
      <c r="M332" s="81">
        <f>B332/J332</f>
        <v>23.220238095238095</v>
      </c>
      <c r="N332" s="80">
        <f>I332+J332</f>
        <v>7.16</v>
      </c>
      <c r="P332" s="80">
        <v>18.8</v>
      </c>
      <c r="Q332" s="82">
        <v>733</v>
      </c>
      <c r="R332" s="80">
        <v>1.25</v>
      </c>
      <c r="S332" s="82">
        <v>415.7</v>
      </c>
      <c r="T332" s="80">
        <v>0.21</v>
      </c>
      <c r="U332" s="80">
        <v>1.81</v>
      </c>
      <c r="V332" s="81">
        <v>32.4</v>
      </c>
      <c r="W332" s="81">
        <v>12.5</v>
      </c>
      <c r="X332" s="82">
        <v>111.4</v>
      </c>
      <c r="Y332" s="81">
        <v>73.400000000000006</v>
      </c>
      <c r="Z332" s="81">
        <v>20.51</v>
      </c>
      <c r="AA332" s="81">
        <v>90.9</v>
      </c>
      <c r="AB332" s="80">
        <v>7.89</v>
      </c>
      <c r="AC332" s="80">
        <v>0.5</v>
      </c>
      <c r="AD332" s="80">
        <v>4.49</v>
      </c>
      <c r="AE332" s="82">
        <v>842</v>
      </c>
      <c r="AF332" s="81">
        <v>21.07</v>
      </c>
      <c r="AG332" s="81">
        <v>47.4</v>
      </c>
      <c r="AH332" s="80">
        <v>5.26</v>
      </c>
      <c r="AI332" s="81">
        <v>18.600000000000001</v>
      </c>
      <c r="AJ332" s="80">
        <v>4.1500000000000004</v>
      </c>
      <c r="AK332" s="80">
        <v>0.93</v>
      </c>
      <c r="AL332" s="80">
        <v>2.73</v>
      </c>
      <c r="AM332" s="80">
        <v>0.51</v>
      </c>
      <c r="AN332" s="80">
        <v>3.5</v>
      </c>
      <c r="AO332" s="80">
        <v>0.81</v>
      </c>
      <c r="AP332" s="80">
        <v>2.2799999999999998</v>
      </c>
      <c r="AQ332" s="80">
        <v>0.245</v>
      </c>
      <c r="AR332" s="80">
        <v>2.72</v>
      </c>
      <c r="AS332" s="80">
        <v>0.29499999999999998</v>
      </c>
      <c r="AT332" s="80">
        <v>2.8</v>
      </c>
      <c r="AU332" s="80">
        <v>0.66200000000000003</v>
      </c>
      <c r="AV332" s="80">
        <v>1.89</v>
      </c>
      <c r="AW332" s="81">
        <v>14.67</v>
      </c>
      <c r="AX332" s="80">
        <v>9.68</v>
      </c>
      <c r="AY332" s="80">
        <v>2.46</v>
      </c>
    </row>
    <row r="333" spans="1:51">
      <c r="A333" s="84" t="s">
        <v>945</v>
      </c>
      <c r="B333" s="81">
        <v>78.25</v>
      </c>
      <c r="C333" s="80">
        <v>0.11</v>
      </c>
      <c r="D333" s="81">
        <v>12.45</v>
      </c>
      <c r="E333" s="80">
        <v>1.02</v>
      </c>
      <c r="F333" s="80">
        <v>0.03</v>
      </c>
      <c r="G333" s="80">
        <v>0.14000000000000001</v>
      </c>
      <c r="H333" s="80">
        <v>0.9</v>
      </c>
      <c r="I333" s="80">
        <v>3.76</v>
      </c>
      <c r="J333" s="80">
        <v>3.18</v>
      </c>
      <c r="K333" s="80">
        <v>0.16</v>
      </c>
      <c r="L333" s="80">
        <v>1.48</v>
      </c>
      <c r="M333" s="81">
        <f>B333/J333</f>
        <v>24.60691823899371</v>
      </c>
      <c r="N333" s="80">
        <f>I333+J333</f>
        <v>6.9399999999999995</v>
      </c>
      <c r="P333" s="80">
        <v>14.6</v>
      </c>
      <c r="Q333" s="82">
        <v>797</v>
      </c>
      <c r="R333" s="80">
        <v>1.6</v>
      </c>
      <c r="S333" s="82">
        <v>433</v>
      </c>
      <c r="T333" s="80">
        <v>0.7</v>
      </c>
      <c r="U333" s="80">
        <v>1.5</v>
      </c>
      <c r="V333" s="81">
        <v>48.8</v>
      </c>
      <c r="W333" s="81">
        <v>12.2</v>
      </c>
      <c r="X333" s="82">
        <v>110</v>
      </c>
      <c r="Y333" s="81">
        <v>81.7</v>
      </c>
      <c r="Z333" s="81">
        <v>22.4</v>
      </c>
      <c r="AA333" s="81">
        <v>95</v>
      </c>
      <c r="AB333" s="80">
        <v>7.74</v>
      </c>
      <c r="AC333" s="80">
        <v>3.5</v>
      </c>
      <c r="AD333" s="80">
        <v>4.8600000000000003</v>
      </c>
      <c r="AE333" s="82">
        <v>889</v>
      </c>
      <c r="AF333" s="81">
        <v>22.8</v>
      </c>
      <c r="AG333" s="81">
        <v>49</v>
      </c>
      <c r="AH333" s="80">
        <v>5.38</v>
      </c>
      <c r="AI333" s="81">
        <v>19.399999999999999</v>
      </c>
      <c r="AJ333" s="80">
        <v>2.7</v>
      </c>
      <c r="AK333" s="80">
        <v>0.76</v>
      </c>
      <c r="AL333" s="80">
        <v>3.26</v>
      </c>
      <c r="AM333" s="80">
        <v>0.72</v>
      </c>
      <c r="AN333" s="80">
        <v>3.75</v>
      </c>
      <c r="AO333" s="80">
        <v>0.66</v>
      </c>
      <c r="AP333" s="80">
        <v>2.76</v>
      </c>
      <c r="AQ333" s="80">
        <v>0.35</v>
      </c>
      <c r="AR333" s="80">
        <v>3.41</v>
      </c>
      <c r="AS333" s="80">
        <v>0.41</v>
      </c>
      <c r="AT333" s="80">
        <v>3.37</v>
      </c>
      <c r="AU333" s="80">
        <v>0.68</v>
      </c>
      <c r="AV333" s="80">
        <v>1.22</v>
      </c>
      <c r="AW333" s="81">
        <v>14.99</v>
      </c>
      <c r="AX333" s="80">
        <v>10.34</v>
      </c>
      <c r="AY333" s="80">
        <v>2.5099999999999998</v>
      </c>
    </row>
    <row r="334" spans="1:51" s="94" customFormat="1">
      <c r="A334" s="92" t="s">
        <v>196</v>
      </c>
      <c r="B334" s="95">
        <f>AVERAGE(B324:B333)</f>
        <v>78.121999999999986</v>
      </c>
      <c r="C334" s="94">
        <f>AVERAGE(C324:C333)</f>
        <v>0.124</v>
      </c>
      <c r="D334" s="95">
        <f>AVERAGE(D324:D333)</f>
        <v>12.394</v>
      </c>
      <c r="E334" s="95">
        <f>AVERAGE(E324:E333)</f>
        <v>1.0290000000000001</v>
      </c>
      <c r="F334" s="95">
        <f>AVERAGE(F324:F333)</f>
        <v>5.1000000000000004E-2</v>
      </c>
      <c r="G334" s="95">
        <f>AVERAGE(G324:G333)</f>
        <v>0.16199999999999998</v>
      </c>
      <c r="H334" s="95">
        <f>AVERAGE(H324:H333)</f>
        <v>0.88400000000000012</v>
      </c>
      <c r="I334" s="95">
        <f>AVERAGE(I324:I333)</f>
        <v>3.8709999999999996</v>
      </c>
      <c r="J334" s="95">
        <f>AVERAGE(J324:J333)</f>
        <v>3.2250000000000001</v>
      </c>
      <c r="K334" s="95">
        <f>AVERAGE(K324:K333)</f>
        <v>0.14000000000000001</v>
      </c>
      <c r="L334" s="95">
        <f>AVERAGE(L324:L333)</f>
        <v>1.0230000000000001</v>
      </c>
      <c r="M334" s="95">
        <f>AVERAGE(M324:M333)</f>
        <v>24.240535169164513</v>
      </c>
      <c r="N334" s="95">
        <f>AVERAGE(N324:N333)</f>
        <v>7.0959999999999992</v>
      </c>
      <c r="O334" s="95"/>
      <c r="P334" s="95">
        <f>AVERAGE(P324:P333)</f>
        <v>16.979999999999997</v>
      </c>
      <c r="Q334" s="96">
        <f>AVERAGE(Q324:Q333)</f>
        <v>760.4</v>
      </c>
      <c r="R334" s="95">
        <f>AVERAGE(R324:R333)</f>
        <v>1.8829999999999998</v>
      </c>
      <c r="S334" s="96">
        <f>AVERAGE(S324:S333)</f>
        <v>405.64</v>
      </c>
      <c r="T334" s="95">
        <f>AVERAGE(T324:T333)</f>
        <v>0.51874999999999993</v>
      </c>
      <c r="U334" s="95">
        <f>AVERAGE(U324:U333)</f>
        <v>1.4977777777777779</v>
      </c>
      <c r="V334" s="95">
        <f>AVERAGE(V324:V333)</f>
        <v>39.339999999999996</v>
      </c>
      <c r="W334" s="95">
        <f>AVERAGE(W324:W333)</f>
        <v>12.5</v>
      </c>
      <c r="X334" s="96">
        <f>AVERAGE(X324:X333)</f>
        <v>112.12</v>
      </c>
      <c r="Y334" s="95">
        <f>AVERAGE(Y324:Y333)</f>
        <v>77.91</v>
      </c>
      <c r="Z334" s="95">
        <f>AVERAGE(Z324:Z333)</f>
        <v>21.515999999999998</v>
      </c>
      <c r="AA334" s="95">
        <f>AVERAGE(AA324:AA333)</f>
        <v>93.390000000000015</v>
      </c>
      <c r="AB334" s="95">
        <f>AVERAGE(AB324:AB333)</f>
        <v>7.7449999999999992</v>
      </c>
      <c r="AC334" s="95">
        <f>AVERAGE(AC324:AC333)</f>
        <v>2.0555555555555554</v>
      </c>
      <c r="AD334" s="95">
        <f>AVERAGE(AD324:AD333)</f>
        <v>4.5310000000000006</v>
      </c>
      <c r="AE334" s="96">
        <f>AVERAGE(AE324:AE333)</f>
        <v>861</v>
      </c>
      <c r="AF334" s="95">
        <f>AVERAGE(AF324:AF333)</f>
        <v>22.424000000000003</v>
      </c>
      <c r="AG334" s="95">
        <f>AVERAGE(AG324:AG333)</f>
        <v>47.624000000000002</v>
      </c>
      <c r="AH334" s="95">
        <f>AVERAGE(AH324:AH333)</f>
        <v>5.1020000000000003</v>
      </c>
      <c r="AI334" s="95">
        <f>AVERAGE(AI324:AI333)</f>
        <v>19.635999999999999</v>
      </c>
      <c r="AJ334" s="95">
        <f>AVERAGE(AJ324:AJ333)</f>
        <v>3.7590000000000003</v>
      </c>
      <c r="AK334" s="95">
        <f>AVERAGE(AK324:AK333)</f>
        <v>0.80699999999999983</v>
      </c>
      <c r="AL334" s="95">
        <f>AVERAGE(AL324:AL333)</f>
        <v>3.165</v>
      </c>
      <c r="AM334" s="95">
        <f>AVERAGE(AM324:AM333)</f>
        <v>0.54699999999999993</v>
      </c>
      <c r="AN334" s="95">
        <f>AVERAGE(AN324:AN333)</f>
        <v>3.72</v>
      </c>
      <c r="AO334" s="95">
        <f>AVERAGE(AO324:AO333)</f>
        <v>0.70899999999999996</v>
      </c>
      <c r="AP334" s="95">
        <f>AVERAGE(AP324:AP333)</f>
        <v>2.3979999999999997</v>
      </c>
      <c r="AQ334" s="95">
        <f>AVERAGE(AQ324:AQ333)</f>
        <v>0.30870000000000003</v>
      </c>
      <c r="AR334" s="95">
        <f>AVERAGE(AR324:AR333)</f>
        <v>2.5960000000000001</v>
      </c>
      <c r="AS334" s="95">
        <f>AVERAGE(AS324:AS333)</f>
        <v>0.39849999999999997</v>
      </c>
      <c r="AT334" s="95">
        <f>AVERAGE(AT324:AT333)</f>
        <v>3.0830000000000002</v>
      </c>
      <c r="AU334" s="95">
        <f>AVERAGE(AU324:AU333)</f>
        <v>0.64700000000000002</v>
      </c>
      <c r="AV334" s="95">
        <f>AVERAGE(AV324:AV333)</f>
        <v>1.5000000000000002</v>
      </c>
      <c r="AW334" s="95">
        <f>AVERAGE(AW324:AW333)</f>
        <v>14.921000000000001</v>
      </c>
      <c r="AX334" s="95">
        <f>AVERAGE(AX324:AX333)</f>
        <v>9.7169999999999987</v>
      </c>
      <c r="AY334" s="95">
        <f>AVERAGE(AY324:AY333)</f>
        <v>2.4649999999999999</v>
      </c>
    </row>
    <row r="335" spans="1:51" s="94" customFormat="1">
      <c r="A335" s="92" t="s">
        <v>195</v>
      </c>
      <c r="B335" s="95">
        <f>_xlfn.STDEV.S(B324:B333)</f>
        <v>0.26203477292569916</v>
      </c>
      <c r="C335" s="94">
        <f>_xlfn.STDEV.S(C324:C333)</f>
        <v>1.7126976771553427E-2</v>
      </c>
      <c r="D335" s="95">
        <f>_xlfn.STDEV.S(D324:D333)</f>
        <v>0.16727887560066346</v>
      </c>
      <c r="E335" s="95">
        <f>_xlfn.STDEV.S(E324:E333)</f>
        <v>4.9542350009304625E-2</v>
      </c>
      <c r="F335" s="95">
        <f>_xlfn.STDEV.S(F324:F333)</f>
        <v>1.9119507199599997E-2</v>
      </c>
      <c r="G335" s="95">
        <f>_xlfn.STDEV.S(G324:G333)</f>
        <v>1.4757295747452435E-2</v>
      </c>
      <c r="H335" s="95">
        <f>_xlfn.STDEV.S(H324:H333)</f>
        <v>2.9135697844549568E-2</v>
      </c>
      <c r="I335" s="95">
        <f>_xlfn.STDEV.S(I324:I333)</f>
        <v>0.25649128206973765</v>
      </c>
      <c r="J335" s="95">
        <f>_xlfn.STDEV.S(J324:J333)</f>
        <v>8.5796917841558323E-2</v>
      </c>
      <c r="K335" s="95">
        <f>_xlfn.STDEV.S(K324:K333)</f>
        <v>2.4037008503093222E-2</v>
      </c>
      <c r="L335" s="95">
        <f>_xlfn.STDEV.S(L324:L333)</f>
        <v>1.0211763369326139</v>
      </c>
      <c r="M335" s="95">
        <f>_xlfn.STDEV.S(M324:M333)</f>
        <v>0.69932606586367507</v>
      </c>
      <c r="N335" s="95">
        <f>_xlfn.STDEV.S(N324:N333)</f>
        <v>0.26928712474894784</v>
      </c>
      <c r="O335" s="95"/>
      <c r="P335" s="95">
        <f>_xlfn.STDEV.S(P324:P333)</f>
        <v>1.9355160092911299</v>
      </c>
      <c r="Q335" s="96">
        <f>_xlfn.STDEV.S(Q324:Q333)</f>
        <v>27.777688888746663</v>
      </c>
      <c r="R335" s="95">
        <f>_xlfn.STDEV.S(R324:R333)</f>
        <v>0.80987035999596935</v>
      </c>
      <c r="S335" s="96">
        <f>_xlfn.STDEV.S(S324:S333)</f>
        <v>16.722851963040803</v>
      </c>
      <c r="T335" s="95">
        <f>_xlfn.STDEV.S(T324:T333)</f>
        <v>0.31064161711804528</v>
      </c>
      <c r="U335" s="95">
        <f>_xlfn.STDEV.S(U324:U333)</f>
        <v>0.55494994769298278</v>
      </c>
      <c r="V335" s="95">
        <f>_xlfn.STDEV.S(V324:V333)</f>
        <v>8.0723396030312706</v>
      </c>
      <c r="W335" s="95">
        <f>_xlfn.STDEV.S(W324:W333)</f>
        <v>0.87686309586439382</v>
      </c>
      <c r="X335" s="96">
        <f>_xlfn.STDEV.S(X324:X333)</f>
        <v>2.922251795372115</v>
      </c>
      <c r="Y335" s="95">
        <f>_xlfn.STDEV.S(Y324:Y333)</f>
        <v>2.4025218232330618</v>
      </c>
      <c r="Z335" s="95">
        <f>_xlfn.STDEV.S(Z324:Z333)</f>
        <v>0.89797550077939192</v>
      </c>
      <c r="AA335" s="95">
        <f>_xlfn.STDEV.S(AA324:AA333)</f>
        <v>1.532209733250204</v>
      </c>
      <c r="AB335" s="95">
        <f>_xlfn.STDEV.S(AB324:AB333)</f>
        <v>0.35923529893372114</v>
      </c>
      <c r="AC335" s="95">
        <f>_xlfn.STDEV.S(AC324:AC333)</f>
        <v>1.0489412651706373</v>
      </c>
      <c r="AD335" s="95">
        <f>_xlfn.STDEV.S(AD324:AD333)</f>
        <v>0.22293247607490682</v>
      </c>
      <c r="AE335" s="96">
        <f>_xlfn.STDEV.S(AE324:AE333)</f>
        <v>18.402898322456348</v>
      </c>
      <c r="AF335" s="95">
        <f>_xlfn.STDEV.S(AF324:AF333)</f>
        <v>0.72152924018673337</v>
      </c>
      <c r="AG335" s="95">
        <f>_xlfn.STDEV.S(AG324:AG333)</f>
        <v>0.98701795548229287</v>
      </c>
      <c r="AH335" s="95">
        <f>_xlfn.STDEV.S(AH324:AH333)</f>
        <v>0.251740607239542</v>
      </c>
      <c r="AI335" s="95">
        <f>_xlfn.STDEV.S(AI324:AI333)</f>
        <v>0.72882249020061252</v>
      </c>
      <c r="AJ335" s="95">
        <f>_xlfn.STDEV.S(AJ324:AJ333)</f>
        <v>0.68440485094715409</v>
      </c>
      <c r="AK335" s="95">
        <f>_xlfn.STDEV.S(AK324:AK333)</f>
        <v>0.24997999919993674</v>
      </c>
      <c r="AL335" s="95">
        <f>_xlfn.STDEV.S(AL324:AL333)</f>
        <v>0.58395680966622665</v>
      </c>
      <c r="AM335" s="95">
        <f>_xlfn.STDEV.S(AM324:AM333)</f>
        <v>0.11785584414868873</v>
      </c>
      <c r="AN335" s="95">
        <f>_xlfn.STDEV.S(AN324:AN333)</f>
        <v>0.42975445185464589</v>
      </c>
      <c r="AO335" s="95">
        <f>_xlfn.STDEV.S(AO324:AO333)</f>
        <v>0.10115444736748996</v>
      </c>
      <c r="AP335" s="95">
        <f>_xlfn.STDEV.S(AP324:AP333)</f>
        <v>0.22996618108853403</v>
      </c>
      <c r="AQ335" s="95">
        <f>_xlfn.STDEV.S(AQ324:AQ333)</f>
        <v>5.0250594247453498E-2</v>
      </c>
      <c r="AR335" s="95">
        <f>_xlfn.STDEV.S(AR324:AR333)</f>
        <v>0.37839426822062505</v>
      </c>
      <c r="AS335" s="95">
        <f>_xlfn.STDEV.S(AS324:AS333)</f>
        <v>8.3341666250041635E-2</v>
      </c>
      <c r="AT335" s="95">
        <f>_xlfn.STDEV.S(AT324:AT333)</f>
        <v>0.23523274526401391</v>
      </c>
      <c r="AU335" s="95">
        <f>_xlfn.STDEV.S(AU324:AU333)</f>
        <v>9.3478458599948522E-2</v>
      </c>
      <c r="AV335" s="95">
        <f>_xlfn.STDEV.S(AV324:AV333)</f>
        <v>0.29940682097180676</v>
      </c>
      <c r="AW335" s="95">
        <f>_xlfn.STDEV.S(AW324:AW333)</f>
        <v>0.90947420707424853</v>
      </c>
      <c r="AX335" s="95">
        <f>_xlfn.STDEV.S(AX324:AX333)</f>
        <v>0.4733814529531124</v>
      </c>
      <c r="AY335" s="95">
        <f>_xlfn.STDEV.S(AY324:AY333)</f>
        <v>9.7325342137709492E-2</v>
      </c>
    </row>
    <row r="336" spans="1:51">
      <c r="A336" s="84" t="s">
        <v>944</v>
      </c>
      <c r="B336" s="81">
        <v>77.81</v>
      </c>
      <c r="C336" s="80">
        <v>0.12</v>
      </c>
      <c r="D336" s="81">
        <v>12.48</v>
      </c>
      <c r="E336" s="80">
        <v>1.05</v>
      </c>
      <c r="F336" s="80">
        <v>0.05</v>
      </c>
      <c r="G336" s="80">
        <v>0.1</v>
      </c>
      <c r="H336" s="80">
        <v>0.89</v>
      </c>
      <c r="I336" s="80">
        <v>4.03</v>
      </c>
      <c r="J336" s="80">
        <v>3.37</v>
      </c>
      <c r="K336" s="80">
        <v>0.11</v>
      </c>
      <c r="L336" s="80">
        <v>1.87</v>
      </c>
      <c r="M336" s="81">
        <f>B336/J336</f>
        <v>23.089020771513354</v>
      </c>
      <c r="N336" s="80">
        <f>I336+J336</f>
        <v>7.4</v>
      </c>
      <c r="P336" s="80">
        <v>15.4</v>
      </c>
      <c r="Q336" s="82">
        <v>607</v>
      </c>
      <c r="R336" s="80">
        <v>0.8</v>
      </c>
      <c r="S336" s="82">
        <v>410</v>
      </c>
      <c r="T336" s="80">
        <v>0.35</v>
      </c>
      <c r="U336" s="80">
        <v>1.4</v>
      </c>
      <c r="V336" s="81">
        <v>34.6</v>
      </c>
      <c r="W336" s="81">
        <v>17.7</v>
      </c>
      <c r="X336" s="82">
        <v>109</v>
      </c>
      <c r="Y336" s="81">
        <v>67.900000000000006</v>
      </c>
      <c r="Z336" s="81">
        <v>19.73</v>
      </c>
      <c r="AA336" s="81">
        <v>87.3</v>
      </c>
      <c r="AB336" s="80">
        <v>7.78</v>
      </c>
      <c r="AC336" s="80">
        <v>2</v>
      </c>
      <c r="AD336" s="80">
        <v>5.1100000000000003</v>
      </c>
      <c r="AE336" s="82">
        <v>804</v>
      </c>
      <c r="AF336" s="81">
        <v>21.5</v>
      </c>
      <c r="AG336" s="81">
        <v>45.3</v>
      </c>
      <c r="AH336" s="80">
        <v>4.6399999999999997</v>
      </c>
      <c r="AI336" s="81">
        <v>18.5</v>
      </c>
      <c r="AJ336" s="80">
        <v>3.54</v>
      </c>
      <c r="AK336" s="80">
        <v>0.39</v>
      </c>
      <c r="AL336" s="80">
        <v>2.95</v>
      </c>
      <c r="AM336" s="80">
        <v>0.51</v>
      </c>
      <c r="AN336" s="80">
        <v>3.28</v>
      </c>
      <c r="AO336" s="80">
        <v>0.7</v>
      </c>
      <c r="AP336" s="80">
        <v>2.12</v>
      </c>
      <c r="AQ336" s="80">
        <v>0.36</v>
      </c>
      <c r="AR336" s="80">
        <v>2.57</v>
      </c>
      <c r="AS336" s="80">
        <v>0.317</v>
      </c>
      <c r="AT336" s="80">
        <v>2.61</v>
      </c>
      <c r="AU336" s="80">
        <v>0.83</v>
      </c>
      <c r="AV336" s="80">
        <v>1.68</v>
      </c>
      <c r="AW336" s="81">
        <v>16.399999999999999</v>
      </c>
      <c r="AX336" s="80">
        <v>9.7100000000000009</v>
      </c>
      <c r="AY336" s="80">
        <v>2.4500000000000002</v>
      </c>
    </row>
    <row r="337" spans="1:51">
      <c r="A337" s="84" t="s">
        <v>943</v>
      </c>
      <c r="B337" s="81">
        <v>78.03</v>
      </c>
      <c r="C337" s="80">
        <v>0.15</v>
      </c>
      <c r="D337" s="81">
        <v>12.34</v>
      </c>
      <c r="E337" s="80">
        <v>0.96</v>
      </c>
      <c r="F337" s="80">
        <v>0.04</v>
      </c>
      <c r="G337" s="80">
        <v>0.14000000000000001</v>
      </c>
      <c r="H337" s="80">
        <v>0.92</v>
      </c>
      <c r="I337" s="80">
        <v>3.99</v>
      </c>
      <c r="J337" s="80">
        <v>3.26</v>
      </c>
      <c r="K337" s="80">
        <v>0.17</v>
      </c>
      <c r="L337" s="80">
        <v>5.1100000000000003</v>
      </c>
      <c r="M337" s="81">
        <f>B337/J337</f>
        <v>23.935582822085891</v>
      </c>
      <c r="N337" s="80">
        <f>I337+J337</f>
        <v>7.25</v>
      </c>
      <c r="P337" s="80">
        <v>13.5</v>
      </c>
      <c r="Q337" s="82">
        <v>606</v>
      </c>
      <c r="R337" s="80">
        <v>3.2</v>
      </c>
      <c r="S337" s="82">
        <v>433</v>
      </c>
      <c r="T337" s="80">
        <v>0.6</v>
      </c>
      <c r="U337" s="80">
        <v>0.36</v>
      </c>
      <c r="V337" s="81">
        <v>34.1</v>
      </c>
      <c r="W337" s="81">
        <v>13.7</v>
      </c>
      <c r="X337" s="82">
        <v>113.8</v>
      </c>
      <c r="Y337" s="81">
        <v>61.2</v>
      </c>
      <c r="Z337" s="81">
        <v>17.399999999999999</v>
      </c>
      <c r="AA337" s="81">
        <v>80.2</v>
      </c>
      <c r="AB337" s="80">
        <v>7.34</v>
      </c>
      <c r="AC337" s="80">
        <v>0.7</v>
      </c>
      <c r="AD337" s="80">
        <v>5.09</v>
      </c>
      <c r="AE337" s="82">
        <v>728</v>
      </c>
      <c r="AF337" s="81">
        <v>18.7</v>
      </c>
      <c r="AG337" s="81">
        <v>39.5</v>
      </c>
      <c r="AH337" s="80">
        <v>4.18</v>
      </c>
      <c r="AI337" s="81">
        <v>16.600000000000001</v>
      </c>
      <c r="AJ337" s="80">
        <v>2.84</v>
      </c>
      <c r="AK337" s="80">
        <v>0.42</v>
      </c>
      <c r="AL337" s="80">
        <v>2.61</v>
      </c>
      <c r="AM337" s="80">
        <v>0.64</v>
      </c>
      <c r="AN337" s="80">
        <v>2.76</v>
      </c>
      <c r="AO337" s="80">
        <v>0.59</v>
      </c>
      <c r="AP337" s="80">
        <v>1.77</v>
      </c>
      <c r="AQ337" s="80">
        <v>0.377</v>
      </c>
      <c r="AR337" s="80">
        <v>2.2000000000000002</v>
      </c>
      <c r="AS337" s="80">
        <v>0.247</v>
      </c>
      <c r="AT337" s="80">
        <v>2.2599999999999998</v>
      </c>
      <c r="AU337" s="80">
        <v>0.39600000000000002</v>
      </c>
      <c r="AV337" s="80">
        <v>1.1200000000000001</v>
      </c>
      <c r="AW337" s="81">
        <v>16.23</v>
      </c>
      <c r="AX337" s="80">
        <v>7.39</v>
      </c>
      <c r="AY337" s="80">
        <v>1.83</v>
      </c>
    </row>
    <row r="338" spans="1:51">
      <c r="A338" s="84" t="s">
        <v>942</v>
      </c>
      <c r="B338" s="81">
        <v>77.3</v>
      </c>
      <c r="C338" s="80">
        <v>0.14000000000000001</v>
      </c>
      <c r="D338" s="81">
        <v>12.92</v>
      </c>
      <c r="E338" s="80">
        <v>1.03</v>
      </c>
      <c r="F338" s="80">
        <v>0.04</v>
      </c>
      <c r="G338" s="80">
        <v>0.19</v>
      </c>
      <c r="H338" s="80">
        <v>0.88</v>
      </c>
      <c r="I338" s="80">
        <v>3.85</v>
      </c>
      <c r="J338" s="80">
        <v>3.52</v>
      </c>
      <c r="K338" s="80">
        <v>0.13</v>
      </c>
      <c r="L338" s="80">
        <v>5.77</v>
      </c>
      <c r="M338" s="81">
        <f>B338/J338</f>
        <v>21.960227272727273</v>
      </c>
      <c r="N338" s="80">
        <f>I338+J338</f>
        <v>7.37</v>
      </c>
      <c r="P338" s="80">
        <v>17.100000000000001</v>
      </c>
      <c r="Q338" s="82">
        <v>680</v>
      </c>
      <c r="R338" s="80">
        <v>1.7</v>
      </c>
      <c r="S338" s="82">
        <v>435.5</v>
      </c>
      <c r="T338" s="80" t="s">
        <v>142</v>
      </c>
      <c r="U338" s="80">
        <v>0.88</v>
      </c>
      <c r="V338" s="81">
        <v>47.4</v>
      </c>
      <c r="W338" s="81">
        <v>13.6</v>
      </c>
      <c r="X338" s="82">
        <v>110.2</v>
      </c>
      <c r="Y338" s="81">
        <v>77.2</v>
      </c>
      <c r="Z338" s="81">
        <v>21.22</v>
      </c>
      <c r="AA338" s="81">
        <v>94</v>
      </c>
      <c r="AB338" s="80">
        <v>7.7</v>
      </c>
      <c r="AC338" s="80">
        <v>1.5</v>
      </c>
      <c r="AD338" s="80">
        <v>4.41</v>
      </c>
      <c r="AE338" s="82">
        <v>838</v>
      </c>
      <c r="AF338" s="81">
        <v>22.25</v>
      </c>
      <c r="AG338" s="81">
        <v>47.3</v>
      </c>
      <c r="AH338" s="80">
        <v>4.66</v>
      </c>
      <c r="AI338" s="81">
        <v>18.2</v>
      </c>
      <c r="AJ338" s="80">
        <v>4.3</v>
      </c>
      <c r="AK338" s="80">
        <v>0.64</v>
      </c>
      <c r="AL338" s="80">
        <v>3.9</v>
      </c>
      <c r="AM338" s="80">
        <v>0.73</v>
      </c>
      <c r="AN338" s="80">
        <v>3.58</v>
      </c>
      <c r="AO338" s="80">
        <v>0.754</v>
      </c>
      <c r="AP338" s="80">
        <v>2.42</v>
      </c>
      <c r="AQ338" s="80">
        <v>0.38600000000000001</v>
      </c>
      <c r="AR338" s="80">
        <v>2.78</v>
      </c>
      <c r="AS338" s="80">
        <v>0.39400000000000002</v>
      </c>
      <c r="AT338" s="80">
        <v>3.43</v>
      </c>
      <c r="AU338" s="80">
        <v>0.66900000000000004</v>
      </c>
      <c r="AV338" s="80">
        <v>1.54</v>
      </c>
      <c r="AW338" s="81">
        <v>15.19</v>
      </c>
      <c r="AX338" s="80">
        <v>9.75</v>
      </c>
      <c r="AY338" s="80">
        <v>2.46</v>
      </c>
    </row>
    <row r="339" spans="1:51">
      <c r="A339" s="84" t="s">
        <v>941</v>
      </c>
      <c r="B339" s="81">
        <v>78.09</v>
      </c>
      <c r="C339" s="80">
        <v>0.13</v>
      </c>
      <c r="D339" s="81">
        <v>12.3</v>
      </c>
      <c r="E339" s="80">
        <v>1.08</v>
      </c>
      <c r="F339" s="80">
        <v>0.05</v>
      </c>
      <c r="G339" s="80">
        <v>0.16</v>
      </c>
      <c r="H339" s="80">
        <v>0.9</v>
      </c>
      <c r="I339" s="80">
        <v>3.95</v>
      </c>
      <c r="J339" s="80">
        <v>3.18</v>
      </c>
      <c r="K339" s="80">
        <v>0.15</v>
      </c>
      <c r="L339" s="80">
        <v>5.45</v>
      </c>
      <c r="M339" s="81">
        <f>B339/J339</f>
        <v>24.556603773584907</v>
      </c>
      <c r="N339" s="80">
        <f>I339+J339</f>
        <v>7.1300000000000008</v>
      </c>
      <c r="P339" s="80">
        <v>16.899999999999999</v>
      </c>
      <c r="Q339" s="82">
        <v>660</v>
      </c>
      <c r="R339" s="80">
        <v>2.64</v>
      </c>
      <c r="S339" s="82">
        <v>413</v>
      </c>
      <c r="T339" s="80">
        <v>0.34</v>
      </c>
      <c r="U339" s="80">
        <v>1.52</v>
      </c>
      <c r="V339" s="81">
        <v>27</v>
      </c>
      <c r="W339" s="81">
        <v>12.6</v>
      </c>
      <c r="X339" s="82">
        <v>121.7</v>
      </c>
      <c r="Y339" s="81">
        <v>78.5</v>
      </c>
      <c r="Z339" s="81">
        <v>20.43</v>
      </c>
      <c r="AA339" s="81">
        <v>92.3</v>
      </c>
      <c r="AB339" s="80">
        <v>7.28</v>
      </c>
      <c r="AC339" s="80">
        <v>0.3</v>
      </c>
      <c r="AD339" s="80">
        <v>5.56</v>
      </c>
      <c r="AE339" s="82">
        <v>824</v>
      </c>
      <c r="AF339" s="81">
        <v>20.89</v>
      </c>
      <c r="AG339" s="81">
        <v>44.9</v>
      </c>
      <c r="AH339" s="80">
        <v>4.51</v>
      </c>
      <c r="AI339" s="81">
        <v>18.5</v>
      </c>
      <c r="AJ339" s="80">
        <v>4.01</v>
      </c>
      <c r="AK339" s="80">
        <v>0.8</v>
      </c>
      <c r="AL339" s="80">
        <v>3.33</v>
      </c>
      <c r="AM339" s="80">
        <v>0.52</v>
      </c>
      <c r="AN339" s="80">
        <v>3.66</v>
      </c>
      <c r="AO339" s="80">
        <v>0.64100000000000001</v>
      </c>
      <c r="AP339" s="80">
        <v>2.0499999999999998</v>
      </c>
      <c r="AQ339" s="80">
        <v>0.318</v>
      </c>
      <c r="AR339" s="80">
        <v>2.11</v>
      </c>
      <c r="AS339" s="80">
        <v>0.28299999999999997</v>
      </c>
      <c r="AT339" s="80">
        <v>2.42</v>
      </c>
      <c r="AU339" s="80">
        <v>0.66200000000000003</v>
      </c>
      <c r="AV339" s="80">
        <v>1.17</v>
      </c>
      <c r="AW339" s="81">
        <v>16.850000000000001</v>
      </c>
      <c r="AX339" s="80">
        <v>8.89</v>
      </c>
      <c r="AY339" s="80">
        <v>2.42</v>
      </c>
    </row>
    <row r="340" spans="1:51">
      <c r="A340" s="84" t="s">
        <v>940</v>
      </c>
      <c r="B340" s="81">
        <v>78.02</v>
      </c>
      <c r="C340" s="80">
        <v>0.14000000000000001</v>
      </c>
      <c r="D340" s="81">
        <v>12.25</v>
      </c>
      <c r="E340" s="80">
        <v>1.1399999999999999</v>
      </c>
      <c r="F340" s="80">
        <v>7.0000000000000007E-2</v>
      </c>
      <c r="G340" s="80">
        <v>0.17</v>
      </c>
      <c r="H340" s="80">
        <v>0.94</v>
      </c>
      <c r="I340" s="80">
        <v>4.0199999999999996</v>
      </c>
      <c r="J340" s="80">
        <v>3.08</v>
      </c>
      <c r="K340" s="80">
        <v>0.17</v>
      </c>
      <c r="L340" s="80">
        <v>7.05</v>
      </c>
      <c r="M340" s="81">
        <f>B340/J340</f>
        <v>25.331168831168828</v>
      </c>
      <c r="N340" s="80">
        <f>I340+J340</f>
        <v>7.1</v>
      </c>
      <c r="P340" s="80">
        <v>17</v>
      </c>
      <c r="Q340" s="82">
        <v>660</v>
      </c>
      <c r="R340" s="80">
        <v>1.8</v>
      </c>
      <c r="S340" s="82">
        <v>446.3</v>
      </c>
      <c r="T340" s="80">
        <v>0.22</v>
      </c>
      <c r="U340" s="80">
        <v>0.53</v>
      </c>
      <c r="V340" s="81">
        <v>43.2</v>
      </c>
      <c r="W340" s="81">
        <v>14.5</v>
      </c>
      <c r="X340" s="82">
        <v>111.7</v>
      </c>
      <c r="Y340" s="81">
        <v>76.099999999999994</v>
      </c>
      <c r="Z340" s="81">
        <v>21.6</v>
      </c>
      <c r="AA340" s="81">
        <v>94.5</v>
      </c>
      <c r="AB340" s="80">
        <v>7.96</v>
      </c>
      <c r="AC340" s="80">
        <v>2.2000000000000002</v>
      </c>
      <c r="AD340" s="80">
        <v>5.04</v>
      </c>
      <c r="AE340" s="82">
        <v>851</v>
      </c>
      <c r="AF340" s="81">
        <v>22.5</v>
      </c>
      <c r="AG340" s="81">
        <v>47.6</v>
      </c>
      <c r="AH340" s="80">
        <v>4.88</v>
      </c>
      <c r="AI340" s="81">
        <v>18.5</v>
      </c>
      <c r="AJ340" s="80">
        <v>4.3</v>
      </c>
      <c r="AK340" s="80">
        <v>0.96</v>
      </c>
      <c r="AL340" s="80">
        <v>4.0999999999999996</v>
      </c>
      <c r="AM340" s="80">
        <v>0.61</v>
      </c>
      <c r="AN340" s="80">
        <v>3.68</v>
      </c>
      <c r="AO340" s="80">
        <v>0.73</v>
      </c>
      <c r="AP340" s="80">
        <v>2.1800000000000002</v>
      </c>
      <c r="AQ340" s="80">
        <v>0.30199999999999999</v>
      </c>
      <c r="AR340" s="80">
        <v>2.64</v>
      </c>
      <c r="AS340" s="80">
        <v>0.35</v>
      </c>
      <c r="AT340" s="80">
        <v>2.82</v>
      </c>
      <c r="AU340" s="80">
        <v>0.60499999999999998</v>
      </c>
      <c r="AV340" s="80">
        <v>1.19</v>
      </c>
      <c r="AW340" s="81">
        <v>15.24</v>
      </c>
      <c r="AX340" s="80">
        <v>9.76</v>
      </c>
      <c r="AY340" s="80">
        <v>2.2400000000000002</v>
      </c>
    </row>
    <row r="341" spans="1:51">
      <c r="A341" s="84" t="s">
        <v>939</v>
      </c>
      <c r="B341" s="81">
        <v>78.19</v>
      </c>
      <c r="C341" s="80">
        <v>0.11</v>
      </c>
      <c r="D341" s="81">
        <v>12.62</v>
      </c>
      <c r="E341" s="80">
        <v>0.92</v>
      </c>
      <c r="F341" s="80">
        <v>7.0000000000000007E-2</v>
      </c>
      <c r="G341" s="80">
        <v>0.14000000000000001</v>
      </c>
      <c r="H341" s="80">
        <v>0.88</v>
      </c>
      <c r="I341" s="80">
        <v>3.49</v>
      </c>
      <c r="J341" s="80">
        <v>3.42</v>
      </c>
      <c r="K341" s="80">
        <v>0.15</v>
      </c>
      <c r="L341" s="80">
        <v>3.3</v>
      </c>
      <c r="M341" s="81">
        <f>B341/J341</f>
        <v>22.862573099415204</v>
      </c>
      <c r="N341" s="80">
        <f>I341+J341</f>
        <v>6.91</v>
      </c>
      <c r="P341" s="80">
        <v>15</v>
      </c>
      <c r="Q341" s="82">
        <v>645</v>
      </c>
      <c r="R341" s="80">
        <v>1.89</v>
      </c>
      <c r="S341" s="82">
        <v>461</v>
      </c>
      <c r="T341" s="80">
        <v>0.59</v>
      </c>
      <c r="U341" s="80">
        <v>0.67</v>
      </c>
      <c r="V341" s="81">
        <v>33.1</v>
      </c>
      <c r="W341" s="81">
        <v>13.9</v>
      </c>
      <c r="X341" s="82">
        <v>113.1</v>
      </c>
      <c r="Y341" s="81">
        <v>71.2</v>
      </c>
      <c r="Z341" s="81">
        <v>21.1</v>
      </c>
      <c r="AA341" s="81">
        <v>92.1</v>
      </c>
      <c r="AB341" s="80">
        <v>7.74</v>
      </c>
      <c r="AC341" s="80">
        <v>0.7</v>
      </c>
      <c r="AD341" s="80">
        <v>5.0199999999999996</v>
      </c>
      <c r="AE341" s="82">
        <v>837</v>
      </c>
      <c r="AF341" s="81">
        <v>22.31</v>
      </c>
      <c r="AG341" s="81">
        <v>47.7</v>
      </c>
      <c r="AH341" s="80">
        <v>5.0199999999999996</v>
      </c>
      <c r="AI341" s="81">
        <v>19.2</v>
      </c>
      <c r="AJ341" s="80">
        <v>4.29</v>
      </c>
      <c r="AK341" s="80">
        <v>0.46</v>
      </c>
      <c r="AL341" s="80">
        <v>4.4800000000000004</v>
      </c>
      <c r="AM341" s="80">
        <v>0.54</v>
      </c>
      <c r="AN341" s="80">
        <v>3.98</v>
      </c>
      <c r="AO341" s="80">
        <v>0.75</v>
      </c>
      <c r="AP341" s="80">
        <v>2.29</v>
      </c>
      <c r="AQ341" s="80">
        <v>0.31900000000000001</v>
      </c>
      <c r="AR341" s="80">
        <v>2.14</v>
      </c>
      <c r="AS341" s="80">
        <v>0.33</v>
      </c>
      <c r="AT341" s="80">
        <v>2.65</v>
      </c>
      <c r="AU341" s="80">
        <v>0.59</v>
      </c>
      <c r="AV341" s="80">
        <v>1.58</v>
      </c>
      <c r="AW341" s="81">
        <v>14.58</v>
      </c>
      <c r="AX341" s="80">
        <v>9.35</v>
      </c>
      <c r="AY341" s="80">
        <v>2.33</v>
      </c>
    </row>
    <row r="342" spans="1:51">
      <c r="A342" s="84" t="s">
        <v>938</v>
      </c>
      <c r="B342" s="81">
        <v>78.58</v>
      </c>
      <c r="C342" s="80">
        <v>0.17</v>
      </c>
      <c r="D342" s="81">
        <v>12.12</v>
      </c>
      <c r="E342" s="80">
        <v>1.04</v>
      </c>
      <c r="F342" s="80">
        <v>7.0000000000000007E-2</v>
      </c>
      <c r="G342" s="80">
        <v>0.16</v>
      </c>
      <c r="H342" s="80">
        <v>0.92</v>
      </c>
      <c r="I342" s="80">
        <v>3.76</v>
      </c>
      <c r="J342" s="80">
        <v>3.06</v>
      </c>
      <c r="K342" s="80">
        <v>0.13</v>
      </c>
      <c r="L342" s="80">
        <v>6.8</v>
      </c>
      <c r="M342" s="81">
        <f>B342/J342</f>
        <v>25.679738562091501</v>
      </c>
      <c r="N342" s="80">
        <f>I342+J342</f>
        <v>6.82</v>
      </c>
      <c r="P342" s="80">
        <v>15.8</v>
      </c>
      <c r="Q342" s="82">
        <v>634</v>
      </c>
      <c r="R342" s="80">
        <v>1</v>
      </c>
      <c r="S342" s="82">
        <v>463.3</v>
      </c>
      <c r="T342" s="80">
        <v>0.44</v>
      </c>
      <c r="U342" s="80">
        <v>2.11</v>
      </c>
      <c r="V342" s="81">
        <v>43</v>
      </c>
      <c r="W342" s="81">
        <v>12.8</v>
      </c>
      <c r="X342" s="82">
        <v>116.8</v>
      </c>
      <c r="Y342" s="81">
        <v>71.7</v>
      </c>
      <c r="Z342" s="81">
        <v>20.8</v>
      </c>
      <c r="AA342" s="81">
        <v>90.9</v>
      </c>
      <c r="AB342" s="80">
        <v>7.85</v>
      </c>
      <c r="AC342" s="80">
        <v>3</v>
      </c>
      <c r="AD342" s="80">
        <v>5.24</v>
      </c>
      <c r="AE342" s="82">
        <v>839</v>
      </c>
      <c r="AF342" s="81">
        <v>21.34</v>
      </c>
      <c r="AG342" s="81">
        <v>45.4</v>
      </c>
      <c r="AH342" s="80">
        <v>4.8600000000000003</v>
      </c>
      <c r="AI342" s="81">
        <v>17.7</v>
      </c>
      <c r="AJ342" s="80">
        <v>4.3899999999999997</v>
      </c>
      <c r="AK342" s="80">
        <v>0.73</v>
      </c>
      <c r="AL342" s="80">
        <v>3.03</v>
      </c>
      <c r="AM342" s="80">
        <v>0.45</v>
      </c>
      <c r="AN342" s="80">
        <v>3.4</v>
      </c>
      <c r="AO342" s="80">
        <v>0.62</v>
      </c>
      <c r="AP342" s="80">
        <v>2.58</v>
      </c>
      <c r="AQ342" s="80">
        <v>0.34799999999999998</v>
      </c>
      <c r="AR342" s="80">
        <v>2.46</v>
      </c>
      <c r="AS342" s="80">
        <v>0.4</v>
      </c>
      <c r="AT342" s="80">
        <v>2.75</v>
      </c>
      <c r="AU342" s="80">
        <v>0.52</v>
      </c>
      <c r="AV342" s="80">
        <v>1.07</v>
      </c>
      <c r="AW342" s="81">
        <v>15.93</v>
      </c>
      <c r="AX342" s="80">
        <v>9.01</v>
      </c>
      <c r="AY342" s="80">
        <v>2.2000000000000002</v>
      </c>
    </row>
    <row r="343" spans="1:51">
      <c r="A343" s="84" t="s">
        <v>937</v>
      </c>
      <c r="B343" s="81">
        <v>78.209999999999994</v>
      </c>
      <c r="C343" s="80">
        <v>0.13</v>
      </c>
      <c r="D343" s="81">
        <v>12.19</v>
      </c>
      <c r="E343" s="80">
        <v>1.19</v>
      </c>
      <c r="F343" s="80">
        <v>0.06</v>
      </c>
      <c r="G343" s="80">
        <v>0.17</v>
      </c>
      <c r="H343" s="80">
        <v>0.84</v>
      </c>
      <c r="I343" s="80">
        <v>3.67</v>
      </c>
      <c r="J343" s="80">
        <v>3.4</v>
      </c>
      <c r="K343" s="80">
        <v>0.14000000000000001</v>
      </c>
      <c r="L343" s="80">
        <v>6.14</v>
      </c>
      <c r="M343" s="81">
        <f>B343/J343</f>
        <v>23.002941176470586</v>
      </c>
      <c r="N343" s="80">
        <f>I343+J343</f>
        <v>7.07</v>
      </c>
      <c r="P343" s="80">
        <v>14.8</v>
      </c>
      <c r="Q343" s="82">
        <v>586</v>
      </c>
      <c r="R343" s="80">
        <v>3.4</v>
      </c>
      <c r="S343" s="82">
        <v>448</v>
      </c>
      <c r="T343" s="80">
        <v>0.9</v>
      </c>
      <c r="U343" s="80">
        <v>0.35</v>
      </c>
      <c r="V343" s="81">
        <v>44.3</v>
      </c>
      <c r="W343" s="81">
        <v>14</v>
      </c>
      <c r="X343" s="82">
        <v>120.8</v>
      </c>
      <c r="Y343" s="81">
        <v>66.2</v>
      </c>
      <c r="Z343" s="81">
        <v>20.100000000000001</v>
      </c>
      <c r="AA343" s="81">
        <v>92</v>
      </c>
      <c r="AB343" s="80">
        <v>7.12</v>
      </c>
      <c r="AC343" s="80" t="s">
        <v>142</v>
      </c>
      <c r="AD343" s="80">
        <v>6.02</v>
      </c>
      <c r="AE343" s="82">
        <v>821</v>
      </c>
      <c r="AF343" s="81">
        <v>21.02</v>
      </c>
      <c r="AG343" s="81">
        <v>45</v>
      </c>
      <c r="AH343" s="80">
        <v>5.0999999999999996</v>
      </c>
      <c r="AI343" s="81">
        <v>18.7</v>
      </c>
      <c r="AJ343" s="80">
        <v>4.1500000000000004</v>
      </c>
      <c r="AK343" s="80">
        <v>0.5</v>
      </c>
      <c r="AL343" s="80">
        <v>3.24</v>
      </c>
      <c r="AM343" s="80">
        <v>0.38</v>
      </c>
      <c r="AN343" s="80">
        <v>3.11</v>
      </c>
      <c r="AO343" s="80">
        <v>0.76</v>
      </c>
      <c r="AP343" s="80">
        <v>2.0299999999999998</v>
      </c>
      <c r="AQ343" s="80">
        <v>0.32300000000000001</v>
      </c>
      <c r="AR343" s="80">
        <v>2.02</v>
      </c>
      <c r="AS343" s="80">
        <v>0.376</v>
      </c>
      <c r="AT343" s="80">
        <v>3.21</v>
      </c>
      <c r="AU343" s="80">
        <v>0.53</v>
      </c>
      <c r="AV343" s="80">
        <v>1.22</v>
      </c>
      <c r="AW343" s="81">
        <v>16.16</v>
      </c>
      <c r="AX343" s="80">
        <v>8.43</v>
      </c>
      <c r="AY343" s="80">
        <v>2.58</v>
      </c>
    </row>
    <row r="344" spans="1:51">
      <c r="A344" s="84" t="s">
        <v>936</v>
      </c>
      <c r="B344" s="81">
        <v>78.14</v>
      </c>
      <c r="C344" s="80">
        <v>0.13</v>
      </c>
      <c r="D344" s="81">
        <v>12.67</v>
      </c>
      <c r="E344" s="80">
        <v>1.04</v>
      </c>
      <c r="F344" s="80">
        <v>0.04</v>
      </c>
      <c r="G344" s="80">
        <v>0.14000000000000001</v>
      </c>
      <c r="H344" s="80">
        <v>0.95</v>
      </c>
      <c r="I344" s="80">
        <v>3.63</v>
      </c>
      <c r="J344" s="80">
        <v>3.12</v>
      </c>
      <c r="K344" s="80">
        <v>0.13</v>
      </c>
      <c r="L344" s="80">
        <v>3.22</v>
      </c>
      <c r="M344" s="81">
        <f>B344/J344</f>
        <v>25.044871794871796</v>
      </c>
      <c r="N344" s="80">
        <f>I344+J344</f>
        <v>6.75</v>
      </c>
      <c r="P344" s="80">
        <v>14.2</v>
      </c>
      <c r="Q344" s="82">
        <v>654</v>
      </c>
      <c r="R344" s="80">
        <v>1.3</v>
      </c>
      <c r="S344" s="82">
        <v>451</v>
      </c>
      <c r="T344" s="80">
        <v>0.36</v>
      </c>
      <c r="U344" s="80">
        <v>1.1200000000000001</v>
      </c>
      <c r="V344" s="81">
        <v>48.5</v>
      </c>
      <c r="W344" s="81">
        <v>13.8</v>
      </c>
      <c r="X344" s="82">
        <v>111.1</v>
      </c>
      <c r="Y344" s="81">
        <v>74.900000000000006</v>
      </c>
      <c r="Z344" s="81">
        <v>20.350000000000001</v>
      </c>
      <c r="AA344" s="81">
        <v>90.9</v>
      </c>
      <c r="AB344" s="80">
        <v>7.93</v>
      </c>
      <c r="AC344" s="80">
        <v>3</v>
      </c>
      <c r="AD344" s="80">
        <v>5.0999999999999996</v>
      </c>
      <c r="AE344" s="82">
        <v>843</v>
      </c>
      <c r="AF344" s="81">
        <v>22.39</v>
      </c>
      <c r="AG344" s="81">
        <v>46.4</v>
      </c>
      <c r="AH344" s="80">
        <v>5.13</v>
      </c>
      <c r="AI344" s="81">
        <v>18.899999999999999</v>
      </c>
      <c r="AJ344" s="80">
        <v>3.43</v>
      </c>
      <c r="AK344" s="80">
        <v>0.56999999999999995</v>
      </c>
      <c r="AL344" s="80">
        <v>3.94</v>
      </c>
      <c r="AM344" s="80">
        <v>0.64</v>
      </c>
      <c r="AN344" s="80">
        <v>3.84</v>
      </c>
      <c r="AO344" s="80">
        <v>0.76</v>
      </c>
      <c r="AP344" s="80">
        <v>2.34</v>
      </c>
      <c r="AQ344" s="80">
        <v>0.32800000000000001</v>
      </c>
      <c r="AR344" s="80">
        <v>2.15</v>
      </c>
      <c r="AS344" s="80">
        <v>0.36</v>
      </c>
      <c r="AT344" s="80">
        <v>3.1</v>
      </c>
      <c r="AU344" s="80">
        <v>0.56999999999999995</v>
      </c>
      <c r="AV344" s="80">
        <v>1.37</v>
      </c>
      <c r="AW344" s="81">
        <v>15.07</v>
      </c>
      <c r="AX344" s="80">
        <v>9.1199999999999992</v>
      </c>
      <c r="AY344" s="80">
        <v>2.4900000000000002</v>
      </c>
    </row>
    <row r="345" spans="1:51">
      <c r="A345" s="84" t="s">
        <v>935</v>
      </c>
      <c r="B345" s="81">
        <v>77.94</v>
      </c>
      <c r="C345" s="80">
        <v>0.12</v>
      </c>
      <c r="D345" s="81">
        <v>12.41</v>
      </c>
      <c r="E345" s="80">
        <v>1.01</v>
      </c>
      <c r="F345" s="80">
        <v>0.06</v>
      </c>
      <c r="G345" s="80">
        <v>0.14000000000000001</v>
      </c>
      <c r="H345" s="80">
        <v>0.81</v>
      </c>
      <c r="I345" s="80">
        <v>3.92</v>
      </c>
      <c r="J345" s="80">
        <v>3.48</v>
      </c>
      <c r="K345" s="80">
        <v>0.13</v>
      </c>
      <c r="L345" s="80">
        <v>1.2</v>
      </c>
      <c r="M345" s="81">
        <f>B345/J345</f>
        <v>22.396551724137929</v>
      </c>
      <c r="N345" s="80">
        <f>I345+J345</f>
        <v>7.4</v>
      </c>
      <c r="P345" s="80">
        <v>10.7</v>
      </c>
      <c r="Q345" s="82">
        <v>608</v>
      </c>
      <c r="R345" s="80">
        <v>1.5</v>
      </c>
      <c r="S345" s="82">
        <v>444</v>
      </c>
      <c r="T345" s="80" t="s">
        <v>142</v>
      </c>
      <c r="U345" s="80">
        <v>0.9</v>
      </c>
      <c r="V345" s="81">
        <v>42.8</v>
      </c>
      <c r="W345" s="81">
        <v>16.3</v>
      </c>
      <c r="X345" s="82">
        <v>109.6</v>
      </c>
      <c r="Y345" s="81">
        <v>66.7</v>
      </c>
      <c r="Z345" s="81">
        <v>23.07</v>
      </c>
      <c r="AA345" s="81">
        <v>76.599999999999994</v>
      </c>
      <c r="AB345" s="80">
        <v>8</v>
      </c>
      <c r="AC345" s="80">
        <v>3</v>
      </c>
      <c r="AD345" s="80">
        <v>4.5999999999999996</v>
      </c>
      <c r="AE345" s="82">
        <v>919</v>
      </c>
      <c r="AF345" s="81">
        <v>23.85</v>
      </c>
      <c r="AG345" s="81">
        <v>49.8</v>
      </c>
      <c r="AH345" s="80">
        <v>5.49</v>
      </c>
      <c r="AI345" s="81">
        <v>19.899999999999999</v>
      </c>
      <c r="AJ345" s="80">
        <v>3.83</v>
      </c>
      <c r="AK345" s="80">
        <v>0.89</v>
      </c>
      <c r="AL345" s="80">
        <v>4.1399999999999997</v>
      </c>
      <c r="AM345" s="80">
        <v>0.77</v>
      </c>
      <c r="AN345" s="80">
        <v>3.44</v>
      </c>
      <c r="AO345" s="80">
        <v>0.69</v>
      </c>
      <c r="AP345" s="80">
        <v>2.61</v>
      </c>
      <c r="AQ345" s="80">
        <v>0.42</v>
      </c>
      <c r="AR345" s="80">
        <v>2.89</v>
      </c>
      <c r="AS345" s="80">
        <v>0.38</v>
      </c>
      <c r="AT345" s="80">
        <v>2.39</v>
      </c>
      <c r="AU345" s="80">
        <v>0.73</v>
      </c>
      <c r="AV345" s="80">
        <v>0.9</v>
      </c>
      <c r="AW345" s="81">
        <v>15.14</v>
      </c>
      <c r="AX345" s="80">
        <v>9.8800000000000008</v>
      </c>
      <c r="AY345" s="80">
        <v>2.27</v>
      </c>
    </row>
    <row r="346" spans="1:51">
      <c r="A346" s="84" t="s">
        <v>934</v>
      </c>
      <c r="B346" s="81">
        <v>77.87</v>
      </c>
      <c r="C346" s="80">
        <v>0.11</v>
      </c>
      <c r="D346" s="81">
        <v>12.69</v>
      </c>
      <c r="E346" s="80">
        <v>0.92</v>
      </c>
      <c r="F346" s="80">
        <v>7.0000000000000007E-2</v>
      </c>
      <c r="G346" s="80">
        <v>0.13</v>
      </c>
      <c r="H346" s="80">
        <v>0.82</v>
      </c>
      <c r="I346" s="80">
        <v>4.03</v>
      </c>
      <c r="J346" s="80">
        <v>3.2</v>
      </c>
      <c r="K346" s="80">
        <v>0.16</v>
      </c>
      <c r="L346" s="80">
        <v>0.54</v>
      </c>
      <c r="M346" s="81">
        <f>B346/J346</f>
        <v>24.334375000000001</v>
      </c>
      <c r="N346" s="80">
        <f>I346+J346</f>
        <v>7.23</v>
      </c>
      <c r="P346" s="80">
        <v>12.7</v>
      </c>
      <c r="Q346" s="82">
        <v>610</v>
      </c>
      <c r="R346" s="80">
        <v>1.9</v>
      </c>
      <c r="S346" s="82">
        <v>445</v>
      </c>
      <c r="T346" s="80">
        <v>0.27</v>
      </c>
      <c r="U346" s="80">
        <v>0.9</v>
      </c>
      <c r="V346" s="81">
        <v>41.7</v>
      </c>
      <c r="W346" s="81">
        <v>17.100000000000001</v>
      </c>
      <c r="X346" s="82">
        <v>107.9</v>
      </c>
      <c r="Y346" s="81">
        <v>74.3</v>
      </c>
      <c r="Z346" s="81">
        <v>22.5</v>
      </c>
      <c r="AA346" s="81">
        <v>82.9</v>
      </c>
      <c r="AB346" s="80">
        <v>7.68</v>
      </c>
      <c r="AC346" s="80">
        <v>2.1</v>
      </c>
      <c r="AD346" s="80">
        <v>4.4400000000000004</v>
      </c>
      <c r="AE346" s="82">
        <v>894</v>
      </c>
      <c r="AF346" s="81">
        <v>22.86</v>
      </c>
      <c r="AG346" s="81">
        <v>48.8</v>
      </c>
      <c r="AH346" s="80">
        <v>5.24</v>
      </c>
      <c r="AI346" s="81">
        <v>18.899999999999999</v>
      </c>
      <c r="AJ346" s="80">
        <v>3.16</v>
      </c>
      <c r="AK346" s="80">
        <v>0.67</v>
      </c>
      <c r="AL346" s="80">
        <v>3.05</v>
      </c>
      <c r="AM346" s="80">
        <v>0.51</v>
      </c>
      <c r="AN346" s="80">
        <v>4.1100000000000003</v>
      </c>
      <c r="AO346" s="80">
        <v>0.87</v>
      </c>
      <c r="AP346" s="80">
        <v>2.5</v>
      </c>
      <c r="AQ346" s="80">
        <v>0.41</v>
      </c>
      <c r="AR346" s="80">
        <v>2.2599999999999998</v>
      </c>
      <c r="AS346" s="80">
        <v>0.34</v>
      </c>
      <c r="AT346" s="80">
        <v>2.73</v>
      </c>
      <c r="AU346" s="80">
        <v>0.66</v>
      </c>
      <c r="AV346" s="80">
        <v>1.54</v>
      </c>
      <c r="AW346" s="81">
        <v>16.29</v>
      </c>
      <c r="AX346" s="80">
        <v>9.77</v>
      </c>
      <c r="AY346" s="80">
        <v>2.5499999999999998</v>
      </c>
    </row>
    <row r="347" spans="1:51">
      <c r="A347" s="84" t="s">
        <v>933</v>
      </c>
      <c r="B347" s="81">
        <v>77.83</v>
      </c>
      <c r="C347" s="80">
        <v>0.1</v>
      </c>
      <c r="D347" s="81">
        <v>12.36</v>
      </c>
      <c r="E347" s="80">
        <v>0.89</v>
      </c>
      <c r="F347" s="80">
        <v>0.08</v>
      </c>
      <c r="G347" s="80">
        <v>0.12</v>
      </c>
      <c r="H347" s="80">
        <v>0.83</v>
      </c>
      <c r="I347" s="80">
        <v>4.16</v>
      </c>
      <c r="J347" s="80">
        <v>3.47</v>
      </c>
      <c r="K347" s="80">
        <v>0.16</v>
      </c>
      <c r="L347" s="80">
        <v>0.59</v>
      </c>
      <c r="M347" s="81">
        <f>B347/J347</f>
        <v>22.429394812680112</v>
      </c>
      <c r="N347" s="80">
        <f>I347+J347</f>
        <v>7.6300000000000008</v>
      </c>
      <c r="P347" s="80">
        <v>8.9</v>
      </c>
      <c r="Q347" s="82">
        <v>566</v>
      </c>
      <c r="R347" s="80" t="s">
        <v>142</v>
      </c>
      <c r="S347" s="82">
        <v>438</v>
      </c>
      <c r="T347" s="80">
        <v>0.39</v>
      </c>
      <c r="U347" s="80">
        <v>1.2</v>
      </c>
      <c r="V347" s="81">
        <v>36</v>
      </c>
      <c r="W347" s="81">
        <v>15.6</v>
      </c>
      <c r="X347" s="82">
        <v>105</v>
      </c>
      <c r="Y347" s="81">
        <v>64.5</v>
      </c>
      <c r="Z347" s="81">
        <v>21.1</v>
      </c>
      <c r="AA347" s="81">
        <v>70</v>
      </c>
      <c r="AB347" s="80">
        <v>8.15</v>
      </c>
      <c r="AC347" s="80">
        <v>5.0999999999999996</v>
      </c>
      <c r="AD347" s="80">
        <v>4.38</v>
      </c>
      <c r="AE347" s="82">
        <v>863</v>
      </c>
      <c r="AF347" s="81">
        <v>22.98</v>
      </c>
      <c r="AG347" s="81">
        <v>47.2</v>
      </c>
      <c r="AH347" s="80">
        <v>5.13</v>
      </c>
      <c r="AI347" s="81">
        <v>18.7</v>
      </c>
      <c r="AJ347" s="80">
        <v>4.8</v>
      </c>
      <c r="AK347" s="80">
        <v>1.17</v>
      </c>
      <c r="AL347" s="80">
        <v>3.52</v>
      </c>
      <c r="AM347" s="80">
        <v>0.81</v>
      </c>
      <c r="AN347" s="80">
        <v>3.84</v>
      </c>
      <c r="AO347" s="80">
        <v>0.69</v>
      </c>
      <c r="AP347" s="80">
        <v>2.34</v>
      </c>
      <c r="AQ347" s="80">
        <v>0.34</v>
      </c>
      <c r="AR347" s="80">
        <v>2.36</v>
      </c>
      <c r="AS347" s="80">
        <v>0.39</v>
      </c>
      <c r="AT347" s="80">
        <v>2.8</v>
      </c>
      <c r="AU347" s="80">
        <v>0.52</v>
      </c>
      <c r="AV347" s="80">
        <v>1.2</v>
      </c>
      <c r="AW347" s="81">
        <v>15.11</v>
      </c>
      <c r="AX347" s="80">
        <v>9.08</v>
      </c>
      <c r="AY347" s="80">
        <v>2.38</v>
      </c>
    </row>
    <row r="348" spans="1:51">
      <c r="A348" s="84" t="s">
        <v>932</v>
      </c>
      <c r="B348" s="81">
        <v>78.239999999999995</v>
      </c>
      <c r="C348" s="80">
        <v>0.1</v>
      </c>
      <c r="D348" s="81">
        <v>12.43</v>
      </c>
      <c r="E348" s="80">
        <v>0.75</v>
      </c>
      <c r="F348" s="80">
        <v>0.04</v>
      </c>
      <c r="G348" s="80">
        <v>0.12</v>
      </c>
      <c r="H348" s="80">
        <v>0.76</v>
      </c>
      <c r="I348" s="80">
        <v>3.97</v>
      </c>
      <c r="J348" s="80">
        <v>3.44</v>
      </c>
      <c r="K348" s="80">
        <v>0.14000000000000001</v>
      </c>
      <c r="L348" s="80">
        <v>1.96</v>
      </c>
      <c r="M348" s="81">
        <f>B348/J348</f>
        <v>22.744186046511626</v>
      </c>
      <c r="N348" s="80">
        <f>I348+J348</f>
        <v>7.41</v>
      </c>
      <c r="P348" s="80">
        <v>11</v>
      </c>
      <c r="Q348" s="82">
        <v>646</v>
      </c>
      <c r="R348" s="80">
        <v>2.6</v>
      </c>
      <c r="S348" s="82">
        <v>447</v>
      </c>
      <c r="T348" s="80" t="s">
        <v>142</v>
      </c>
      <c r="U348" s="80">
        <v>1.4</v>
      </c>
      <c r="V348" s="81">
        <v>42.7</v>
      </c>
      <c r="W348" s="81">
        <v>9.6999999999999993</v>
      </c>
      <c r="X348" s="82">
        <v>104.7</v>
      </c>
      <c r="Y348" s="81">
        <v>64.8</v>
      </c>
      <c r="Z348" s="81">
        <v>21</v>
      </c>
      <c r="AA348" s="81">
        <v>75.099999999999994</v>
      </c>
      <c r="AB348" s="80">
        <v>7.51</v>
      </c>
      <c r="AC348" s="80">
        <v>3.5</v>
      </c>
      <c r="AD348" s="80">
        <v>4.3600000000000003</v>
      </c>
      <c r="AE348" s="82">
        <v>874</v>
      </c>
      <c r="AF348" s="81">
        <v>23.07</v>
      </c>
      <c r="AG348" s="81">
        <v>47.1</v>
      </c>
      <c r="AH348" s="80">
        <v>5.17</v>
      </c>
      <c r="AI348" s="81">
        <v>20</v>
      </c>
      <c r="AJ348" s="80">
        <v>4.7</v>
      </c>
      <c r="AK348" s="80">
        <v>0.64</v>
      </c>
      <c r="AL348" s="80">
        <v>4.2</v>
      </c>
      <c r="AM348" s="80">
        <v>0.6</v>
      </c>
      <c r="AN348" s="80">
        <v>4.92</v>
      </c>
      <c r="AO348" s="80">
        <v>0.93</v>
      </c>
      <c r="AP348" s="80">
        <v>2.81</v>
      </c>
      <c r="AQ348" s="80">
        <v>0.41899999999999998</v>
      </c>
      <c r="AR348" s="80">
        <v>2.64</v>
      </c>
      <c r="AS348" s="80">
        <v>0.36</v>
      </c>
      <c r="AT348" s="80">
        <v>2.31</v>
      </c>
      <c r="AU348" s="80">
        <v>0.68</v>
      </c>
      <c r="AV348" s="80">
        <v>1.1100000000000001</v>
      </c>
      <c r="AW348" s="81">
        <v>14.9</v>
      </c>
      <c r="AX348" s="80">
        <v>9.4700000000000006</v>
      </c>
      <c r="AY348" s="80">
        <v>2.39</v>
      </c>
    </row>
    <row r="349" spans="1:51">
      <c r="A349" s="84" t="s">
        <v>931</v>
      </c>
      <c r="B349" s="81">
        <v>78.36</v>
      </c>
      <c r="C349" s="80">
        <v>0.08</v>
      </c>
      <c r="D349" s="81">
        <v>12.43</v>
      </c>
      <c r="E349" s="80">
        <v>0.93</v>
      </c>
      <c r="F349" s="80">
        <v>7.0000000000000007E-2</v>
      </c>
      <c r="G349" s="80">
        <v>0.12</v>
      </c>
      <c r="H349" s="80">
        <v>0.77</v>
      </c>
      <c r="I349" s="80">
        <v>3.82</v>
      </c>
      <c r="J349" s="80">
        <v>3.25</v>
      </c>
      <c r="K349" s="80">
        <v>0.18</v>
      </c>
      <c r="L349" s="80">
        <v>0.92</v>
      </c>
      <c r="M349" s="81">
        <f>B349/J349</f>
        <v>24.110769230769229</v>
      </c>
      <c r="N349" s="80">
        <f>I349+J349</f>
        <v>7.07</v>
      </c>
      <c r="P349" s="80">
        <v>12.9</v>
      </c>
      <c r="Q349" s="82">
        <v>608</v>
      </c>
      <c r="R349" s="80">
        <v>0</v>
      </c>
      <c r="S349" s="82">
        <v>448</v>
      </c>
      <c r="T349" s="80" t="s">
        <v>142</v>
      </c>
      <c r="U349" s="80">
        <v>0.6</v>
      </c>
      <c r="V349" s="81">
        <v>38.700000000000003</v>
      </c>
      <c r="W349" s="81">
        <v>16.5</v>
      </c>
      <c r="X349" s="82">
        <v>107.1</v>
      </c>
      <c r="Y349" s="81">
        <v>66.2</v>
      </c>
      <c r="Z349" s="81">
        <v>24.3</v>
      </c>
      <c r="AA349" s="81">
        <v>78.599999999999994</v>
      </c>
      <c r="AB349" s="80">
        <v>7.93</v>
      </c>
      <c r="AC349" s="80" t="s">
        <v>142</v>
      </c>
      <c r="AD349" s="80">
        <v>4.7</v>
      </c>
      <c r="AE349" s="82">
        <v>896</v>
      </c>
      <c r="AF349" s="81">
        <v>23.07</v>
      </c>
      <c r="AG349" s="81">
        <v>49.1</v>
      </c>
      <c r="AH349" s="80">
        <v>5.31</v>
      </c>
      <c r="AI349" s="81">
        <v>20.5</v>
      </c>
      <c r="AJ349" s="80">
        <v>5</v>
      </c>
      <c r="AK349" s="80">
        <v>0.56000000000000005</v>
      </c>
      <c r="AL349" s="80">
        <v>2.82</v>
      </c>
      <c r="AM349" s="80">
        <v>0.53</v>
      </c>
      <c r="AN349" s="80">
        <v>4.59</v>
      </c>
      <c r="AO349" s="80">
        <v>0.78</v>
      </c>
      <c r="AP349" s="80">
        <v>2.4300000000000002</v>
      </c>
      <c r="AQ349" s="80">
        <v>0.55000000000000004</v>
      </c>
      <c r="AR349" s="80">
        <v>3.59</v>
      </c>
      <c r="AS349" s="80">
        <v>0.51</v>
      </c>
      <c r="AT349" s="80">
        <v>2.36</v>
      </c>
      <c r="AU349" s="80">
        <v>0.61</v>
      </c>
      <c r="AV349" s="80">
        <v>1.29</v>
      </c>
      <c r="AW349" s="81">
        <v>14.9</v>
      </c>
      <c r="AX349" s="80">
        <v>9.92</v>
      </c>
      <c r="AY349" s="80">
        <v>2.29</v>
      </c>
    </row>
    <row r="350" spans="1:51">
      <c r="A350" s="84" t="s">
        <v>930</v>
      </c>
      <c r="B350" s="81">
        <v>78.040000000000006</v>
      </c>
      <c r="C350" s="80">
        <v>7.0000000000000007E-2</v>
      </c>
      <c r="D350" s="81">
        <v>12.61</v>
      </c>
      <c r="E350" s="80">
        <v>0.82</v>
      </c>
      <c r="F350" s="80">
        <v>0.05</v>
      </c>
      <c r="G350" s="80">
        <v>0.12</v>
      </c>
      <c r="H350" s="80">
        <v>0.8</v>
      </c>
      <c r="I350" s="80">
        <v>4.04</v>
      </c>
      <c r="J350" s="80">
        <v>3.28</v>
      </c>
      <c r="K350" s="80">
        <v>0.15</v>
      </c>
      <c r="L350" s="80">
        <v>0.91</v>
      </c>
      <c r="M350" s="81">
        <f>B350/J350</f>
        <v>23.792682926829272</v>
      </c>
      <c r="N350" s="80">
        <f>I350+J350</f>
        <v>7.32</v>
      </c>
      <c r="P350" s="80">
        <v>12</v>
      </c>
      <c r="Q350" s="82">
        <v>638</v>
      </c>
      <c r="R350" s="80">
        <v>0.4</v>
      </c>
      <c r="S350" s="82">
        <v>435</v>
      </c>
      <c r="T350" s="80" t="s">
        <v>142</v>
      </c>
      <c r="U350" s="80">
        <v>0.3</v>
      </c>
      <c r="V350" s="81">
        <v>44.4</v>
      </c>
      <c r="W350" s="81">
        <v>16.3</v>
      </c>
      <c r="X350" s="82">
        <v>103.2</v>
      </c>
      <c r="Y350" s="81">
        <v>65.3</v>
      </c>
      <c r="Z350" s="81">
        <v>21.41</v>
      </c>
      <c r="AA350" s="81">
        <v>77</v>
      </c>
      <c r="AB350" s="80">
        <v>7.17</v>
      </c>
      <c r="AC350" s="80">
        <v>0.7</v>
      </c>
      <c r="AD350" s="80">
        <v>4.17</v>
      </c>
      <c r="AE350" s="82">
        <v>871</v>
      </c>
      <c r="AF350" s="81">
        <v>22.64</v>
      </c>
      <c r="AG350" s="81">
        <v>49.5</v>
      </c>
      <c r="AH350" s="80">
        <v>4.8600000000000003</v>
      </c>
      <c r="AI350" s="81">
        <v>20.100000000000001</v>
      </c>
      <c r="AJ350" s="80">
        <v>4.3</v>
      </c>
      <c r="AK350" s="80">
        <v>0.73</v>
      </c>
      <c r="AL350" s="80">
        <v>3.97</v>
      </c>
      <c r="AM350" s="80">
        <v>0.62</v>
      </c>
      <c r="AN350" s="80">
        <v>3.71</v>
      </c>
      <c r="AO350" s="80">
        <v>0.94</v>
      </c>
      <c r="AP350" s="80">
        <v>2.48</v>
      </c>
      <c r="AQ350" s="80">
        <v>0.36</v>
      </c>
      <c r="AR350" s="80">
        <v>2.37</v>
      </c>
      <c r="AS350" s="80">
        <v>0.39</v>
      </c>
      <c r="AT350" s="80">
        <v>2.69</v>
      </c>
      <c r="AU350" s="80">
        <v>0.5</v>
      </c>
      <c r="AV350" s="80">
        <v>1.32</v>
      </c>
      <c r="AW350" s="81">
        <v>14.01</v>
      </c>
      <c r="AX350" s="80">
        <v>9.48</v>
      </c>
      <c r="AY350" s="80">
        <v>2.27</v>
      </c>
    </row>
    <row r="351" spans="1:51">
      <c r="A351" s="84" t="s">
        <v>929</v>
      </c>
      <c r="B351" s="81">
        <v>77.75</v>
      </c>
      <c r="C351" s="80">
        <v>0.1</v>
      </c>
      <c r="D351" s="81">
        <v>13.03</v>
      </c>
      <c r="E351" s="80">
        <v>1</v>
      </c>
      <c r="F351" s="80">
        <v>0.06</v>
      </c>
      <c r="G351" s="80">
        <v>0.12</v>
      </c>
      <c r="H351" s="80">
        <v>0.84</v>
      </c>
      <c r="I351" s="80">
        <v>3.64</v>
      </c>
      <c r="J351" s="80">
        <v>3.33</v>
      </c>
      <c r="K351" s="80">
        <v>0.13</v>
      </c>
      <c r="L351" s="80">
        <v>2.9</v>
      </c>
      <c r="M351" s="81">
        <f>B351/J351</f>
        <v>23.348348348348349</v>
      </c>
      <c r="N351" s="80">
        <f>I351+J351</f>
        <v>6.9700000000000006</v>
      </c>
      <c r="P351" s="80">
        <v>9.9</v>
      </c>
      <c r="Q351" s="82">
        <v>745</v>
      </c>
      <c r="R351" s="80">
        <v>0.8</v>
      </c>
      <c r="S351" s="82">
        <v>460</v>
      </c>
      <c r="T351" s="80" t="s">
        <v>142</v>
      </c>
      <c r="U351" s="80" t="s">
        <v>142</v>
      </c>
      <c r="V351" s="81">
        <v>37</v>
      </c>
      <c r="W351" s="81">
        <v>13.5</v>
      </c>
      <c r="X351" s="82">
        <v>110.5</v>
      </c>
      <c r="Y351" s="81">
        <v>68.599999999999994</v>
      </c>
      <c r="Z351" s="81">
        <v>22.85</v>
      </c>
      <c r="AA351" s="81">
        <v>77.099999999999994</v>
      </c>
      <c r="AB351" s="80">
        <v>7.59</v>
      </c>
      <c r="AC351" s="80">
        <v>2</v>
      </c>
      <c r="AD351" s="80">
        <v>4.3499999999999996</v>
      </c>
      <c r="AE351" s="82">
        <v>917</v>
      </c>
      <c r="AF351" s="81">
        <v>23.52</v>
      </c>
      <c r="AG351" s="81">
        <v>51.4</v>
      </c>
      <c r="AH351" s="80">
        <v>5.5</v>
      </c>
      <c r="AI351" s="81">
        <v>23</v>
      </c>
      <c r="AJ351" s="80">
        <v>4.33</v>
      </c>
      <c r="AK351" s="80">
        <v>0.83</v>
      </c>
      <c r="AL351" s="80">
        <v>3.1</v>
      </c>
      <c r="AM351" s="80">
        <v>0.48</v>
      </c>
      <c r="AN351" s="80">
        <v>3.56</v>
      </c>
      <c r="AO351" s="80">
        <v>0.75</v>
      </c>
      <c r="AP351" s="80">
        <v>2.33</v>
      </c>
      <c r="AQ351" s="80">
        <v>0.41</v>
      </c>
      <c r="AR351" s="80">
        <v>2.75</v>
      </c>
      <c r="AS351" s="80">
        <v>0.4</v>
      </c>
      <c r="AT351" s="80">
        <v>2.37</v>
      </c>
      <c r="AU351" s="80">
        <v>0.73</v>
      </c>
      <c r="AV351" s="80">
        <v>1.54</v>
      </c>
      <c r="AW351" s="81">
        <v>15.55</v>
      </c>
      <c r="AX351" s="80">
        <v>9.19</v>
      </c>
      <c r="AY351" s="80">
        <v>2.65</v>
      </c>
    </row>
    <row r="352" spans="1:51">
      <c r="A352" s="84" t="s">
        <v>928</v>
      </c>
      <c r="B352" s="81">
        <v>78.02</v>
      </c>
      <c r="C352" s="80">
        <v>0.11</v>
      </c>
      <c r="D352" s="81">
        <v>12.61</v>
      </c>
      <c r="E352" s="80">
        <v>0.71</v>
      </c>
      <c r="F352" s="80">
        <v>7.0000000000000007E-2</v>
      </c>
      <c r="G352" s="80">
        <v>0.08</v>
      </c>
      <c r="H352" s="80">
        <v>0.79</v>
      </c>
      <c r="I352" s="80">
        <v>4.2300000000000004</v>
      </c>
      <c r="J352" s="80">
        <v>3.27</v>
      </c>
      <c r="K352" s="80">
        <v>0.11</v>
      </c>
      <c r="L352" s="80">
        <v>2.15</v>
      </c>
      <c r="M352" s="81">
        <f>B352/J352</f>
        <v>23.859327217125379</v>
      </c>
      <c r="N352" s="80">
        <f>I352+J352</f>
        <v>7.5</v>
      </c>
      <c r="P352" s="80">
        <v>13</v>
      </c>
      <c r="Q352" s="82">
        <v>744</v>
      </c>
      <c r="R352" s="80">
        <v>0.8</v>
      </c>
      <c r="S352" s="82">
        <v>438</v>
      </c>
      <c r="T352" s="80">
        <v>0</v>
      </c>
      <c r="U352" s="80" t="s">
        <v>142</v>
      </c>
      <c r="V352" s="81">
        <v>25.4</v>
      </c>
      <c r="W352" s="81">
        <v>12.6</v>
      </c>
      <c r="X352" s="82">
        <v>105</v>
      </c>
      <c r="Y352" s="81">
        <v>67.099999999999994</v>
      </c>
      <c r="Z352" s="81">
        <v>23.61</v>
      </c>
      <c r="AA352" s="81">
        <v>85.9</v>
      </c>
      <c r="AB352" s="80">
        <v>7.84</v>
      </c>
      <c r="AC352" s="80" t="s">
        <v>142</v>
      </c>
      <c r="AD352" s="80">
        <v>4.42</v>
      </c>
      <c r="AE352" s="82">
        <v>884</v>
      </c>
      <c r="AF352" s="81">
        <v>24.83</v>
      </c>
      <c r="AG352" s="81">
        <v>49.8</v>
      </c>
      <c r="AH352" s="80">
        <v>5.21</v>
      </c>
      <c r="AI352" s="81">
        <v>22.5</v>
      </c>
      <c r="AJ352" s="80">
        <v>4.3899999999999997</v>
      </c>
      <c r="AK352" s="80">
        <v>0.82</v>
      </c>
      <c r="AL352" s="80">
        <v>4.4000000000000004</v>
      </c>
      <c r="AM352" s="80">
        <v>0.49</v>
      </c>
      <c r="AN352" s="80">
        <v>3.45</v>
      </c>
      <c r="AO352" s="80">
        <v>0.99</v>
      </c>
      <c r="AP352" s="80">
        <v>2.04</v>
      </c>
      <c r="AQ352" s="80">
        <v>0.47</v>
      </c>
      <c r="AR352" s="80">
        <v>3.02</v>
      </c>
      <c r="AS352" s="80">
        <v>0.4</v>
      </c>
      <c r="AT352" s="80">
        <v>2.98</v>
      </c>
      <c r="AU352" s="80">
        <v>0.72</v>
      </c>
      <c r="AV352" s="80">
        <v>2</v>
      </c>
      <c r="AW352" s="81">
        <v>13.3</v>
      </c>
      <c r="AX352" s="80">
        <v>10.28</v>
      </c>
      <c r="AY352" s="80">
        <v>2.48</v>
      </c>
    </row>
    <row r="353" spans="1:65">
      <c r="A353" s="84" t="s">
        <v>927</v>
      </c>
      <c r="B353" s="81">
        <v>78.209999999999994</v>
      </c>
      <c r="C353" s="80">
        <v>0.11</v>
      </c>
      <c r="D353" s="81">
        <v>12.51</v>
      </c>
      <c r="E353" s="80">
        <v>0.93</v>
      </c>
      <c r="F353" s="80">
        <v>0.06</v>
      </c>
      <c r="G353" s="80">
        <v>0.12</v>
      </c>
      <c r="H353" s="80">
        <v>0.77</v>
      </c>
      <c r="I353" s="80">
        <v>3.84</v>
      </c>
      <c r="J353" s="80">
        <v>3.39</v>
      </c>
      <c r="K353" s="80">
        <v>0.06</v>
      </c>
      <c r="L353" s="80">
        <v>0.14000000000000001</v>
      </c>
      <c r="M353" s="81">
        <f>B353/J353</f>
        <v>23.070796460176989</v>
      </c>
      <c r="N353" s="80">
        <f>I353+J353</f>
        <v>7.23</v>
      </c>
      <c r="P353" s="80">
        <v>12</v>
      </c>
      <c r="Q353" s="82">
        <v>741</v>
      </c>
      <c r="R353" s="80">
        <v>1.8</v>
      </c>
      <c r="S353" s="82">
        <v>454</v>
      </c>
      <c r="T353" s="80">
        <v>0.22</v>
      </c>
      <c r="U353" s="80" t="s">
        <v>142</v>
      </c>
      <c r="V353" s="81">
        <v>40</v>
      </c>
      <c r="W353" s="81">
        <v>14.1</v>
      </c>
      <c r="X353" s="82">
        <v>105.7</v>
      </c>
      <c r="Y353" s="81">
        <v>68.5</v>
      </c>
      <c r="Z353" s="81">
        <v>22.7</v>
      </c>
      <c r="AA353" s="81">
        <v>76.400000000000006</v>
      </c>
      <c r="AB353" s="80">
        <v>7.77</v>
      </c>
      <c r="AC353" s="80" t="s">
        <v>142</v>
      </c>
      <c r="AD353" s="80">
        <v>4.46</v>
      </c>
      <c r="AE353" s="82">
        <v>916</v>
      </c>
      <c r="AF353" s="81">
        <v>24.24</v>
      </c>
      <c r="AG353" s="81">
        <v>50.5</v>
      </c>
      <c r="AH353" s="80">
        <v>5.48</v>
      </c>
      <c r="AI353" s="81">
        <v>20.3</v>
      </c>
      <c r="AJ353" s="80">
        <v>3.43</v>
      </c>
      <c r="AK353" s="80">
        <v>0.66</v>
      </c>
      <c r="AL353" s="80">
        <v>3.31</v>
      </c>
      <c r="AM353" s="80">
        <v>0.71</v>
      </c>
      <c r="AN353" s="80">
        <v>4</v>
      </c>
      <c r="AO353" s="80">
        <v>1.04</v>
      </c>
      <c r="AP353" s="80">
        <v>2.44</v>
      </c>
      <c r="AQ353" s="80">
        <v>0.36</v>
      </c>
      <c r="AR353" s="80">
        <v>2.65</v>
      </c>
      <c r="AS353" s="80">
        <v>0.38400000000000001</v>
      </c>
      <c r="AT353" s="80">
        <v>2.76</v>
      </c>
      <c r="AU353" s="80">
        <v>0.624</v>
      </c>
      <c r="AV353" s="80">
        <v>1.78</v>
      </c>
      <c r="AW353" s="81">
        <v>15.5</v>
      </c>
      <c r="AX353" s="80">
        <v>9.74</v>
      </c>
      <c r="AY353" s="80">
        <v>2.46</v>
      </c>
    </row>
    <row r="354" spans="1:65">
      <c r="A354" s="84" t="s">
        <v>926</v>
      </c>
      <c r="B354" s="81">
        <v>77.78</v>
      </c>
      <c r="C354" s="80">
        <v>0.09</v>
      </c>
      <c r="D354" s="81">
        <v>13.02</v>
      </c>
      <c r="E354" s="80">
        <v>0.83</v>
      </c>
      <c r="F354" s="80">
        <v>7.0000000000000007E-2</v>
      </c>
      <c r="G354" s="80">
        <v>0.13</v>
      </c>
      <c r="H354" s="80">
        <v>0.7</v>
      </c>
      <c r="I354" s="80">
        <v>3.8</v>
      </c>
      <c r="J354" s="80">
        <v>3.45</v>
      </c>
      <c r="K354" s="80">
        <v>0.13</v>
      </c>
      <c r="L354" s="80">
        <v>1.18</v>
      </c>
      <c r="M354" s="81">
        <f>B354/J354</f>
        <v>22.544927536231882</v>
      </c>
      <c r="N354" s="80">
        <f>I354+J354</f>
        <v>7.25</v>
      </c>
      <c r="P354" s="80">
        <v>11</v>
      </c>
      <c r="Q354" s="82">
        <v>743</v>
      </c>
      <c r="R354" s="80" t="s">
        <v>142</v>
      </c>
      <c r="S354" s="82">
        <v>446.5</v>
      </c>
      <c r="T354" s="80">
        <v>0.09</v>
      </c>
      <c r="U354" s="80">
        <v>1.1000000000000001</v>
      </c>
      <c r="V354" s="81">
        <v>39.4</v>
      </c>
      <c r="W354" s="81">
        <v>11.1</v>
      </c>
      <c r="X354" s="82">
        <v>112.2</v>
      </c>
      <c r="Y354" s="81">
        <v>66.3</v>
      </c>
      <c r="Z354" s="81">
        <v>23.08</v>
      </c>
      <c r="AA354" s="81">
        <v>74.400000000000006</v>
      </c>
      <c r="AB354" s="80">
        <v>8.08</v>
      </c>
      <c r="AC354" s="80">
        <v>1.5</v>
      </c>
      <c r="AD354" s="80">
        <v>4.18</v>
      </c>
      <c r="AE354" s="82">
        <v>923</v>
      </c>
      <c r="AF354" s="81">
        <v>23.77</v>
      </c>
      <c r="AG354" s="81">
        <v>50.2</v>
      </c>
      <c r="AH354" s="80">
        <v>5.44</v>
      </c>
      <c r="AI354" s="81">
        <v>20.2</v>
      </c>
      <c r="AJ354" s="80">
        <v>5</v>
      </c>
      <c r="AK354" s="80">
        <v>0.54</v>
      </c>
      <c r="AL354" s="80">
        <v>3.01</v>
      </c>
      <c r="AM354" s="80">
        <v>0.42</v>
      </c>
      <c r="AN354" s="80">
        <v>4.0999999999999996</v>
      </c>
      <c r="AO354" s="80">
        <v>0.77</v>
      </c>
      <c r="AP354" s="80">
        <v>2.74</v>
      </c>
      <c r="AQ354" s="80">
        <v>0.33800000000000002</v>
      </c>
      <c r="AR354" s="80">
        <v>3.08</v>
      </c>
      <c r="AS354" s="80">
        <v>0.29299999999999998</v>
      </c>
      <c r="AT354" s="80">
        <v>2.54</v>
      </c>
      <c r="AU354" s="80">
        <v>0.72</v>
      </c>
      <c r="AV354" s="80">
        <v>1.28</v>
      </c>
      <c r="AW354" s="81">
        <v>14.45</v>
      </c>
      <c r="AX354" s="80">
        <v>9.76</v>
      </c>
      <c r="AY354" s="80">
        <v>2.3199999999999998</v>
      </c>
    </row>
    <row r="355" spans="1:65" s="94" customFormat="1">
      <c r="A355" s="92" t="s">
        <v>196</v>
      </c>
      <c r="B355" s="95">
        <f>AVERAGE(B336:B354)</f>
        <v>78.021578947368411</v>
      </c>
      <c r="C355" s="94">
        <f>AVERAGE(C336:C354)</f>
        <v>0.11631578947368423</v>
      </c>
      <c r="D355" s="95">
        <f>AVERAGE(D336:D354)</f>
        <v>12.525789473684213</v>
      </c>
      <c r="E355" s="95">
        <f>AVERAGE(E336:E354)</f>
        <v>0.96</v>
      </c>
      <c r="F355" s="95">
        <f>AVERAGE(F336:F354)</f>
        <v>5.8947368421052651E-2</v>
      </c>
      <c r="G355" s="95">
        <f>AVERAGE(G336:G354)</f>
        <v>0.13526315789473689</v>
      </c>
      <c r="H355" s="95">
        <f>AVERAGE(H336:H354)</f>
        <v>0.84263157894736829</v>
      </c>
      <c r="I355" s="95">
        <f>AVERAGE(I336:I354)</f>
        <v>3.8863157894736844</v>
      </c>
      <c r="J355" s="95">
        <f>AVERAGE(J336:J354)</f>
        <v>3.3142105263157893</v>
      </c>
      <c r="K355" s="95">
        <f>AVERAGE(K336:K354)</f>
        <v>0.13842105263157894</v>
      </c>
      <c r="L355" s="95">
        <f>AVERAGE(L336:L354)</f>
        <v>3.0105263157894737</v>
      </c>
      <c r="M355" s="95">
        <f>AVERAGE(M336:M354)</f>
        <v>23.583899337196851</v>
      </c>
      <c r="N355" s="95">
        <f>AVERAGE(N336:N354)</f>
        <v>7.2005263157894719</v>
      </c>
      <c r="O355" s="95"/>
      <c r="P355" s="95">
        <f>AVERAGE(P336:P354)</f>
        <v>13.357894736842104</v>
      </c>
      <c r="Q355" s="96">
        <f>AVERAGE(Q336:Q354)</f>
        <v>651.63157894736844</v>
      </c>
      <c r="R355" s="95">
        <f>AVERAGE(R336:R354)</f>
        <v>1.6194117647058823</v>
      </c>
      <c r="S355" s="96">
        <f>AVERAGE(S336:S354)</f>
        <v>442.97894736842107</v>
      </c>
      <c r="T355" s="95">
        <f>AVERAGE(T336:T354)</f>
        <v>0.36692307692307691</v>
      </c>
      <c r="U355" s="95">
        <f>AVERAGE(U336:U354)</f>
        <v>0.9587500000000001</v>
      </c>
      <c r="V355" s="95">
        <f>AVERAGE(V336:V354)</f>
        <v>39.121052631578948</v>
      </c>
      <c r="W355" s="95">
        <f>AVERAGE(W336:W354)</f>
        <v>14.178947368421055</v>
      </c>
      <c r="X355" s="96">
        <f>AVERAGE(X336:X354)</f>
        <v>110.47894736842105</v>
      </c>
      <c r="Y355" s="95">
        <f>AVERAGE(Y336:Y354)</f>
        <v>69.326315789473668</v>
      </c>
      <c r="Z355" s="95">
        <f>AVERAGE(Z336:Z354)</f>
        <v>21.492105263157896</v>
      </c>
      <c r="AA355" s="95">
        <f>AVERAGE(AA336:AA354)</f>
        <v>83.589473684210517</v>
      </c>
      <c r="AB355" s="95">
        <f>AVERAGE(AB336:AB354)</f>
        <v>7.7063157894736847</v>
      </c>
      <c r="AC355" s="95">
        <f>AVERAGE(AC336:AC354)</f>
        <v>2.0866666666666669</v>
      </c>
      <c r="AD355" s="95">
        <f>AVERAGE(AD336:AD354)</f>
        <v>4.7710526315789474</v>
      </c>
      <c r="AE355" s="96">
        <f>AVERAGE(AE336:AE354)</f>
        <v>860.10526315789468</v>
      </c>
      <c r="AF355" s="95">
        <f>AVERAGE(AF336:AF354)</f>
        <v>22.512105263157892</v>
      </c>
      <c r="AG355" s="95">
        <f>AVERAGE(AG336:AG354)</f>
        <v>47.5</v>
      </c>
      <c r="AH355" s="95">
        <f>AVERAGE(AH336:AH354)</f>
        <v>5.0426315789473684</v>
      </c>
      <c r="AI355" s="95">
        <f>AVERAGE(AI336:AI354)</f>
        <v>19.415789473684214</v>
      </c>
      <c r="AJ355" s="95">
        <f>AVERAGE(AJ336:AJ354)</f>
        <v>4.115263157894737</v>
      </c>
      <c r="AK355" s="95">
        <f>AVERAGE(AK336:AK354)</f>
        <v>0.68315789473684208</v>
      </c>
      <c r="AL355" s="95">
        <f>AVERAGE(AL336:AL354)</f>
        <v>3.5315789473684216</v>
      </c>
      <c r="AM355" s="95">
        <f>AVERAGE(AM336:AM354)</f>
        <v>0.57684210526315782</v>
      </c>
      <c r="AN355" s="95">
        <f>AVERAGE(AN336:AN354)</f>
        <v>3.737368421052631</v>
      </c>
      <c r="AO355" s="95">
        <f>AVERAGE(AO336:AO354)</f>
        <v>0.77657894736842104</v>
      </c>
      <c r="AP355" s="95">
        <f>AVERAGE(AP336:AP354)</f>
        <v>2.3421052631578942</v>
      </c>
      <c r="AQ355" s="95">
        <f>AVERAGE(AQ336:AQ354)</f>
        <v>0.37568421052631579</v>
      </c>
      <c r="AR355" s="95">
        <f>AVERAGE(AR336:AR354)</f>
        <v>2.5621052631578949</v>
      </c>
      <c r="AS355" s="95">
        <f>AVERAGE(AS336:AS354)</f>
        <v>0.36336842105263162</v>
      </c>
      <c r="AT355" s="95">
        <f>AVERAGE(AT336:AT354)</f>
        <v>2.6936842105263152</v>
      </c>
      <c r="AU355" s="95">
        <f>AVERAGE(AU336:AU354)</f>
        <v>0.62452631578947371</v>
      </c>
      <c r="AV355" s="95">
        <f>AVERAGE(AV336:AV354)</f>
        <v>1.3631578947368421</v>
      </c>
      <c r="AW355" s="95">
        <f>AVERAGE(AW336:AW354)</f>
        <v>15.305263157894734</v>
      </c>
      <c r="AX355" s="95">
        <f>AVERAGE(AX336:AX354)</f>
        <v>9.36736842105263</v>
      </c>
      <c r="AY355" s="95">
        <f>AVERAGE(AY336:AY354)</f>
        <v>2.371578947368421</v>
      </c>
    </row>
    <row r="356" spans="1:65" s="94" customFormat="1">
      <c r="A356" s="92" t="s">
        <v>195</v>
      </c>
      <c r="B356" s="95">
        <f>_xlfn.STDEV.S(B336:B354)</f>
        <v>0.27451498963110077</v>
      </c>
      <c r="C356" s="94">
        <f>_xlfn.STDEV.S(C336:C354)</f>
        <v>2.4542599318054019E-2</v>
      </c>
      <c r="D356" s="95">
        <f>_xlfn.STDEV.S(D336:D354)</f>
        <v>0.2609026167722287</v>
      </c>
      <c r="E356" s="95">
        <f>_xlfn.STDEV.S(E336:E354)</f>
        <v>0.12529964086141715</v>
      </c>
      <c r="F356" s="95">
        <f>_xlfn.STDEV.S(F336:F354)</f>
        <v>1.2864566686188504E-2</v>
      </c>
      <c r="G356" s="95">
        <f>_xlfn.STDEV.S(G336:G354)</f>
        <v>2.6324559942007698E-2</v>
      </c>
      <c r="H356" s="95">
        <f>_xlfn.STDEV.S(H336:H354)</f>
        <v>6.8867191451949972E-2</v>
      </c>
      <c r="I356" s="95">
        <f>_xlfn.STDEV.S(I336:I354)</f>
        <v>0.19152053926162685</v>
      </c>
      <c r="J356" s="95">
        <f>_xlfn.STDEV.S(J336:J354)</f>
        <v>0.14032960365090008</v>
      </c>
      <c r="K356" s="95">
        <f>_xlfn.STDEV.S(K336:K354)</f>
        <v>2.7134061803230431E-2</v>
      </c>
      <c r="L356" s="95">
        <f>_xlfn.STDEV.S(L336:L354)</f>
        <v>2.3254998833804184</v>
      </c>
      <c r="M356" s="95">
        <f>_xlfn.STDEV.S(M336:M354)</f>
        <v>1.0592208760409261</v>
      </c>
      <c r="N356" s="95">
        <f>_xlfn.STDEV.S(N336:N354)</f>
        <v>0.23353500056999613</v>
      </c>
      <c r="O356" s="95"/>
      <c r="P356" s="95">
        <f>_xlfn.STDEV.S(P336:P354)</f>
        <v>2.4712380589210103</v>
      </c>
      <c r="Q356" s="96">
        <f>_xlfn.STDEV.S(Q336:Q354)</f>
        <v>55.957534023892507</v>
      </c>
      <c r="R356" s="95">
        <f>_xlfn.STDEV.S(R336:R354)</f>
        <v>0.95260478812198957</v>
      </c>
      <c r="S356" s="96">
        <f>_xlfn.STDEV.S(S336:S354)</f>
        <v>14.070204094996413</v>
      </c>
      <c r="T356" s="95">
        <f>_xlfn.STDEV.S(T336:T354)</f>
        <v>0.23435673005714383</v>
      </c>
      <c r="U356" s="95">
        <f>_xlfn.STDEV.S(U336:U354)</f>
        <v>0.49705633483539874</v>
      </c>
      <c r="V356" s="95">
        <f>_xlfn.STDEV.S(V336:V354)</f>
        <v>6.2726548470651222</v>
      </c>
      <c r="W356" s="95">
        <f>_xlfn.STDEV.S(W336:W354)</f>
        <v>2.0433031393550589</v>
      </c>
      <c r="X356" s="96">
        <f>_xlfn.STDEV.S(X336:X354)</f>
        <v>5.1934337760257332</v>
      </c>
      <c r="Y356" s="95">
        <f>_xlfn.STDEV.S(Y336:Y354)</f>
        <v>4.8695016976715113</v>
      </c>
      <c r="Z356" s="95">
        <f>_xlfn.STDEV.S(Z336:Z354)</f>
        <v>1.6166067993979392</v>
      </c>
      <c r="AA356" s="95">
        <f>_xlfn.STDEV.S(AA336:AA354)</f>
        <v>7.946270595333953</v>
      </c>
      <c r="AB356" s="95">
        <f>_xlfn.STDEV.S(AB336:AB354)</f>
        <v>0.30151857371047253</v>
      </c>
      <c r="AC356" s="95">
        <f>_xlfn.STDEV.S(AC336:AC354)</f>
        <v>1.2888902572515999</v>
      </c>
      <c r="AD356" s="95">
        <f>_xlfn.STDEV.S(AD336:AD354)</f>
        <v>0.50361906610322316</v>
      </c>
      <c r="AE356" s="96">
        <f>_xlfn.STDEV.S(AE336:AE354)</f>
        <v>48.528221728119888</v>
      </c>
      <c r="AF356" s="95">
        <f>_xlfn.STDEV.S(AF336:AF354)</f>
        <v>1.4070796350651957</v>
      </c>
      <c r="AG356" s="95">
        <f>_xlfn.STDEV.S(AG336:AG354)</f>
        <v>2.770278766558421</v>
      </c>
      <c r="AH356" s="95">
        <f>_xlfn.STDEV.S(AH336:AH354)</f>
        <v>0.36222832126318655</v>
      </c>
      <c r="AI356" s="95">
        <f>_xlfn.STDEV.S(AI336:AI354)</f>
        <v>1.5356009167223743</v>
      </c>
      <c r="AJ356" s="95">
        <f>_xlfn.STDEV.S(AJ336:AJ354)</f>
        <v>0.60593700095208869</v>
      </c>
      <c r="AK356" s="95">
        <f>_xlfn.STDEV.S(AK336:AK354)</f>
        <v>0.19807553642147477</v>
      </c>
      <c r="AL356" s="95">
        <f>_xlfn.STDEV.S(AL336:AL354)</f>
        <v>0.58209643299881197</v>
      </c>
      <c r="AM356" s="95">
        <f>_xlfn.STDEV.S(AM336:AM354)</f>
        <v>0.11935254182365033</v>
      </c>
      <c r="AN356" s="95">
        <f>_xlfn.STDEV.S(AN336:AN354)</f>
        <v>0.49743611656019082</v>
      </c>
      <c r="AO356" s="95">
        <f>_xlfn.STDEV.S(AO336:AO354)</f>
        <v>0.12409105786991655</v>
      </c>
      <c r="AP356" s="95">
        <f>_xlfn.STDEV.S(AP336:AP354)</f>
        <v>0.263809252372671</v>
      </c>
      <c r="AQ356" s="95">
        <f>_xlfn.STDEV.S(AQ336:AQ354)</f>
        <v>6.0919849558049896E-2</v>
      </c>
      <c r="AR356" s="95">
        <f>_xlfn.STDEV.S(AR336:AR354)</f>
        <v>0.40149137180944067</v>
      </c>
      <c r="AS356" s="95">
        <f>_xlfn.STDEV.S(AS336:AS354)</f>
        <v>5.6621757229998168E-2</v>
      </c>
      <c r="AT356" s="95">
        <f>_xlfn.STDEV.S(AT336:AT354)</f>
        <v>0.31998629356611236</v>
      </c>
      <c r="AU356" s="95">
        <f>_xlfn.STDEV.S(AU336:AU354)</f>
        <v>0.10373383055849704</v>
      </c>
      <c r="AV356" s="95">
        <f>_xlfn.STDEV.S(AV336:AV354)</f>
        <v>0.27616526114265033</v>
      </c>
      <c r="AW356" s="95">
        <f>_xlfn.STDEV.S(AW336:AW354)</f>
        <v>0.88353059697413627</v>
      </c>
      <c r="AX356" s="95">
        <f>_xlfn.STDEV.S(AX336:AX354)</f>
        <v>0.65051981014555804</v>
      </c>
      <c r="AY356" s="95">
        <f>_xlfn.STDEV.S(AY336:AY354)</f>
        <v>0.17870718315149367</v>
      </c>
    </row>
    <row r="357" spans="1:65" s="102" customFormat="1">
      <c r="A357" s="84" t="s">
        <v>925</v>
      </c>
      <c r="B357" s="81">
        <v>77.69</v>
      </c>
      <c r="C357" s="80">
        <v>0.05</v>
      </c>
      <c r="D357" s="81">
        <v>12.42</v>
      </c>
      <c r="E357" s="80">
        <v>0.76</v>
      </c>
      <c r="F357" s="80">
        <v>0.06</v>
      </c>
      <c r="G357" s="80">
        <v>0.08</v>
      </c>
      <c r="H357" s="80">
        <v>0.61</v>
      </c>
      <c r="I357" s="80">
        <v>3.85</v>
      </c>
      <c r="J357" s="80">
        <v>4.34</v>
      </c>
      <c r="K357" s="80">
        <v>0.13</v>
      </c>
      <c r="L357" s="80">
        <v>1.1399999999999999</v>
      </c>
      <c r="M357" s="81">
        <f>B357/J357</f>
        <v>17.900921658986174</v>
      </c>
      <c r="N357" s="80">
        <f>I357+J357</f>
        <v>8.19</v>
      </c>
      <c r="O357" s="80"/>
      <c r="P357" s="80">
        <v>16.7</v>
      </c>
      <c r="Q357" s="82">
        <v>391</v>
      </c>
      <c r="R357" s="80">
        <v>1.93</v>
      </c>
      <c r="S357" s="82">
        <v>478</v>
      </c>
      <c r="T357" s="80">
        <v>0.48</v>
      </c>
      <c r="U357" s="80">
        <v>1.88</v>
      </c>
      <c r="V357" s="81">
        <v>29.8</v>
      </c>
      <c r="W357" s="81">
        <v>11.5</v>
      </c>
      <c r="X357" s="82">
        <v>157.4</v>
      </c>
      <c r="Y357" s="81">
        <v>33.6</v>
      </c>
      <c r="Z357" s="81">
        <v>22.01</v>
      </c>
      <c r="AA357" s="81">
        <v>62.4</v>
      </c>
      <c r="AB357" s="80">
        <v>8.17</v>
      </c>
      <c r="AC357" s="80">
        <v>2</v>
      </c>
      <c r="AD357" s="80">
        <v>7.44</v>
      </c>
      <c r="AE357" s="82">
        <v>785</v>
      </c>
      <c r="AF357" s="81">
        <v>25.7</v>
      </c>
      <c r="AG357" s="81">
        <v>53.6</v>
      </c>
      <c r="AH357" s="80">
        <v>5.4</v>
      </c>
      <c r="AI357" s="81">
        <v>19</v>
      </c>
      <c r="AJ357" s="80">
        <v>4.03</v>
      </c>
      <c r="AK357" s="80">
        <v>0.42</v>
      </c>
      <c r="AL357" s="80">
        <v>2.68</v>
      </c>
      <c r="AM357" s="80">
        <v>0.55000000000000004</v>
      </c>
      <c r="AN357" s="80">
        <v>3.43</v>
      </c>
      <c r="AO357" s="80">
        <v>0.7</v>
      </c>
      <c r="AP357" s="80">
        <v>2.04</v>
      </c>
      <c r="AQ357" s="80">
        <v>0.44</v>
      </c>
      <c r="AR357" s="80">
        <v>2.33</v>
      </c>
      <c r="AS357" s="80">
        <v>0.31</v>
      </c>
      <c r="AT357" s="80">
        <v>2.9</v>
      </c>
      <c r="AU357" s="80">
        <v>0.77700000000000002</v>
      </c>
      <c r="AV357" s="80">
        <v>2.41</v>
      </c>
      <c r="AW357" s="81">
        <v>18.2</v>
      </c>
      <c r="AX357" s="80">
        <v>14.38</v>
      </c>
      <c r="AY357" s="80">
        <v>3.86</v>
      </c>
      <c r="AZ357" s="80"/>
      <c r="BA357" s="80"/>
      <c r="BB357" s="80"/>
      <c r="BC357" s="80"/>
      <c r="BD357" s="80"/>
      <c r="BE357" s="80"/>
      <c r="BF357" s="80"/>
      <c r="BG357" s="80"/>
      <c r="BH357" s="80"/>
      <c r="BI357" s="80"/>
      <c r="BJ357" s="80"/>
      <c r="BK357" s="80"/>
      <c r="BL357" s="80"/>
      <c r="BM357" s="80"/>
    </row>
    <row r="358" spans="1:65" s="102" customFormat="1">
      <c r="A358" s="84" t="s">
        <v>924</v>
      </c>
      <c r="B358" s="81">
        <v>76.7</v>
      </c>
      <c r="C358" s="80">
        <v>0.22</v>
      </c>
      <c r="D358" s="81">
        <v>12.8</v>
      </c>
      <c r="E358" s="80">
        <v>1.31</v>
      </c>
      <c r="F358" s="80">
        <v>0.06</v>
      </c>
      <c r="G358" s="80">
        <v>0.27</v>
      </c>
      <c r="H358" s="80">
        <v>1.29</v>
      </c>
      <c r="I358" s="80">
        <v>4.26</v>
      </c>
      <c r="J358" s="80">
        <v>2.97</v>
      </c>
      <c r="K358" s="80">
        <v>0.12</v>
      </c>
      <c r="L358" s="80">
        <v>0.64</v>
      </c>
      <c r="M358" s="81">
        <f>B358/J358</f>
        <v>25.824915824915823</v>
      </c>
      <c r="N358" s="80">
        <f>I358+J358</f>
        <v>7.23</v>
      </c>
      <c r="O358" s="80"/>
      <c r="P358" s="80">
        <v>18.7</v>
      </c>
      <c r="Q358" s="82">
        <v>1093</v>
      </c>
      <c r="R358" s="80">
        <v>4.82</v>
      </c>
      <c r="S358" s="82">
        <v>426</v>
      </c>
      <c r="T358" s="80">
        <v>1.03</v>
      </c>
      <c r="U358" s="80">
        <v>1.72</v>
      </c>
      <c r="V358" s="81">
        <v>38.4</v>
      </c>
      <c r="W358" s="81">
        <v>12.5</v>
      </c>
      <c r="X358" s="82">
        <v>98.9</v>
      </c>
      <c r="Y358" s="81">
        <v>111.9</v>
      </c>
      <c r="Z358" s="81">
        <v>20.67</v>
      </c>
      <c r="AA358" s="81">
        <v>162.80000000000001</v>
      </c>
      <c r="AB358" s="80">
        <v>7.29</v>
      </c>
      <c r="AC358" s="80">
        <v>3.2</v>
      </c>
      <c r="AD358" s="80">
        <v>4.33</v>
      </c>
      <c r="AE358" s="82">
        <v>836</v>
      </c>
      <c r="AF358" s="81">
        <v>20.9</v>
      </c>
      <c r="AG358" s="81">
        <v>43.17</v>
      </c>
      <c r="AH358" s="80">
        <v>4.43</v>
      </c>
      <c r="AI358" s="81">
        <v>17.600000000000001</v>
      </c>
      <c r="AJ358" s="80">
        <v>3.84</v>
      </c>
      <c r="AK358" s="80">
        <v>0.77</v>
      </c>
      <c r="AL358" s="80">
        <v>3.37</v>
      </c>
      <c r="AM358" s="80">
        <v>0.49</v>
      </c>
      <c r="AN358" s="80">
        <v>3.6</v>
      </c>
      <c r="AO358" s="80">
        <v>0.69699999999999995</v>
      </c>
      <c r="AP358" s="80">
        <v>2.13</v>
      </c>
      <c r="AQ358" s="80">
        <v>0.24</v>
      </c>
      <c r="AR358" s="80">
        <v>2.4</v>
      </c>
      <c r="AS358" s="80">
        <v>0.27100000000000002</v>
      </c>
      <c r="AT358" s="80">
        <v>4.55</v>
      </c>
      <c r="AU358" s="80">
        <v>0.69</v>
      </c>
      <c r="AV358" s="80">
        <v>1</v>
      </c>
      <c r="AW358" s="81">
        <v>14.12</v>
      </c>
      <c r="AX358" s="80">
        <v>8.52</v>
      </c>
      <c r="AY358" s="80">
        <v>2.41</v>
      </c>
      <c r="AZ358" s="80"/>
      <c r="BA358" s="80"/>
      <c r="BB358" s="80"/>
      <c r="BC358" s="80"/>
      <c r="BD358" s="80"/>
      <c r="BE358" s="80"/>
      <c r="BF358" s="80"/>
      <c r="BG358" s="80"/>
      <c r="BH358" s="80"/>
      <c r="BI358" s="80"/>
      <c r="BJ358" s="80"/>
      <c r="BK358" s="80"/>
      <c r="BL358" s="80"/>
      <c r="BM358" s="80"/>
    </row>
    <row r="359" spans="1:65" s="102" customFormat="1">
      <c r="A359" s="84" t="s">
        <v>149</v>
      </c>
      <c r="B359" s="81">
        <v>77.959999999999994</v>
      </c>
      <c r="C359" s="80">
        <v>0.06</v>
      </c>
      <c r="D359" s="81">
        <v>12.42</v>
      </c>
      <c r="E359" s="80">
        <v>0.86</v>
      </c>
      <c r="F359" s="80">
        <v>0.08</v>
      </c>
      <c r="G359" s="80">
        <v>0.08</v>
      </c>
      <c r="H359" s="80">
        <v>0.76</v>
      </c>
      <c r="I359" s="80">
        <v>3.65</v>
      </c>
      <c r="J359" s="80">
        <v>4</v>
      </c>
      <c r="K359" s="80">
        <v>0.12</v>
      </c>
      <c r="L359" s="80">
        <v>0.1</v>
      </c>
      <c r="M359" s="81">
        <f>B359/J359</f>
        <v>19.489999999999998</v>
      </c>
      <c r="N359" s="80">
        <f>I359+J359</f>
        <v>7.65</v>
      </c>
      <c r="O359" s="80"/>
      <c r="P359" s="80"/>
      <c r="Q359" s="82"/>
      <c r="R359" s="80"/>
      <c r="S359" s="82"/>
      <c r="T359" s="80"/>
      <c r="U359" s="80"/>
      <c r="V359" s="81"/>
      <c r="W359" s="81"/>
      <c r="X359" s="82"/>
      <c r="Y359" s="81"/>
      <c r="Z359" s="81"/>
      <c r="AA359" s="81"/>
      <c r="AB359" s="80"/>
      <c r="AC359" s="80"/>
      <c r="AD359" s="80"/>
      <c r="AE359" s="82"/>
      <c r="AF359" s="81"/>
      <c r="AG359" s="81"/>
      <c r="AH359" s="80"/>
      <c r="AI359" s="81"/>
      <c r="AJ359" s="80"/>
      <c r="AK359" s="80"/>
      <c r="AL359" s="80"/>
      <c r="AM359" s="80"/>
      <c r="AN359" s="80"/>
      <c r="AO359" s="80"/>
      <c r="AP359" s="80"/>
      <c r="AQ359" s="80"/>
      <c r="AR359" s="80"/>
      <c r="AS359" s="80"/>
      <c r="AT359" s="80"/>
      <c r="AU359" s="80"/>
      <c r="AV359" s="80"/>
      <c r="AW359" s="81"/>
      <c r="AX359" s="80"/>
      <c r="AY359" s="80"/>
      <c r="AZ359" s="80"/>
      <c r="BA359" s="80"/>
      <c r="BB359" s="80"/>
      <c r="BC359" s="80"/>
      <c r="BD359" s="80"/>
      <c r="BE359" s="80"/>
      <c r="BF359" s="80"/>
      <c r="BG359" s="80"/>
      <c r="BH359" s="80"/>
      <c r="BI359" s="80"/>
      <c r="BJ359" s="80"/>
      <c r="BK359" s="80"/>
      <c r="BL359" s="80"/>
      <c r="BM359" s="80"/>
    </row>
    <row r="360" spans="1:65" s="102" customFormat="1">
      <c r="A360" s="84" t="s">
        <v>923</v>
      </c>
      <c r="B360" s="81">
        <v>77.5</v>
      </c>
      <c r="C360" s="80">
        <v>0.05</v>
      </c>
      <c r="D360" s="81">
        <v>12.7</v>
      </c>
      <c r="E360" s="80">
        <v>0.8</v>
      </c>
      <c r="F360" s="80">
        <v>0.06</v>
      </c>
      <c r="G360" s="80">
        <v>7.0000000000000007E-2</v>
      </c>
      <c r="H360" s="80">
        <v>0.64</v>
      </c>
      <c r="I360" s="80">
        <v>3.74</v>
      </c>
      <c r="J360" s="80">
        <v>4.3099999999999996</v>
      </c>
      <c r="K360" s="80">
        <v>0.13</v>
      </c>
      <c r="L360" s="80">
        <v>0.1</v>
      </c>
      <c r="M360" s="81">
        <f>B360/J360</f>
        <v>17.981438515081209</v>
      </c>
      <c r="N360" s="80">
        <f>I360+J360</f>
        <v>8.0500000000000007</v>
      </c>
      <c r="O360" s="80"/>
      <c r="P360" s="80">
        <v>16.3</v>
      </c>
      <c r="Q360" s="82">
        <v>379</v>
      </c>
      <c r="R360" s="80">
        <v>0.8</v>
      </c>
      <c r="S360" s="82">
        <v>501</v>
      </c>
      <c r="T360" s="80" t="s">
        <v>142</v>
      </c>
      <c r="U360" s="80">
        <v>1.6</v>
      </c>
      <c r="V360" s="81">
        <v>39.1</v>
      </c>
      <c r="W360" s="81">
        <v>12.5</v>
      </c>
      <c r="X360" s="82">
        <v>152</v>
      </c>
      <c r="Y360" s="81">
        <v>36.5</v>
      </c>
      <c r="Z360" s="81">
        <v>23.6</v>
      </c>
      <c r="AA360" s="81">
        <v>70.099999999999994</v>
      </c>
      <c r="AB360" s="80">
        <v>8.99</v>
      </c>
      <c r="AC360" s="80">
        <v>4.4000000000000004</v>
      </c>
      <c r="AD360" s="80">
        <v>7.39</v>
      </c>
      <c r="AE360" s="82">
        <v>856</v>
      </c>
      <c r="AF360" s="81">
        <v>28.3</v>
      </c>
      <c r="AG360" s="81">
        <v>57.51</v>
      </c>
      <c r="AH360" s="80">
        <v>6.19</v>
      </c>
      <c r="AI360" s="81">
        <v>20.7</v>
      </c>
      <c r="AJ360" s="80">
        <v>3.77</v>
      </c>
      <c r="AK360" s="80">
        <v>0.41</v>
      </c>
      <c r="AL360" s="80">
        <v>3.29</v>
      </c>
      <c r="AM360" s="80">
        <v>0.65</v>
      </c>
      <c r="AN360" s="80">
        <v>3.54</v>
      </c>
      <c r="AO360" s="80">
        <v>0.81</v>
      </c>
      <c r="AP360" s="80">
        <v>2.7</v>
      </c>
      <c r="AQ360" s="80">
        <v>0.42899999999999999</v>
      </c>
      <c r="AR360" s="80">
        <v>2.7</v>
      </c>
      <c r="AS360" s="80">
        <v>0.39</v>
      </c>
      <c r="AT360" s="80">
        <v>2.62</v>
      </c>
      <c r="AU360" s="80">
        <v>1.03</v>
      </c>
      <c r="AV360" s="80">
        <v>2.68</v>
      </c>
      <c r="AW360" s="81">
        <v>19.3</v>
      </c>
      <c r="AX360" s="80">
        <v>16.07</v>
      </c>
      <c r="AY360" s="80">
        <v>3.58</v>
      </c>
      <c r="AZ360" s="80"/>
      <c r="BA360" s="80"/>
      <c r="BB360" s="80"/>
      <c r="BC360" s="80"/>
      <c r="BD360" s="80"/>
      <c r="BE360" s="80"/>
      <c r="BF360" s="80"/>
      <c r="BG360" s="80"/>
      <c r="BH360" s="80"/>
      <c r="BI360" s="80"/>
      <c r="BJ360" s="80"/>
      <c r="BK360" s="80"/>
      <c r="BL360" s="80"/>
      <c r="BM360" s="80"/>
    </row>
    <row r="361" spans="1:65" s="102" customFormat="1">
      <c r="A361" s="84" t="s">
        <v>922</v>
      </c>
      <c r="B361" s="81">
        <v>77.55</v>
      </c>
      <c r="C361" s="80">
        <v>0.08</v>
      </c>
      <c r="D361" s="81">
        <v>12.4</v>
      </c>
      <c r="E361" s="80">
        <v>0.82</v>
      </c>
      <c r="F361" s="80">
        <v>0.06</v>
      </c>
      <c r="G361" s="80">
        <v>0.04</v>
      </c>
      <c r="H361" s="80">
        <v>0.64</v>
      </c>
      <c r="I361" s="80">
        <v>4.0199999999999996</v>
      </c>
      <c r="J361" s="80">
        <v>4.21</v>
      </c>
      <c r="K361" s="80">
        <v>0.17</v>
      </c>
      <c r="L361" s="80">
        <v>0.08</v>
      </c>
      <c r="M361" s="81">
        <f>B361/J361</f>
        <v>18.420427553444181</v>
      </c>
      <c r="N361" s="80">
        <f>I361+J361</f>
        <v>8.23</v>
      </c>
      <c r="O361" s="80"/>
      <c r="P361" s="80">
        <v>19.3</v>
      </c>
      <c r="Q361" s="82">
        <v>434</v>
      </c>
      <c r="R361" s="80">
        <v>0.8</v>
      </c>
      <c r="S361" s="82">
        <v>507</v>
      </c>
      <c r="T361" s="80" t="s">
        <v>142</v>
      </c>
      <c r="U361" s="80">
        <v>2.2999999999999998</v>
      </c>
      <c r="V361" s="81">
        <v>40.4</v>
      </c>
      <c r="W361" s="81">
        <v>13.9</v>
      </c>
      <c r="X361" s="82">
        <v>154.80000000000001</v>
      </c>
      <c r="Y361" s="81">
        <v>37.4</v>
      </c>
      <c r="Z361" s="81">
        <v>22.8</v>
      </c>
      <c r="AA361" s="81">
        <v>67.099999999999994</v>
      </c>
      <c r="AB361" s="80">
        <v>9.07</v>
      </c>
      <c r="AC361" s="80">
        <v>2.2999999999999998</v>
      </c>
      <c r="AD361" s="80">
        <v>7.59</v>
      </c>
      <c r="AE361" s="82">
        <v>845</v>
      </c>
      <c r="AF361" s="81">
        <v>27.9</v>
      </c>
      <c r="AG361" s="81">
        <v>56</v>
      </c>
      <c r="AH361" s="80">
        <v>6.04</v>
      </c>
      <c r="AI361" s="81">
        <v>20.7</v>
      </c>
      <c r="AJ361" s="80">
        <v>3.9</v>
      </c>
      <c r="AK361" s="80">
        <v>0.7</v>
      </c>
      <c r="AL361" s="80">
        <v>2.64</v>
      </c>
      <c r="AM361" s="80">
        <v>0.46</v>
      </c>
      <c r="AN361" s="80">
        <v>3.96</v>
      </c>
      <c r="AO361" s="80">
        <v>0.74</v>
      </c>
      <c r="AP361" s="80">
        <v>2.39</v>
      </c>
      <c r="AQ361" s="80">
        <v>0.4</v>
      </c>
      <c r="AR361" s="80">
        <v>2.52</v>
      </c>
      <c r="AS361" s="80">
        <v>0.44</v>
      </c>
      <c r="AT361" s="80">
        <v>2.7</v>
      </c>
      <c r="AU361" s="80">
        <v>0.92</v>
      </c>
      <c r="AV361" s="80">
        <v>2.1</v>
      </c>
      <c r="AW361" s="81">
        <v>18.03</v>
      </c>
      <c r="AX361" s="80">
        <v>14.65</v>
      </c>
      <c r="AY361" s="80">
        <v>3.87</v>
      </c>
      <c r="AZ361" s="80"/>
      <c r="BA361" s="80"/>
      <c r="BB361" s="80"/>
      <c r="BC361" s="80"/>
      <c r="BD361" s="80"/>
      <c r="BE361" s="80"/>
      <c r="BF361" s="80"/>
      <c r="BG361" s="80"/>
      <c r="BH361" s="80"/>
      <c r="BI361" s="80"/>
      <c r="BJ361" s="80"/>
      <c r="BK361" s="80"/>
      <c r="BL361" s="80"/>
      <c r="BM361" s="80"/>
    </row>
    <row r="362" spans="1:65" s="102" customFormat="1">
      <c r="A362" s="84" t="s">
        <v>921</v>
      </c>
      <c r="B362" s="81">
        <v>77.680000000000007</v>
      </c>
      <c r="C362" s="80">
        <v>0.06</v>
      </c>
      <c r="D362" s="81">
        <v>12.44</v>
      </c>
      <c r="E362" s="80">
        <v>0.88</v>
      </c>
      <c r="F362" s="80">
        <v>0.05</v>
      </c>
      <c r="G362" s="80">
        <v>0.04</v>
      </c>
      <c r="H362" s="80">
        <v>0.76</v>
      </c>
      <c r="I362" s="80">
        <v>3.55</v>
      </c>
      <c r="J362" s="80">
        <v>4.3899999999999997</v>
      </c>
      <c r="K362" s="80">
        <v>0.15</v>
      </c>
      <c r="L362" s="80">
        <v>0.34</v>
      </c>
      <c r="M362" s="81">
        <f>B362/J362</f>
        <v>17.694760820045563</v>
      </c>
      <c r="N362" s="80">
        <f>I362+J362</f>
        <v>7.9399999999999995</v>
      </c>
      <c r="O362" s="80"/>
      <c r="P362" s="80">
        <v>19.600000000000001</v>
      </c>
      <c r="Q362" s="82">
        <v>459</v>
      </c>
      <c r="R362" s="80">
        <v>2</v>
      </c>
      <c r="S362" s="82">
        <v>506</v>
      </c>
      <c r="T362" s="80">
        <v>0.28000000000000003</v>
      </c>
      <c r="U362" s="80">
        <v>2.9</v>
      </c>
      <c r="V362" s="81">
        <v>17</v>
      </c>
      <c r="W362" s="81">
        <v>14</v>
      </c>
      <c r="X362" s="82">
        <v>158</v>
      </c>
      <c r="Y362" s="81">
        <v>49.8</v>
      </c>
      <c r="Z362" s="81">
        <v>21.5</v>
      </c>
      <c r="AA362" s="81">
        <v>71.8</v>
      </c>
      <c r="AB362" s="80">
        <v>8.1999999999999993</v>
      </c>
      <c r="AC362" s="80">
        <v>1.4</v>
      </c>
      <c r="AD362" s="80">
        <v>8.31</v>
      </c>
      <c r="AE362" s="82">
        <v>872</v>
      </c>
      <c r="AF362" s="81">
        <v>28.2</v>
      </c>
      <c r="AG362" s="81">
        <v>56.2</v>
      </c>
      <c r="AH362" s="80">
        <v>5.83</v>
      </c>
      <c r="AI362" s="81">
        <v>17.899999999999999</v>
      </c>
      <c r="AJ362" s="80">
        <v>3.3</v>
      </c>
      <c r="AK362" s="80">
        <v>0.92</v>
      </c>
      <c r="AL362" s="80">
        <v>2.97</v>
      </c>
      <c r="AM362" s="80">
        <v>0.35</v>
      </c>
      <c r="AN362" s="80">
        <v>2.95</v>
      </c>
      <c r="AO362" s="80">
        <v>0.7</v>
      </c>
      <c r="AP362" s="80">
        <v>2.36</v>
      </c>
      <c r="AQ362" s="80">
        <v>0.3</v>
      </c>
      <c r="AR362" s="80">
        <v>2.62</v>
      </c>
      <c r="AS362" s="80">
        <v>0.38</v>
      </c>
      <c r="AT362" s="80">
        <v>2.74</v>
      </c>
      <c r="AU362" s="80">
        <v>0.88</v>
      </c>
      <c r="AV362" s="80">
        <v>1.9</v>
      </c>
      <c r="AW362" s="81">
        <v>19.100000000000001</v>
      </c>
      <c r="AX362" s="80">
        <v>14.43</v>
      </c>
      <c r="AY362" s="80">
        <v>3.5</v>
      </c>
      <c r="AZ362" s="80"/>
      <c r="BA362" s="80"/>
      <c r="BB362" s="80"/>
      <c r="BC362" s="80"/>
      <c r="BD362" s="80"/>
      <c r="BE362" s="80"/>
      <c r="BF362" s="80"/>
      <c r="BG362" s="80"/>
      <c r="BH362" s="80"/>
      <c r="BI362" s="80"/>
      <c r="BJ362" s="80"/>
      <c r="BK362" s="80"/>
      <c r="BL362" s="80"/>
      <c r="BM362" s="80"/>
    </row>
    <row r="363" spans="1:65" s="102" customFormat="1">
      <c r="A363" s="84" t="s">
        <v>165</v>
      </c>
      <c r="B363" s="81">
        <v>77.23</v>
      </c>
      <c r="C363" s="80">
        <v>0.09</v>
      </c>
      <c r="D363" s="81">
        <v>12.63</v>
      </c>
      <c r="E363" s="80">
        <v>0.92</v>
      </c>
      <c r="F363" s="80">
        <v>0.06</v>
      </c>
      <c r="G363" s="80">
        <v>0.1</v>
      </c>
      <c r="H363" s="80">
        <v>0.65</v>
      </c>
      <c r="I363" s="80">
        <v>3.96</v>
      </c>
      <c r="J363" s="80">
        <v>4.25</v>
      </c>
      <c r="K363" s="80">
        <v>0.12</v>
      </c>
      <c r="L363" s="80">
        <v>2.15</v>
      </c>
      <c r="M363" s="81">
        <f>B363/J363</f>
        <v>18.171764705882353</v>
      </c>
      <c r="N363" s="80">
        <f>I363+J363</f>
        <v>8.2100000000000009</v>
      </c>
      <c r="O363" s="80"/>
      <c r="P363" s="80"/>
      <c r="Q363" s="82"/>
      <c r="R363" s="80"/>
      <c r="S363" s="82"/>
      <c r="T363" s="80"/>
      <c r="U363" s="80"/>
      <c r="V363" s="81"/>
      <c r="W363" s="81"/>
      <c r="X363" s="82"/>
      <c r="Y363" s="81"/>
      <c r="Z363" s="81"/>
      <c r="AA363" s="81"/>
      <c r="AB363" s="80"/>
      <c r="AC363" s="80"/>
      <c r="AD363" s="80"/>
      <c r="AE363" s="82"/>
      <c r="AF363" s="81"/>
      <c r="AG363" s="81"/>
      <c r="AH363" s="80"/>
      <c r="AI363" s="81"/>
      <c r="AJ363" s="80"/>
      <c r="AK363" s="80"/>
      <c r="AL363" s="80"/>
      <c r="AM363" s="80"/>
      <c r="AN363" s="80"/>
      <c r="AO363" s="80"/>
      <c r="AP363" s="80"/>
      <c r="AQ363" s="80"/>
      <c r="AR363" s="80"/>
      <c r="AS363" s="80"/>
      <c r="AT363" s="80"/>
      <c r="AU363" s="80"/>
      <c r="AV363" s="80"/>
      <c r="AW363" s="81"/>
      <c r="AX363" s="80"/>
      <c r="AY363" s="80"/>
      <c r="AZ363" s="80"/>
      <c r="BA363" s="80"/>
      <c r="BB363" s="80"/>
      <c r="BC363" s="80"/>
      <c r="BD363" s="80"/>
      <c r="BE363" s="80"/>
      <c r="BF363" s="80"/>
      <c r="BG363" s="80"/>
      <c r="BH363" s="80"/>
      <c r="BI363" s="80"/>
      <c r="BJ363" s="80"/>
      <c r="BK363" s="80"/>
      <c r="BL363" s="80"/>
      <c r="BM363" s="80"/>
    </row>
    <row r="364" spans="1:65" s="102" customFormat="1">
      <c r="A364" s="84" t="s">
        <v>920</v>
      </c>
      <c r="B364" s="81">
        <v>77.650000000000006</v>
      </c>
      <c r="C364" s="80">
        <v>7.0000000000000007E-2</v>
      </c>
      <c r="D364" s="81">
        <v>12.79</v>
      </c>
      <c r="E364" s="80">
        <v>0.88</v>
      </c>
      <c r="F364" s="80">
        <v>0.06</v>
      </c>
      <c r="G364" s="80">
        <v>0.08</v>
      </c>
      <c r="H364" s="80">
        <v>0.75</v>
      </c>
      <c r="I364" s="80">
        <v>3.54</v>
      </c>
      <c r="J364" s="80">
        <v>4.0599999999999996</v>
      </c>
      <c r="K364" s="80">
        <v>0.13</v>
      </c>
      <c r="L364" s="80">
        <v>0.53</v>
      </c>
      <c r="M364" s="81">
        <f>B364/J364</f>
        <v>19.125615763546801</v>
      </c>
      <c r="N364" s="80">
        <f>I364+J364</f>
        <v>7.6</v>
      </c>
      <c r="O364" s="80"/>
      <c r="P364" s="80">
        <v>14.8</v>
      </c>
      <c r="Q364" s="82">
        <v>419</v>
      </c>
      <c r="R364" s="80">
        <v>0.51</v>
      </c>
      <c r="S364" s="82">
        <v>476</v>
      </c>
      <c r="T364" s="80">
        <v>0.56999999999999995</v>
      </c>
      <c r="U364" s="80">
        <v>2.5</v>
      </c>
      <c r="V364" s="81">
        <v>40.799999999999997</v>
      </c>
      <c r="W364" s="81">
        <v>13</v>
      </c>
      <c r="X364" s="82">
        <v>148.80000000000001</v>
      </c>
      <c r="Y364" s="81">
        <v>53</v>
      </c>
      <c r="Z364" s="81">
        <v>19.100000000000001</v>
      </c>
      <c r="AA364" s="81">
        <v>69.400000000000006</v>
      </c>
      <c r="AB364" s="80">
        <v>7.75</v>
      </c>
      <c r="AC364" s="80">
        <v>2.7</v>
      </c>
      <c r="AD364" s="80">
        <v>7.89</v>
      </c>
      <c r="AE364" s="82">
        <v>841</v>
      </c>
      <c r="AF364" s="81">
        <v>26.1</v>
      </c>
      <c r="AG364" s="81">
        <v>53.5</v>
      </c>
      <c r="AH364" s="80">
        <v>5.0999999999999996</v>
      </c>
      <c r="AI364" s="81">
        <v>16.5</v>
      </c>
      <c r="AJ364" s="80">
        <v>2.93</v>
      </c>
      <c r="AK364" s="80">
        <v>0.19</v>
      </c>
      <c r="AL364" s="80">
        <v>2.95</v>
      </c>
      <c r="AM364" s="80">
        <v>0.38</v>
      </c>
      <c r="AN364" s="80">
        <v>2.62</v>
      </c>
      <c r="AO364" s="80">
        <v>0.71699999999999997</v>
      </c>
      <c r="AP364" s="80">
        <v>1.65</v>
      </c>
      <c r="AQ364" s="80">
        <v>0.22900000000000001</v>
      </c>
      <c r="AR364" s="80">
        <v>2.64</v>
      </c>
      <c r="AS364" s="80">
        <v>0.41</v>
      </c>
      <c r="AT364" s="80">
        <v>2.6</v>
      </c>
      <c r="AU364" s="80">
        <v>0.89</v>
      </c>
      <c r="AV364" s="80">
        <v>2.13</v>
      </c>
      <c r="AW364" s="81">
        <v>18.87</v>
      </c>
      <c r="AX364" s="80">
        <v>13.9</v>
      </c>
      <c r="AY364" s="80">
        <v>3.6</v>
      </c>
      <c r="AZ364" s="80"/>
      <c r="BA364" s="80"/>
      <c r="BB364" s="80"/>
      <c r="BC364" s="80"/>
      <c r="BD364" s="80"/>
      <c r="BE364" s="80"/>
      <c r="BF364" s="80"/>
      <c r="BG364" s="80"/>
      <c r="BH364" s="80"/>
      <c r="BI364" s="80"/>
      <c r="BJ364" s="80"/>
      <c r="BK364" s="80"/>
      <c r="BL364" s="80"/>
      <c r="BM364" s="80"/>
    </row>
    <row r="365" spans="1:65" s="102" customFormat="1">
      <c r="A365" s="84" t="s">
        <v>919</v>
      </c>
      <c r="B365" s="81">
        <v>77.72</v>
      </c>
      <c r="C365" s="80">
        <v>0.06</v>
      </c>
      <c r="D365" s="81">
        <v>12.43</v>
      </c>
      <c r="E365" s="80">
        <v>0.94</v>
      </c>
      <c r="F365" s="80">
        <v>0.04</v>
      </c>
      <c r="G365" s="80">
        <v>0.06</v>
      </c>
      <c r="H365" s="80">
        <v>0.6</v>
      </c>
      <c r="I365" s="80">
        <v>3.63</v>
      </c>
      <c r="J365" s="80">
        <v>4.37</v>
      </c>
      <c r="K365" s="80">
        <v>0.13</v>
      </c>
      <c r="L365" s="80">
        <v>0.5</v>
      </c>
      <c r="M365" s="81">
        <f>B365/J365</f>
        <v>17.784897025171624</v>
      </c>
      <c r="N365" s="80">
        <f>I365+J365</f>
        <v>8</v>
      </c>
      <c r="O365" s="80"/>
      <c r="P365" s="80">
        <v>16.3</v>
      </c>
      <c r="Q365" s="82">
        <v>383</v>
      </c>
      <c r="R365" s="80">
        <v>1.1000000000000001</v>
      </c>
      <c r="S365" s="82">
        <v>521</v>
      </c>
      <c r="T365" s="80">
        <v>0.75</v>
      </c>
      <c r="U365" s="80">
        <v>1.69</v>
      </c>
      <c r="V365" s="81">
        <v>36.4</v>
      </c>
      <c r="W365" s="81">
        <v>12.1</v>
      </c>
      <c r="X365" s="82">
        <v>152.9</v>
      </c>
      <c r="Y365" s="81">
        <v>36.200000000000003</v>
      </c>
      <c r="Z365" s="81">
        <v>22.41</v>
      </c>
      <c r="AA365" s="81">
        <v>68.099999999999994</v>
      </c>
      <c r="AB365" s="80">
        <v>8.89</v>
      </c>
      <c r="AC365" s="80">
        <v>1.4</v>
      </c>
      <c r="AD365" s="80">
        <v>6.88</v>
      </c>
      <c r="AE365" s="82">
        <v>830</v>
      </c>
      <c r="AF365" s="81">
        <v>27.95</v>
      </c>
      <c r="AG365" s="81">
        <v>58.2</v>
      </c>
      <c r="AH365" s="80">
        <v>5.74</v>
      </c>
      <c r="AI365" s="81">
        <v>20.8</v>
      </c>
      <c r="AJ365" s="80">
        <v>3.55</v>
      </c>
      <c r="AK365" s="80">
        <v>0.25</v>
      </c>
      <c r="AL365" s="80">
        <v>4.09</v>
      </c>
      <c r="AM365" s="80">
        <v>0.57999999999999996</v>
      </c>
      <c r="AN365" s="80">
        <v>4.3099999999999996</v>
      </c>
      <c r="AO365" s="80">
        <v>0.78</v>
      </c>
      <c r="AP365" s="80">
        <v>2.4700000000000002</v>
      </c>
      <c r="AQ365" s="80">
        <v>0.33800000000000002</v>
      </c>
      <c r="AR365" s="80">
        <v>3.1</v>
      </c>
      <c r="AS365" s="80">
        <v>0.437</v>
      </c>
      <c r="AT365" s="80">
        <v>2.7</v>
      </c>
      <c r="AU365" s="80">
        <v>0.93</v>
      </c>
      <c r="AV365" s="80">
        <v>2.21</v>
      </c>
      <c r="AW365" s="81">
        <v>18.239999999999998</v>
      </c>
      <c r="AX365" s="80">
        <v>15.58</v>
      </c>
      <c r="AY365" s="80">
        <v>4.01</v>
      </c>
      <c r="AZ365" s="80"/>
      <c r="BA365" s="80"/>
      <c r="BB365" s="80"/>
      <c r="BC365" s="80"/>
      <c r="BD365" s="80"/>
      <c r="BE365" s="80"/>
      <c r="BF365" s="80"/>
      <c r="BG365" s="80"/>
      <c r="BH365" s="80"/>
      <c r="BI365" s="80"/>
      <c r="BJ365" s="80"/>
      <c r="BK365" s="80"/>
      <c r="BL365" s="80"/>
      <c r="BM365" s="80"/>
    </row>
    <row r="366" spans="1:65" s="102" customFormat="1">
      <c r="A366" s="84" t="s">
        <v>918</v>
      </c>
      <c r="B366" s="81">
        <v>77.680000000000007</v>
      </c>
      <c r="C366" s="80">
        <v>0.05</v>
      </c>
      <c r="D366" s="81">
        <v>12.21</v>
      </c>
      <c r="E366" s="80">
        <v>0.94</v>
      </c>
      <c r="F366" s="80">
        <v>7.0000000000000007E-2</v>
      </c>
      <c r="G366" s="80">
        <v>0.06</v>
      </c>
      <c r="H366" s="80">
        <v>0.63</v>
      </c>
      <c r="I366" s="80">
        <v>3.83</v>
      </c>
      <c r="J366" s="80">
        <v>4.38</v>
      </c>
      <c r="K366" s="80">
        <v>0.15</v>
      </c>
      <c r="L366" s="80">
        <v>0.78</v>
      </c>
      <c r="M366" s="81">
        <f>B366/J366</f>
        <v>17.735159817351601</v>
      </c>
      <c r="N366" s="80">
        <f>I366+J366</f>
        <v>8.2100000000000009</v>
      </c>
      <c r="O366" s="80"/>
      <c r="P366" s="80">
        <v>15.5</v>
      </c>
      <c r="Q366" s="82">
        <v>382</v>
      </c>
      <c r="R366" s="80">
        <v>1.7</v>
      </c>
      <c r="S366" s="82">
        <v>536</v>
      </c>
      <c r="T366" s="80">
        <v>0.22</v>
      </c>
      <c r="U366" s="80">
        <v>2.6</v>
      </c>
      <c r="V366" s="81">
        <v>19.899999999999999</v>
      </c>
      <c r="W366" s="81">
        <v>13.1</v>
      </c>
      <c r="X366" s="82">
        <v>165.8</v>
      </c>
      <c r="Y366" s="81">
        <v>32.4</v>
      </c>
      <c r="Z366" s="81">
        <v>19.399999999999999</v>
      </c>
      <c r="AA366" s="81">
        <v>58.2</v>
      </c>
      <c r="AB366" s="80">
        <v>8.8800000000000008</v>
      </c>
      <c r="AC366" s="80">
        <v>0.7</v>
      </c>
      <c r="AD366" s="80">
        <v>8</v>
      </c>
      <c r="AE366" s="82">
        <v>776</v>
      </c>
      <c r="AF366" s="81">
        <v>25.5</v>
      </c>
      <c r="AG366" s="81">
        <v>54.3</v>
      </c>
      <c r="AH366" s="80">
        <v>5.35</v>
      </c>
      <c r="AI366" s="81">
        <v>19.5</v>
      </c>
      <c r="AJ366" s="80">
        <v>2.68</v>
      </c>
      <c r="AK366" s="80">
        <v>0.4</v>
      </c>
      <c r="AL366" s="80">
        <v>2.41</v>
      </c>
      <c r="AM366" s="80">
        <v>0.6</v>
      </c>
      <c r="AN366" s="80">
        <v>3.07</v>
      </c>
      <c r="AO366" s="80">
        <v>0.69</v>
      </c>
      <c r="AP366" s="80">
        <v>1.88</v>
      </c>
      <c r="AQ366" s="80">
        <v>0.37</v>
      </c>
      <c r="AR366" s="80">
        <v>1.65</v>
      </c>
      <c r="AS366" s="80">
        <v>0.31</v>
      </c>
      <c r="AT366" s="80">
        <v>2.38</v>
      </c>
      <c r="AU366" s="80">
        <v>0.77</v>
      </c>
      <c r="AV366" s="80">
        <v>2.5</v>
      </c>
      <c r="AW366" s="81">
        <v>19.920000000000002</v>
      </c>
      <c r="AX366" s="80">
        <v>12.6</v>
      </c>
      <c r="AY366" s="80">
        <v>3.23</v>
      </c>
      <c r="AZ366" s="80"/>
      <c r="BA366" s="80"/>
      <c r="BB366" s="80"/>
      <c r="BC366" s="80"/>
      <c r="BD366" s="80"/>
      <c r="BE366" s="80"/>
      <c r="BF366" s="80"/>
      <c r="BG366" s="80"/>
      <c r="BH366" s="80"/>
      <c r="BI366" s="80"/>
      <c r="BJ366" s="80"/>
      <c r="BK366" s="80"/>
      <c r="BL366" s="80"/>
      <c r="BM366" s="80"/>
    </row>
    <row r="367" spans="1:65" s="102" customFormat="1">
      <c r="A367" s="92" t="s">
        <v>196</v>
      </c>
      <c r="B367" s="95">
        <f>AVERAGE(B357:B366)</f>
        <v>77.535999999999987</v>
      </c>
      <c r="C367" s="94">
        <f>AVERAGE(C357:C366)</f>
        <v>7.9000000000000001E-2</v>
      </c>
      <c r="D367" s="95">
        <f>AVERAGE(D357:D366)</f>
        <v>12.524000000000001</v>
      </c>
      <c r="E367" s="95">
        <f>AVERAGE(E357:E366)</f>
        <v>0.91099999999999992</v>
      </c>
      <c r="F367" s="95">
        <f>AVERAGE(F357:F366)</f>
        <v>6.0000000000000012E-2</v>
      </c>
      <c r="G367" s="95">
        <f>AVERAGE(G357:G366)</f>
        <v>8.8000000000000009E-2</v>
      </c>
      <c r="H367" s="95">
        <f>AVERAGE(H357:H366)</f>
        <v>0.73299999999999998</v>
      </c>
      <c r="I367" s="95">
        <f>AVERAGE(I357:I366)</f>
        <v>3.8029999999999999</v>
      </c>
      <c r="J367" s="95">
        <f>AVERAGE(J357:J366)</f>
        <v>4.1280000000000001</v>
      </c>
      <c r="K367" s="95">
        <f>AVERAGE(K357:K366)</f>
        <v>0.13500000000000001</v>
      </c>
      <c r="L367" s="95">
        <f>AVERAGE(L357:L366)</f>
        <v>0.63600000000000001</v>
      </c>
      <c r="M367" s="95">
        <f>AVERAGE(M357:M366)</f>
        <v>19.012990168442531</v>
      </c>
      <c r="N367" s="95">
        <f>AVERAGE(N357:N366)</f>
        <v>7.931</v>
      </c>
      <c r="O367" s="95"/>
      <c r="P367" s="95">
        <f>AVERAGE(P357:P366)</f>
        <v>17.149999999999999</v>
      </c>
      <c r="Q367" s="96">
        <f>AVERAGE(Q357:Q366)</f>
        <v>492.5</v>
      </c>
      <c r="R367" s="95">
        <f>AVERAGE(R357:R366)</f>
        <v>1.7074999999999998</v>
      </c>
      <c r="S367" s="96">
        <f>AVERAGE(S357:S366)</f>
        <v>493.875</v>
      </c>
      <c r="T367" s="95">
        <f>AVERAGE(T357:T366)</f>
        <v>0.55500000000000005</v>
      </c>
      <c r="U367" s="95">
        <f>AVERAGE(U357:U366)</f>
        <v>2.1487499999999997</v>
      </c>
      <c r="V367" s="95">
        <f>AVERAGE(V357:V366)</f>
        <v>32.725000000000001</v>
      </c>
      <c r="W367" s="95">
        <f>AVERAGE(W357:W366)</f>
        <v>12.824999999999999</v>
      </c>
      <c r="X367" s="96">
        <f>AVERAGE(X357:X366)</f>
        <v>148.57500000000002</v>
      </c>
      <c r="Y367" s="95">
        <f>AVERAGE(Y357:Y366)</f>
        <v>48.849999999999994</v>
      </c>
      <c r="Z367" s="95">
        <f>AVERAGE(Z357:Z366)</f>
        <v>21.436250000000001</v>
      </c>
      <c r="AA367" s="95">
        <f>AVERAGE(AA357:AA366)</f>
        <v>78.737500000000011</v>
      </c>
      <c r="AB367" s="95">
        <f>AVERAGE(AB357:AB366)</f>
        <v>8.4049999999999994</v>
      </c>
      <c r="AC367" s="95">
        <f>AVERAGE(AC357:AC366)</f>
        <v>2.2625000000000002</v>
      </c>
      <c r="AD367" s="95">
        <f>AVERAGE(AD357:AD366)</f>
        <v>7.2287500000000007</v>
      </c>
      <c r="AE367" s="96">
        <f>AVERAGE(AE357:AE366)</f>
        <v>830.125</v>
      </c>
      <c r="AF367" s="95">
        <f>AVERAGE(AF357:AF366)</f>
        <v>26.318749999999994</v>
      </c>
      <c r="AG367" s="95">
        <f>AVERAGE(AG357:AG366)</f>
        <v>54.06</v>
      </c>
      <c r="AH367" s="95">
        <f>AVERAGE(AH357:AH366)</f>
        <v>5.5100000000000007</v>
      </c>
      <c r="AI367" s="95">
        <f>AVERAGE(AI357:AI366)</f>
        <v>19.087500000000002</v>
      </c>
      <c r="AJ367" s="95">
        <f>AVERAGE(AJ357:AJ366)</f>
        <v>3.5</v>
      </c>
      <c r="AK367" s="95">
        <f>AVERAGE(AK357:AK366)</f>
        <v>0.50749999999999995</v>
      </c>
      <c r="AL367" s="95">
        <f>AVERAGE(AL357:AL366)</f>
        <v>3.0500000000000003</v>
      </c>
      <c r="AM367" s="95">
        <f>AVERAGE(AM357:AM366)</f>
        <v>0.50749999999999995</v>
      </c>
      <c r="AN367" s="95">
        <f>AVERAGE(AN357:AN366)</f>
        <v>3.4350000000000001</v>
      </c>
      <c r="AO367" s="95">
        <f>AVERAGE(AO357:AO366)</f>
        <v>0.72924999999999995</v>
      </c>
      <c r="AP367" s="95">
        <f>AVERAGE(AP357:AP366)</f>
        <v>2.2025000000000001</v>
      </c>
      <c r="AQ367" s="95">
        <f>AVERAGE(AQ357:AQ366)</f>
        <v>0.34325</v>
      </c>
      <c r="AR367" s="95">
        <f>AVERAGE(AR357:AR366)</f>
        <v>2.4950000000000001</v>
      </c>
      <c r="AS367" s="95">
        <f>AVERAGE(AS357:AS366)</f>
        <v>0.36849999999999999</v>
      </c>
      <c r="AT367" s="95">
        <f>AVERAGE(AT357:AT366)</f>
        <v>2.8987499999999997</v>
      </c>
      <c r="AU367" s="95">
        <f>AVERAGE(AU357:AU366)</f>
        <v>0.86087499999999983</v>
      </c>
      <c r="AV367" s="95">
        <f>AVERAGE(AV357:AV366)</f>
        <v>2.11625</v>
      </c>
      <c r="AW367" s="95">
        <f>AVERAGE(AW357:AW366)</f>
        <v>18.2225</v>
      </c>
      <c r="AX367" s="95">
        <f>AVERAGE(AX357:AX366)</f>
        <v>13.766249999999999</v>
      </c>
      <c r="AY367" s="95">
        <f>AVERAGE(AY357:AY366)</f>
        <v>3.5074999999999998</v>
      </c>
      <c r="AZ367" s="94"/>
      <c r="BA367" s="94"/>
      <c r="BB367" s="94"/>
      <c r="BC367" s="94"/>
      <c r="BD367" s="94"/>
      <c r="BE367" s="94"/>
      <c r="BF367" s="94"/>
      <c r="BG367" s="94"/>
      <c r="BH367" s="94"/>
      <c r="BI367" s="94"/>
      <c r="BJ367" s="94"/>
      <c r="BK367" s="94"/>
      <c r="BL367" s="94"/>
      <c r="BM367" s="94"/>
    </row>
    <row r="368" spans="1:65" s="102" customFormat="1">
      <c r="A368" s="92" t="s">
        <v>195</v>
      </c>
      <c r="B368" s="95">
        <f>_xlfn.STDEV.S(B357:B366)</f>
        <v>0.347345489230662</v>
      </c>
      <c r="C368" s="94">
        <f>_xlfn.STDEV.S(C357:C366)</f>
        <v>5.1305187088853135E-2</v>
      </c>
      <c r="D368" s="95">
        <f>_xlfn.STDEV.S(D357:D366)</f>
        <v>0.19454790898102406</v>
      </c>
      <c r="E368" s="95">
        <f>_xlfn.STDEV.S(E357:E366)</f>
        <v>0.15234828518890531</v>
      </c>
      <c r="F368" s="95">
        <f>_xlfn.STDEV.S(F357:F366)</f>
        <v>1.0540925533894529E-2</v>
      </c>
      <c r="G368" s="95">
        <f>_xlfn.STDEV.S(G357:G366)</f>
        <v>6.6633324995830745E-2</v>
      </c>
      <c r="H368" s="95">
        <f>_xlfn.STDEV.S(H357:H366)</f>
        <v>0.20537499577331472</v>
      </c>
      <c r="I368" s="95">
        <f>_xlfn.STDEV.S(I357:I366)</f>
        <v>0.22949461383173625</v>
      </c>
      <c r="J368" s="95">
        <f>_xlfn.STDEV.S(J357:J366)</f>
        <v>0.42848051945865101</v>
      </c>
      <c r="K368" s="95">
        <f>_xlfn.STDEV.S(K357:K366)</f>
        <v>1.649915822768604E-2</v>
      </c>
      <c r="L368" s="95">
        <f>_xlfn.STDEV.S(L357:L366)</f>
        <v>0.62964187351929568</v>
      </c>
      <c r="M368" s="95">
        <f>_xlfn.STDEV.S(M357:M366)</f>
        <v>2.4693888528207615</v>
      </c>
      <c r="N368" s="95">
        <f>_xlfn.STDEV.S(N357:N366)</f>
        <v>0.33517657038243798</v>
      </c>
      <c r="O368" s="95"/>
      <c r="P368" s="95">
        <f>_xlfn.STDEV.S(P357:P366)</f>
        <v>1.8094987466936017</v>
      </c>
      <c r="Q368" s="96">
        <f>_xlfn.STDEV.S(Q357:Q366)</f>
        <v>244.34518908415492</v>
      </c>
      <c r="R368" s="95">
        <f>_xlfn.STDEV.S(R357:R366)</f>
        <v>1.3770024380100843</v>
      </c>
      <c r="S368" s="96">
        <f>_xlfn.STDEV.S(S357:S366)</f>
        <v>33.930338299858683</v>
      </c>
      <c r="T368" s="95">
        <f>_xlfn.STDEV.S(T357:T366)</f>
        <v>0.30244007670942014</v>
      </c>
      <c r="U368" s="95">
        <f>_xlfn.STDEV.S(U357:U366)</f>
        <v>0.49017307439020369</v>
      </c>
      <c r="V368" s="95">
        <f>_xlfn.STDEV.S(V357:V366)</f>
        <v>9.4926663422725426</v>
      </c>
      <c r="W368" s="95">
        <f>_xlfn.STDEV.S(W357:W366)</f>
        <v>0.85648784496420549</v>
      </c>
      <c r="X368" s="96">
        <f>_xlfn.STDEV.S(X357:X366)</f>
        <v>20.702846595163034</v>
      </c>
      <c r="Y368" s="95">
        <f>_xlfn.STDEV.S(Y357:Y366)</f>
        <v>26.565928770298463</v>
      </c>
      <c r="Z368" s="95">
        <f>_xlfn.STDEV.S(Z357:Z366)</f>
        <v>1.6042170987743525</v>
      </c>
      <c r="AA368" s="95">
        <f>_xlfn.STDEV.S(AA357:AA366)</f>
        <v>34.254757229575276</v>
      </c>
      <c r="AB368" s="95">
        <f>_xlfn.STDEV.S(AB357:AB366)</f>
        <v>0.65626649639130186</v>
      </c>
      <c r="AC368" s="95">
        <f>_xlfn.STDEV.S(AC357:AC366)</f>
        <v>1.1734412152785012</v>
      </c>
      <c r="AD368" s="95">
        <f>_xlfn.STDEV.S(AD357:AD366)</f>
        <v>1.2493819900826404</v>
      </c>
      <c r="AE368" s="96">
        <f>_xlfn.STDEV.S(AE357:AE366)</f>
        <v>33.301383497643798</v>
      </c>
      <c r="AF368" s="95">
        <f>_xlfn.STDEV.S(AF357:AF366)</f>
        <v>2.4810622005216123</v>
      </c>
      <c r="AG368" s="95">
        <f>_xlfn.STDEV.S(AG357:AG366)</f>
        <v>4.7292433704708898</v>
      </c>
      <c r="AH368" s="95">
        <f>_xlfn.STDEV.S(AH357:AH366)</f>
        <v>0.56956123463592589</v>
      </c>
      <c r="AI368" s="95">
        <f>_xlfn.STDEV.S(AI357:AI366)</f>
        <v>1.631333810107545</v>
      </c>
      <c r="AJ368" s="95">
        <f>_xlfn.STDEV.S(AJ357:AJ366)</f>
        <v>0.48832073768901663</v>
      </c>
      <c r="AK368" s="95">
        <f>_xlfn.STDEV.S(AK357:AK366)</f>
        <v>0.25965636632177663</v>
      </c>
      <c r="AL368" s="95">
        <f>_xlfn.STDEV.S(AL357:AL366)</f>
        <v>0.53084837759947801</v>
      </c>
      <c r="AM368" s="95">
        <f>_xlfn.STDEV.S(AM357:AM366)</f>
        <v>0.10660340385881593</v>
      </c>
      <c r="AN368" s="95">
        <f>_xlfn.STDEV.S(AN357:AN366)</f>
        <v>0.54931125706912043</v>
      </c>
      <c r="AO368" s="95">
        <f>_xlfn.STDEV.S(AO357:AO366)</f>
        <v>4.4164465353947212E-2</v>
      </c>
      <c r="AP368" s="95">
        <f>_xlfn.STDEV.S(AP357:AP366)</f>
        <v>0.34225095220570839</v>
      </c>
      <c r="AQ368" s="95">
        <f>_xlfn.STDEV.S(AQ357:AQ366)</f>
        <v>8.1294438397012794E-2</v>
      </c>
      <c r="AR368" s="95">
        <f>_xlfn.STDEV.S(AR357:AR366)</f>
        <v>0.41327956639543628</v>
      </c>
      <c r="AS368" s="95">
        <f>_xlfn.STDEV.S(AS357:AS366)</f>
        <v>6.3776395095901883E-2</v>
      </c>
      <c r="AT368" s="95">
        <f>_xlfn.STDEV.S(AT357:AT366)</f>
        <v>0.6831531411665438</v>
      </c>
      <c r="AU368" s="95">
        <f>_xlfn.STDEV.S(AU357:AU366)</f>
        <v>0.10861654372805712</v>
      </c>
      <c r="AV368" s="95">
        <f>_xlfn.STDEV.S(AV357:AV366)</f>
        <v>0.51455771576873999</v>
      </c>
      <c r="AW368" s="95">
        <f>_xlfn.STDEV.S(AW357:AW366)</f>
        <v>1.7768410974857283</v>
      </c>
      <c r="AX368" s="95">
        <f>_xlfn.STDEV.S(AX357:AX366)</f>
        <v>2.3633023958617199</v>
      </c>
      <c r="AY368" s="95">
        <f>_xlfn.STDEV.S(AY357:AY366)</f>
        <v>0.50759235612842146</v>
      </c>
      <c r="AZ368" s="94"/>
      <c r="BA368" s="94"/>
      <c r="BB368" s="94"/>
      <c r="BC368" s="94"/>
      <c r="BD368" s="94"/>
      <c r="BE368" s="94"/>
      <c r="BF368" s="94"/>
      <c r="BG368" s="94"/>
      <c r="BH368" s="94"/>
      <c r="BI368" s="94"/>
      <c r="BJ368" s="94"/>
      <c r="BK368" s="94"/>
      <c r="BL368" s="94"/>
      <c r="BM368" s="94"/>
    </row>
    <row r="369" spans="1:65" s="102" customFormat="1">
      <c r="A369" s="84" t="s">
        <v>153</v>
      </c>
      <c r="B369" s="81">
        <v>78.38</v>
      </c>
      <c r="C369" s="80">
        <v>0.05</v>
      </c>
      <c r="D369" s="81">
        <v>12.31</v>
      </c>
      <c r="E369" s="80">
        <v>0.71</v>
      </c>
      <c r="F369" s="80">
        <v>7.0000000000000007E-2</v>
      </c>
      <c r="G369" s="80">
        <v>0.08</v>
      </c>
      <c r="H369" s="80">
        <v>0.63</v>
      </c>
      <c r="I369" s="80">
        <v>3.27</v>
      </c>
      <c r="J369" s="80">
        <v>4.3099999999999996</v>
      </c>
      <c r="K369" s="80">
        <v>0.2</v>
      </c>
      <c r="L369" s="80">
        <v>5.9</v>
      </c>
      <c r="M369" s="81">
        <f>B369/J369</f>
        <v>18.185614849187935</v>
      </c>
      <c r="N369" s="80">
        <f>I369+J369</f>
        <v>7.58</v>
      </c>
      <c r="O369" s="80"/>
      <c r="P369" s="80"/>
      <c r="Q369" s="82"/>
      <c r="R369" s="80"/>
      <c r="S369" s="82"/>
      <c r="T369" s="80"/>
      <c r="U369" s="80"/>
      <c r="V369" s="81"/>
      <c r="W369" s="81"/>
      <c r="X369" s="82"/>
      <c r="Y369" s="81"/>
      <c r="Z369" s="81"/>
      <c r="AA369" s="81"/>
      <c r="AB369" s="80"/>
      <c r="AC369" s="80"/>
      <c r="AD369" s="80"/>
      <c r="AE369" s="82"/>
      <c r="AF369" s="81"/>
      <c r="AG369" s="81"/>
      <c r="AH369" s="80"/>
      <c r="AI369" s="81"/>
      <c r="AJ369" s="80"/>
      <c r="AK369" s="80"/>
      <c r="AL369" s="80"/>
      <c r="AM369" s="80"/>
      <c r="AN369" s="80"/>
      <c r="AO369" s="80"/>
      <c r="AP369" s="80"/>
      <c r="AQ369" s="80"/>
      <c r="AR369" s="80"/>
      <c r="AS369" s="80"/>
      <c r="AT369" s="80"/>
      <c r="AU369" s="80"/>
      <c r="AV369" s="80"/>
      <c r="AW369" s="81"/>
      <c r="AX369" s="80"/>
      <c r="AY369" s="80"/>
      <c r="AZ369" s="80"/>
      <c r="BA369" s="80"/>
      <c r="BB369" s="80"/>
      <c r="BC369" s="80"/>
      <c r="BD369" s="80"/>
      <c r="BE369" s="80"/>
      <c r="BF369" s="80"/>
      <c r="BG369" s="80"/>
      <c r="BH369" s="80"/>
      <c r="BI369" s="80"/>
      <c r="BJ369" s="80"/>
      <c r="BK369" s="80"/>
      <c r="BL369" s="80"/>
      <c r="BM369" s="80"/>
    </row>
    <row r="370" spans="1:65" s="102" customFormat="1">
      <c r="A370" s="84" t="s">
        <v>917</v>
      </c>
      <c r="B370" s="81">
        <v>77.790000000000006</v>
      </c>
      <c r="C370" s="80">
        <v>0.17</v>
      </c>
      <c r="D370" s="81">
        <v>12.12</v>
      </c>
      <c r="E370" s="80">
        <v>1.1200000000000001</v>
      </c>
      <c r="F370" s="80">
        <v>7.0000000000000007E-2</v>
      </c>
      <c r="G370" s="80">
        <v>0.22</v>
      </c>
      <c r="H370" s="80">
        <v>1.1599999999999999</v>
      </c>
      <c r="I370" s="80">
        <v>3.99</v>
      </c>
      <c r="J370" s="80">
        <v>3.24</v>
      </c>
      <c r="K370" s="80">
        <v>0.11</v>
      </c>
      <c r="L370" s="80">
        <v>2.2400000000000002</v>
      </c>
      <c r="M370" s="81">
        <f>B370/J370</f>
        <v>24.00925925925926</v>
      </c>
      <c r="N370" s="80">
        <f>I370+J370</f>
        <v>7.23</v>
      </c>
      <c r="O370" s="80"/>
      <c r="P370" s="80">
        <v>14.4</v>
      </c>
      <c r="Q370" s="82">
        <v>855</v>
      </c>
      <c r="R370" s="80">
        <v>3.48</v>
      </c>
      <c r="S370" s="82">
        <v>450</v>
      </c>
      <c r="T370" s="80">
        <v>1.46</v>
      </c>
      <c r="U370" s="80">
        <v>1.51</v>
      </c>
      <c r="V370" s="81">
        <v>47.5</v>
      </c>
      <c r="W370" s="81">
        <v>13.3</v>
      </c>
      <c r="X370" s="82">
        <v>104.5</v>
      </c>
      <c r="Y370" s="81">
        <v>100.3</v>
      </c>
      <c r="Z370" s="81">
        <v>19.8</v>
      </c>
      <c r="AA370" s="81">
        <v>132.19999999999999</v>
      </c>
      <c r="AB370" s="80">
        <v>7.98</v>
      </c>
      <c r="AC370" s="80">
        <v>1</v>
      </c>
      <c r="AD370" s="80">
        <v>4.5</v>
      </c>
      <c r="AE370" s="82">
        <v>859</v>
      </c>
      <c r="AF370" s="81">
        <v>20.8</v>
      </c>
      <c r="AG370" s="81">
        <v>44.5</v>
      </c>
      <c r="AH370" s="80">
        <v>4.76</v>
      </c>
      <c r="AI370" s="81">
        <v>17.899999999999999</v>
      </c>
      <c r="AJ370" s="80">
        <v>2.62</v>
      </c>
      <c r="AK370" s="80">
        <v>0.55000000000000004</v>
      </c>
      <c r="AL370" s="80">
        <v>2.75</v>
      </c>
      <c r="AM370" s="80">
        <v>0.6</v>
      </c>
      <c r="AN370" s="80">
        <v>3.51</v>
      </c>
      <c r="AO370" s="80">
        <v>0.78</v>
      </c>
      <c r="AP370" s="80">
        <v>2.42</v>
      </c>
      <c r="AQ370" s="80">
        <v>0.35</v>
      </c>
      <c r="AR370" s="80">
        <v>2.73</v>
      </c>
      <c r="AS370" s="80">
        <v>0.38</v>
      </c>
      <c r="AT370" s="80">
        <v>2.94</v>
      </c>
      <c r="AU370" s="80">
        <v>0.55700000000000005</v>
      </c>
      <c r="AV370" s="80">
        <v>1.51</v>
      </c>
      <c r="AW370" s="81">
        <v>13.39</v>
      </c>
      <c r="AX370" s="80">
        <v>9.3699999999999992</v>
      </c>
      <c r="AY370" s="80">
        <v>2.5499999999999998</v>
      </c>
      <c r="AZ370" s="80"/>
      <c r="BA370" s="80"/>
      <c r="BB370" s="80"/>
      <c r="BC370" s="80"/>
      <c r="BD370" s="80"/>
      <c r="BE370" s="80"/>
      <c r="BF370" s="80"/>
      <c r="BG370" s="80"/>
      <c r="BH370" s="80"/>
      <c r="BI370" s="80"/>
      <c r="BJ370" s="80"/>
      <c r="BK370" s="80"/>
      <c r="BL370" s="80"/>
      <c r="BM370" s="80"/>
    </row>
    <row r="371" spans="1:65" s="102" customFormat="1">
      <c r="A371" s="84" t="s">
        <v>916</v>
      </c>
      <c r="B371" s="81">
        <v>77.41</v>
      </c>
      <c r="C371" s="80">
        <v>0.18</v>
      </c>
      <c r="D371" s="81">
        <v>12.48</v>
      </c>
      <c r="E371" s="80">
        <v>1.08</v>
      </c>
      <c r="F371" s="80">
        <v>0.06</v>
      </c>
      <c r="G371" s="80">
        <v>0.18</v>
      </c>
      <c r="H371" s="80">
        <v>1.23</v>
      </c>
      <c r="I371" s="80">
        <v>4.0999999999999996</v>
      </c>
      <c r="J371" s="80">
        <v>3.11</v>
      </c>
      <c r="K371" s="80">
        <v>0.16</v>
      </c>
      <c r="L371" s="80">
        <v>5.34</v>
      </c>
      <c r="M371" s="81">
        <f>B371/J371</f>
        <v>24.890675241157556</v>
      </c>
      <c r="N371" s="80">
        <f>I371+J371</f>
        <v>7.2099999999999991</v>
      </c>
      <c r="O371" s="80"/>
      <c r="P371" s="80">
        <v>13.9</v>
      </c>
      <c r="Q371" s="82">
        <v>798</v>
      </c>
      <c r="R371" s="80">
        <v>3.1</v>
      </c>
      <c r="S371" s="82">
        <v>437</v>
      </c>
      <c r="T371" s="80">
        <v>0.69</v>
      </c>
      <c r="U371" s="80">
        <v>1.37</v>
      </c>
      <c r="V371" s="81">
        <v>52</v>
      </c>
      <c r="W371" s="81">
        <v>14.7</v>
      </c>
      <c r="X371" s="82">
        <v>102.7</v>
      </c>
      <c r="Y371" s="81">
        <v>97</v>
      </c>
      <c r="Z371" s="81">
        <v>18.82</v>
      </c>
      <c r="AA371" s="81">
        <v>123.4</v>
      </c>
      <c r="AB371" s="80">
        <v>7.64</v>
      </c>
      <c r="AC371" s="80">
        <v>1.4</v>
      </c>
      <c r="AD371" s="80">
        <v>3.99</v>
      </c>
      <c r="AE371" s="82">
        <v>814</v>
      </c>
      <c r="AF371" s="81">
        <v>20.5</v>
      </c>
      <c r="AG371" s="81">
        <v>42.7</v>
      </c>
      <c r="AH371" s="80">
        <v>4.22</v>
      </c>
      <c r="AI371" s="81">
        <v>18.2</v>
      </c>
      <c r="AJ371" s="80">
        <v>2.83</v>
      </c>
      <c r="AK371" s="80">
        <v>0.91</v>
      </c>
      <c r="AL371" s="80">
        <v>2.69</v>
      </c>
      <c r="AM371" s="80">
        <v>0.35</v>
      </c>
      <c r="AN371" s="80">
        <v>3.08</v>
      </c>
      <c r="AO371" s="80">
        <v>0.60099999999999998</v>
      </c>
      <c r="AP371" s="80">
        <v>2.23</v>
      </c>
      <c r="AQ371" s="80">
        <v>0.4</v>
      </c>
      <c r="AR371" s="80">
        <v>2.4700000000000002</v>
      </c>
      <c r="AS371" s="80">
        <v>0.35699999999999998</v>
      </c>
      <c r="AT371" s="80">
        <v>3.47</v>
      </c>
      <c r="AU371" s="80">
        <v>0.6</v>
      </c>
      <c r="AV371" s="80">
        <v>1.4</v>
      </c>
      <c r="AW371" s="81">
        <v>14.05</v>
      </c>
      <c r="AX371" s="80">
        <v>8.89</v>
      </c>
      <c r="AY371" s="80">
        <v>2.19</v>
      </c>
      <c r="AZ371" s="80"/>
      <c r="BA371" s="80"/>
      <c r="BB371" s="80"/>
      <c r="BC371" s="80"/>
      <c r="BD371" s="80"/>
      <c r="BE371" s="80"/>
      <c r="BF371" s="80"/>
      <c r="BG371" s="80"/>
      <c r="BH371" s="80"/>
      <c r="BI371" s="80"/>
      <c r="BJ371" s="80"/>
      <c r="BK371" s="80"/>
      <c r="BL371" s="80"/>
      <c r="BM371" s="80"/>
    </row>
    <row r="372" spans="1:65" s="102" customFormat="1">
      <c r="A372" s="84" t="s">
        <v>915</v>
      </c>
      <c r="B372" s="81">
        <v>77.12</v>
      </c>
      <c r="C372" s="80">
        <v>0.15</v>
      </c>
      <c r="D372" s="81">
        <v>12.89</v>
      </c>
      <c r="E372" s="80">
        <v>1.17</v>
      </c>
      <c r="F372" s="80">
        <v>0.01</v>
      </c>
      <c r="G372" s="80">
        <v>0.13</v>
      </c>
      <c r="H372" s="80">
        <v>1.1599999999999999</v>
      </c>
      <c r="I372" s="80">
        <v>4.03</v>
      </c>
      <c r="J372" s="80">
        <v>3.24</v>
      </c>
      <c r="K372" s="80">
        <v>0.11</v>
      </c>
      <c r="L372" s="80">
        <v>4.83</v>
      </c>
      <c r="M372" s="81">
        <f>B372/J372</f>
        <v>23.802469135802468</v>
      </c>
      <c r="N372" s="80">
        <f>I372+J372</f>
        <v>7.2700000000000005</v>
      </c>
      <c r="O372" s="80"/>
      <c r="P372" s="80">
        <v>16.100000000000001</v>
      </c>
      <c r="Q372" s="82">
        <v>846</v>
      </c>
      <c r="R372" s="80">
        <v>3.7</v>
      </c>
      <c r="S372" s="82">
        <v>464</v>
      </c>
      <c r="T372" s="80">
        <v>1.01</v>
      </c>
      <c r="U372" s="80">
        <v>1.17</v>
      </c>
      <c r="V372" s="81">
        <v>57</v>
      </c>
      <c r="W372" s="81">
        <v>12.2</v>
      </c>
      <c r="X372" s="82">
        <v>111.8</v>
      </c>
      <c r="Y372" s="81">
        <v>92.1</v>
      </c>
      <c r="Z372" s="81">
        <v>20</v>
      </c>
      <c r="AA372" s="81">
        <v>144.5</v>
      </c>
      <c r="AB372" s="80">
        <v>7.78</v>
      </c>
      <c r="AC372" s="80">
        <v>3.1</v>
      </c>
      <c r="AD372" s="80">
        <v>4.93</v>
      </c>
      <c r="AE372" s="82">
        <v>824</v>
      </c>
      <c r="AF372" s="81">
        <v>21.7</v>
      </c>
      <c r="AG372" s="81">
        <v>45.9</v>
      </c>
      <c r="AH372" s="80">
        <v>4.79</v>
      </c>
      <c r="AI372" s="81">
        <v>16.8</v>
      </c>
      <c r="AJ372" s="80">
        <v>4</v>
      </c>
      <c r="AK372" s="80">
        <v>0.91</v>
      </c>
      <c r="AL372" s="80">
        <v>2.78</v>
      </c>
      <c r="AM372" s="80">
        <v>0.57999999999999996</v>
      </c>
      <c r="AN372" s="80">
        <v>3.84</v>
      </c>
      <c r="AO372" s="80">
        <v>0.71</v>
      </c>
      <c r="AP372" s="80">
        <v>2.14</v>
      </c>
      <c r="AQ372" s="80">
        <v>0.42899999999999999</v>
      </c>
      <c r="AR372" s="80">
        <v>3.06</v>
      </c>
      <c r="AS372" s="80">
        <v>0.26</v>
      </c>
      <c r="AT372" s="80">
        <v>3.61</v>
      </c>
      <c r="AU372" s="80">
        <v>0.6</v>
      </c>
      <c r="AV372" s="80">
        <v>1.66</v>
      </c>
      <c r="AW372" s="81">
        <v>14.2</v>
      </c>
      <c r="AX372" s="80">
        <v>10.039999999999999</v>
      </c>
      <c r="AY372" s="80">
        <v>2.68</v>
      </c>
      <c r="AZ372" s="80"/>
      <c r="BA372" s="80"/>
      <c r="BB372" s="80"/>
      <c r="BC372" s="80"/>
      <c r="BD372" s="80"/>
      <c r="BE372" s="80"/>
      <c r="BF372" s="80"/>
      <c r="BG372" s="80"/>
      <c r="BH372" s="80"/>
      <c r="BI372" s="80"/>
      <c r="BJ372" s="80"/>
      <c r="BK372" s="80"/>
      <c r="BL372" s="80"/>
      <c r="BM372" s="80"/>
    </row>
    <row r="373" spans="1:65" s="102" customFormat="1">
      <c r="A373" s="84" t="s">
        <v>914</v>
      </c>
      <c r="B373" s="81">
        <v>76.150000000000006</v>
      </c>
      <c r="C373" s="80">
        <v>0.23</v>
      </c>
      <c r="D373" s="81">
        <v>13.11</v>
      </c>
      <c r="E373" s="80">
        <v>1.5</v>
      </c>
      <c r="F373" s="80">
        <v>0.1</v>
      </c>
      <c r="G373" s="80">
        <v>0.3</v>
      </c>
      <c r="H373" s="80">
        <v>1.39</v>
      </c>
      <c r="I373" s="80">
        <v>4.09</v>
      </c>
      <c r="J373" s="80">
        <v>3.01</v>
      </c>
      <c r="K373" s="80">
        <v>0.11</v>
      </c>
      <c r="L373" s="80">
        <v>3.1</v>
      </c>
      <c r="M373" s="81">
        <f>B373/J373</f>
        <v>25.299003322259139</v>
      </c>
      <c r="N373" s="80">
        <f>I373+J373</f>
        <v>7.1</v>
      </c>
      <c r="O373" s="80"/>
      <c r="P373" s="80">
        <v>16.8</v>
      </c>
      <c r="Q373" s="82">
        <v>1068</v>
      </c>
      <c r="R373" s="80">
        <v>5.7</v>
      </c>
      <c r="S373" s="82">
        <v>496</v>
      </c>
      <c r="T373" s="80">
        <v>0.44</v>
      </c>
      <c r="U373" s="80">
        <v>1.18</v>
      </c>
      <c r="V373" s="81">
        <v>50</v>
      </c>
      <c r="W373" s="81">
        <v>15</v>
      </c>
      <c r="X373" s="82">
        <v>97.3</v>
      </c>
      <c r="Y373" s="81">
        <v>118.8</v>
      </c>
      <c r="Z373" s="81">
        <v>21.02</v>
      </c>
      <c r="AA373" s="81">
        <v>179.4</v>
      </c>
      <c r="AB373" s="80">
        <v>7.4</v>
      </c>
      <c r="AC373" s="80">
        <v>1.3</v>
      </c>
      <c r="AD373" s="80">
        <v>3.95</v>
      </c>
      <c r="AE373" s="82">
        <v>822</v>
      </c>
      <c r="AF373" s="81">
        <v>19.600000000000001</v>
      </c>
      <c r="AG373" s="81">
        <v>42.6</v>
      </c>
      <c r="AH373" s="80">
        <v>4.6500000000000004</v>
      </c>
      <c r="AI373" s="81">
        <v>17.5</v>
      </c>
      <c r="AJ373" s="80">
        <v>2.71</v>
      </c>
      <c r="AK373" s="80">
        <v>0.8</v>
      </c>
      <c r="AL373" s="80">
        <v>3.73</v>
      </c>
      <c r="AM373" s="80">
        <v>0.67</v>
      </c>
      <c r="AN373" s="80">
        <v>3.19</v>
      </c>
      <c r="AO373" s="80">
        <v>0.64700000000000002</v>
      </c>
      <c r="AP373" s="80">
        <v>2.4500000000000002</v>
      </c>
      <c r="AQ373" s="80">
        <v>0.372</v>
      </c>
      <c r="AR373" s="80">
        <v>2.85</v>
      </c>
      <c r="AS373" s="80">
        <v>0.39800000000000002</v>
      </c>
      <c r="AT373" s="80">
        <v>4.53</v>
      </c>
      <c r="AU373" s="80">
        <v>0.58299999999999996</v>
      </c>
      <c r="AV373" s="80">
        <v>1.26</v>
      </c>
      <c r="AW373" s="81">
        <v>13.02</v>
      </c>
      <c r="AX373" s="80">
        <v>8.67</v>
      </c>
      <c r="AY373" s="80">
        <v>2.2200000000000002</v>
      </c>
      <c r="AZ373" s="80"/>
      <c r="BA373" s="80"/>
      <c r="BB373" s="80"/>
      <c r="BC373" s="80"/>
      <c r="BD373" s="80"/>
      <c r="BE373" s="80"/>
      <c r="BF373" s="80"/>
      <c r="BG373" s="80"/>
      <c r="BH373" s="80"/>
      <c r="BI373" s="80"/>
      <c r="BJ373" s="80"/>
      <c r="BK373" s="80"/>
      <c r="BL373" s="80"/>
      <c r="BM373" s="80"/>
    </row>
    <row r="374" spans="1:65" s="102" customFormat="1">
      <c r="A374" s="84" t="s">
        <v>913</v>
      </c>
      <c r="B374" s="81">
        <v>77.569999999999993</v>
      </c>
      <c r="C374" s="80">
        <v>0.15</v>
      </c>
      <c r="D374" s="81">
        <v>12.8</v>
      </c>
      <c r="E374" s="80">
        <v>1.36</v>
      </c>
      <c r="F374" s="80">
        <v>0.06</v>
      </c>
      <c r="G374" s="80">
        <v>0.22</v>
      </c>
      <c r="H374" s="80">
        <v>1.25</v>
      </c>
      <c r="I374" s="80">
        <v>3.49</v>
      </c>
      <c r="J374" s="80">
        <v>3.01</v>
      </c>
      <c r="K374" s="80">
        <v>0.1</v>
      </c>
      <c r="L374" s="80">
        <v>6.7</v>
      </c>
      <c r="M374" s="81">
        <f>B374/J374</f>
        <v>25.770764119601328</v>
      </c>
      <c r="N374" s="80">
        <f>I374+J374</f>
        <v>6.5</v>
      </c>
      <c r="O374" s="80"/>
      <c r="P374" s="80">
        <v>19.399999999999999</v>
      </c>
      <c r="Q374" s="82">
        <v>655</v>
      </c>
      <c r="R374" s="80">
        <v>3.1</v>
      </c>
      <c r="S374" s="82">
        <v>435</v>
      </c>
      <c r="T374" s="80">
        <v>1.35</v>
      </c>
      <c r="U374" s="80">
        <v>2.34</v>
      </c>
      <c r="V374" s="81">
        <v>76</v>
      </c>
      <c r="W374" s="81">
        <v>13.8</v>
      </c>
      <c r="X374" s="82">
        <v>118.2</v>
      </c>
      <c r="Y374" s="81">
        <v>64</v>
      </c>
      <c r="Z374" s="81">
        <v>24.5</v>
      </c>
      <c r="AA374" s="81">
        <v>115.9</v>
      </c>
      <c r="AB374" s="80">
        <v>7.87</v>
      </c>
      <c r="AC374" s="80">
        <v>2.8</v>
      </c>
      <c r="AD374" s="80">
        <v>5.37</v>
      </c>
      <c r="AE374" s="82">
        <v>758</v>
      </c>
      <c r="AF374" s="81">
        <v>22.6</v>
      </c>
      <c r="AG374" s="81">
        <v>49.1</v>
      </c>
      <c r="AH374" s="80">
        <v>5.32</v>
      </c>
      <c r="AI374" s="81">
        <v>20.6</v>
      </c>
      <c r="AJ374" s="80">
        <v>3.85</v>
      </c>
      <c r="AK374" s="80">
        <v>0.94</v>
      </c>
      <c r="AL374" s="80">
        <v>4.0199999999999996</v>
      </c>
      <c r="AM374" s="80">
        <v>0.75</v>
      </c>
      <c r="AN374" s="80">
        <v>4.54</v>
      </c>
      <c r="AO374" s="80">
        <v>0.76</v>
      </c>
      <c r="AP374" s="80">
        <v>2.5099999999999998</v>
      </c>
      <c r="AQ374" s="80">
        <v>0.39700000000000002</v>
      </c>
      <c r="AR374" s="80">
        <v>2.66</v>
      </c>
      <c r="AS374" s="80">
        <v>0.35699999999999998</v>
      </c>
      <c r="AT374" s="80">
        <v>3.49</v>
      </c>
      <c r="AU374" s="80">
        <v>0.69599999999999995</v>
      </c>
      <c r="AV374" s="80">
        <v>1.17</v>
      </c>
      <c r="AW374" s="81">
        <v>15.9</v>
      </c>
      <c r="AX374" s="80">
        <v>9.3800000000000008</v>
      </c>
      <c r="AY374" s="80">
        <v>2.44</v>
      </c>
      <c r="AZ374" s="80"/>
      <c r="BA374" s="80"/>
      <c r="BB374" s="80"/>
      <c r="BC374" s="80"/>
      <c r="BD374" s="80"/>
      <c r="BE374" s="80"/>
      <c r="BF374" s="80"/>
      <c r="BG374" s="80"/>
      <c r="BH374" s="80"/>
      <c r="BI374" s="80"/>
      <c r="BJ374" s="80"/>
      <c r="BK374" s="80"/>
      <c r="BL374" s="80"/>
      <c r="BM374" s="80"/>
    </row>
    <row r="375" spans="1:65" s="102" customFormat="1">
      <c r="A375" s="84" t="s">
        <v>912</v>
      </c>
      <c r="B375" s="81">
        <v>77.5</v>
      </c>
      <c r="C375" s="80">
        <v>0.18</v>
      </c>
      <c r="D375" s="81">
        <v>12.41</v>
      </c>
      <c r="E375" s="80">
        <v>1.26</v>
      </c>
      <c r="F375" s="80">
        <v>0.06</v>
      </c>
      <c r="G375" s="80">
        <v>0.19</v>
      </c>
      <c r="H375" s="80">
        <v>1.2</v>
      </c>
      <c r="I375" s="80">
        <v>3.93</v>
      </c>
      <c r="J375" s="80">
        <v>3.14</v>
      </c>
      <c r="K375" s="80">
        <v>0.13</v>
      </c>
      <c r="L375" s="80">
        <v>5.0999999999999996</v>
      </c>
      <c r="M375" s="81">
        <f>B375/J375</f>
        <v>24.68152866242038</v>
      </c>
      <c r="N375" s="80">
        <f>I375+J375</f>
        <v>7.07</v>
      </c>
      <c r="O375" s="80"/>
      <c r="P375" s="80">
        <v>17.2</v>
      </c>
      <c r="Q375" s="82">
        <v>921</v>
      </c>
      <c r="R375" s="80">
        <v>3.1</v>
      </c>
      <c r="S375" s="82">
        <v>450</v>
      </c>
      <c r="T375" s="80">
        <v>0.8</v>
      </c>
      <c r="U375" s="80">
        <v>1.3</v>
      </c>
      <c r="V375" s="81">
        <v>38.1</v>
      </c>
      <c r="W375" s="81">
        <v>11.1</v>
      </c>
      <c r="X375" s="82">
        <v>106.2</v>
      </c>
      <c r="Y375" s="81">
        <v>100.8</v>
      </c>
      <c r="Z375" s="81">
        <v>20.71</v>
      </c>
      <c r="AA375" s="81">
        <v>156.6</v>
      </c>
      <c r="AB375" s="80">
        <v>7.37</v>
      </c>
      <c r="AC375" s="80">
        <v>2.2999999999999998</v>
      </c>
      <c r="AD375" s="80">
        <v>4.3499999999999996</v>
      </c>
      <c r="AE375" s="82">
        <v>818</v>
      </c>
      <c r="AF375" s="81">
        <v>21.14</v>
      </c>
      <c r="AG375" s="81">
        <v>43.2</v>
      </c>
      <c r="AH375" s="80">
        <v>4.71</v>
      </c>
      <c r="AI375" s="81">
        <v>16.2</v>
      </c>
      <c r="AJ375" s="80">
        <v>3.05</v>
      </c>
      <c r="AK375" s="80">
        <v>0.74</v>
      </c>
      <c r="AL375" s="80">
        <v>2.46</v>
      </c>
      <c r="AM375" s="80">
        <v>0.56999999999999995</v>
      </c>
      <c r="AN375" s="80">
        <v>3.49</v>
      </c>
      <c r="AO375" s="80">
        <v>0.67</v>
      </c>
      <c r="AP375" s="80">
        <v>2.09</v>
      </c>
      <c r="AQ375" s="80">
        <v>0.39700000000000002</v>
      </c>
      <c r="AR375" s="80">
        <v>2.12</v>
      </c>
      <c r="AS375" s="80">
        <v>0.39400000000000002</v>
      </c>
      <c r="AT375" s="80">
        <v>3.82</v>
      </c>
      <c r="AU375" s="80">
        <v>0.63200000000000001</v>
      </c>
      <c r="AV375" s="80">
        <v>1.21</v>
      </c>
      <c r="AW375" s="81">
        <v>13.99</v>
      </c>
      <c r="AX375" s="80">
        <v>10.039999999999999</v>
      </c>
      <c r="AY375" s="80">
        <v>2.48</v>
      </c>
      <c r="AZ375" s="80"/>
      <c r="BA375" s="80"/>
      <c r="BB375" s="80"/>
      <c r="BC375" s="80"/>
      <c r="BD375" s="80"/>
      <c r="BE375" s="80"/>
      <c r="BF375" s="80"/>
      <c r="BG375" s="80"/>
      <c r="BH375" s="80"/>
      <c r="BI375" s="80"/>
      <c r="BJ375" s="80"/>
      <c r="BK375" s="80"/>
      <c r="BL375" s="80"/>
      <c r="BM375" s="80"/>
    </row>
    <row r="376" spans="1:65" s="102" customFormat="1">
      <c r="A376" s="84" t="s">
        <v>911</v>
      </c>
      <c r="B376" s="81">
        <v>76.540000000000006</v>
      </c>
      <c r="C376" s="80">
        <v>0.22</v>
      </c>
      <c r="D376" s="81">
        <v>12.94</v>
      </c>
      <c r="E376" s="80">
        <v>1.26</v>
      </c>
      <c r="F376" s="80">
        <v>7.0000000000000007E-2</v>
      </c>
      <c r="G376" s="80">
        <v>0.21</v>
      </c>
      <c r="H376" s="80">
        <v>1.28</v>
      </c>
      <c r="I376" s="80">
        <v>4.16</v>
      </c>
      <c r="J376" s="80">
        <v>3.19</v>
      </c>
      <c r="K376" s="80">
        <v>0.12</v>
      </c>
      <c r="L376" s="80">
        <v>1.53</v>
      </c>
      <c r="M376" s="81">
        <f>B376/J376</f>
        <v>23.993730407523515</v>
      </c>
      <c r="N376" s="80">
        <f>I376+J376</f>
        <v>7.35</v>
      </c>
      <c r="O376" s="80"/>
      <c r="P376" s="80">
        <v>16.100000000000001</v>
      </c>
      <c r="Q376" s="82">
        <v>1637</v>
      </c>
      <c r="R376" s="80">
        <v>3.6</v>
      </c>
      <c r="S376" s="82">
        <v>450</v>
      </c>
      <c r="T376" s="80">
        <v>0.43</v>
      </c>
      <c r="U376" s="80" t="s">
        <v>142</v>
      </c>
      <c r="V376" s="81">
        <v>47.6</v>
      </c>
      <c r="W376" s="81">
        <v>12.9</v>
      </c>
      <c r="X376" s="82">
        <v>102.2</v>
      </c>
      <c r="Y376" s="81">
        <v>113.9</v>
      </c>
      <c r="Z376" s="81">
        <v>21.37</v>
      </c>
      <c r="AA376" s="81">
        <v>171.5</v>
      </c>
      <c r="AB376" s="80">
        <v>7.68</v>
      </c>
      <c r="AC376" s="80" t="s">
        <v>142</v>
      </c>
      <c r="AD376" s="80">
        <v>4.37</v>
      </c>
      <c r="AE376" s="82">
        <v>841</v>
      </c>
      <c r="AF376" s="81">
        <v>20.52</v>
      </c>
      <c r="AG376" s="81">
        <v>43.3</v>
      </c>
      <c r="AH376" s="80">
        <v>4.7699999999999996</v>
      </c>
      <c r="AI376" s="81">
        <v>17</v>
      </c>
      <c r="AJ376" s="80">
        <v>4.0999999999999996</v>
      </c>
      <c r="AK376" s="80">
        <v>0.83</v>
      </c>
      <c r="AL376" s="80">
        <v>3.77</v>
      </c>
      <c r="AM376" s="80">
        <v>0.48</v>
      </c>
      <c r="AN376" s="80">
        <v>3.5</v>
      </c>
      <c r="AO376" s="80">
        <v>0.92</v>
      </c>
      <c r="AP376" s="80">
        <v>2.1</v>
      </c>
      <c r="AQ376" s="80">
        <v>0.36</v>
      </c>
      <c r="AR376" s="80">
        <v>2.67</v>
      </c>
      <c r="AS376" s="80">
        <v>0.34</v>
      </c>
      <c r="AT376" s="80">
        <v>4.3099999999999996</v>
      </c>
      <c r="AU376" s="80">
        <v>0.64</v>
      </c>
      <c r="AV376" s="80">
        <v>1.21</v>
      </c>
      <c r="AW376" s="81">
        <v>13.83</v>
      </c>
      <c r="AX376" s="80">
        <v>8.7899999999999991</v>
      </c>
      <c r="AY376" s="80">
        <v>2.2200000000000002</v>
      </c>
      <c r="AZ376" s="80"/>
      <c r="BA376" s="80"/>
      <c r="BB376" s="80"/>
      <c r="BC376" s="80"/>
      <c r="BD376" s="80"/>
      <c r="BE376" s="80"/>
      <c r="BF376" s="80"/>
      <c r="BG376" s="80"/>
      <c r="BH376" s="80"/>
      <c r="BI376" s="80"/>
      <c r="BJ376" s="80"/>
      <c r="BK376" s="80"/>
      <c r="BL376" s="80"/>
      <c r="BM376" s="80"/>
    </row>
    <row r="377" spans="1:65" s="102" customFormat="1">
      <c r="A377" s="84" t="s">
        <v>910</v>
      </c>
      <c r="B377" s="81">
        <v>76.55</v>
      </c>
      <c r="C377" s="80">
        <v>0.22</v>
      </c>
      <c r="D377" s="81">
        <v>12.75</v>
      </c>
      <c r="E377" s="80">
        <v>1.31</v>
      </c>
      <c r="F377" s="80">
        <v>7.0000000000000007E-2</v>
      </c>
      <c r="G377" s="80">
        <v>0.22</v>
      </c>
      <c r="H377" s="80">
        <v>1.4</v>
      </c>
      <c r="I377" s="80">
        <v>4.1500000000000004</v>
      </c>
      <c r="J377" s="80">
        <v>3.18</v>
      </c>
      <c r="K377" s="80">
        <v>0.15</v>
      </c>
      <c r="L377" s="80">
        <v>2.56</v>
      </c>
      <c r="M377" s="81">
        <f>B377/J377</f>
        <v>24.072327044025155</v>
      </c>
      <c r="N377" s="80">
        <f>I377+J377</f>
        <v>7.33</v>
      </c>
      <c r="O377" s="80"/>
      <c r="P377" s="80">
        <v>16.899999999999999</v>
      </c>
      <c r="Q377" s="82">
        <v>1699</v>
      </c>
      <c r="R377" s="80">
        <v>3.4</v>
      </c>
      <c r="S377" s="82">
        <v>451</v>
      </c>
      <c r="T377" s="80">
        <v>1.02</v>
      </c>
      <c r="U377" s="80" t="s">
        <v>142</v>
      </c>
      <c r="V377" s="81">
        <v>50.2</v>
      </c>
      <c r="W377" s="81">
        <v>15.9</v>
      </c>
      <c r="X377" s="82">
        <v>101.3</v>
      </c>
      <c r="Y377" s="81">
        <v>112.3</v>
      </c>
      <c r="Z377" s="81">
        <v>21.13</v>
      </c>
      <c r="AA377" s="81">
        <v>171.5</v>
      </c>
      <c r="AB377" s="80">
        <v>7.48</v>
      </c>
      <c r="AC377" s="80" t="s">
        <v>142</v>
      </c>
      <c r="AD377" s="80">
        <v>4.62</v>
      </c>
      <c r="AE377" s="82">
        <v>861</v>
      </c>
      <c r="AF377" s="81">
        <v>21.4</v>
      </c>
      <c r="AG377" s="81">
        <v>44.5</v>
      </c>
      <c r="AH377" s="80">
        <v>5.01</v>
      </c>
      <c r="AI377" s="81">
        <v>19.100000000000001</v>
      </c>
      <c r="AJ377" s="80">
        <v>3.6</v>
      </c>
      <c r="AK377" s="80">
        <v>0.83</v>
      </c>
      <c r="AL377" s="80">
        <v>2.54</v>
      </c>
      <c r="AM377" s="80">
        <v>0.35</v>
      </c>
      <c r="AN377" s="80">
        <v>3.72</v>
      </c>
      <c r="AO377" s="80">
        <v>0.87</v>
      </c>
      <c r="AP377" s="80">
        <v>2.12</v>
      </c>
      <c r="AQ377" s="80">
        <v>0.45</v>
      </c>
      <c r="AR377" s="80">
        <v>2.65</v>
      </c>
      <c r="AS377" s="80">
        <v>0.25</v>
      </c>
      <c r="AT377" s="80">
        <v>4.49</v>
      </c>
      <c r="AU377" s="80">
        <v>0.55000000000000004</v>
      </c>
      <c r="AV377" s="80">
        <v>1.1499999999999999</v>
      </c>
      <c r="AW377" s="81">
        <v>14.49</v>
      </c>
      <c r="AX377" s="80">
        <v>9.3000000000000007</v>
      </c>
      <c r="AY377" s="80">
        <v>2.44</v>
      </c>
      <c r="AZ377" s="80"/>
      <c r="BA377" s="80"/>
      <c r="BB377" s="80"/>
      <c r="BC377" s="80"/>
      <c r="BD377" s="80"/>
      <c r="BE377" s="80"/>
      <c r="BF377" s="80"/>
      <c r="BG377" s="80"/>
      <c r="BH377" s="80"/>
      <c r="BI377" s="80"/>
      <c r="BJ377" s="80"/>
      <c r="BK377" s="80"/>
      <c r="BL377" s="80"/>
      <c r="BM377" s="80"/>
    </row>
    <row r="378" spans="1:65" s="102" customFormat="1">
      <c r="A378" s="84" t="s">
        <v>909</v>
      </c>
      <c r="B378" s="81">
        <v>78.209999999999994</v>
      </c>
      <c r="C378" s="80">
        <v>0.08</v>
      </c>
      <c r="D378" s="81">
        <v>12.39</v>
      </c>
      <c r="E378" s="80">
        <v>0.83</v>
      </c>
      <c r="F378" s="80">
        <v>0.05</v>
      </c>
      <c r="G378" s="80">
        <v>0.06</v>
      </c>
      <c r="H378" s="80">
        <v>0.5</v>
      </c>
      <c r="I378" s="80">
        <v>3.48</v>
      </c>
      <c r="J378" s="80">
        <v>4.21</v>
      </c>
      <c r="K378" s="80">
        <v>0.19</v>
      </c>
      <c r="L378" s="80">
        <v>6.96</v>
      </c>
      <c r="M378" s="81">
        <f>B378/J378</f>
        <v>18.577197149643705</v>
      </c>
      <c r="N378" s="80">
        <f>I378+J378</f>
        <v>7.6899999999999995</v>
      </c>
      <c r="O378" s="80"/>
      <c r="P378" s="80">
        <v>11.5</v>
      </c>
      <c r="Q378" s="82">
        <v>693</v>
      </c>
      <c r="R378" s="80">
        <v>0</v>
      </c>
      <c r="S378" s="82">
        <v>296</v>
      </c>
      <c r="T378" s="80">
        <v>0.4</v>
      </c>
      <c r="U378" s="80">
        <v>2.7</v>
      </c>
      <c r="V378" s="81">
        <v>41.2</v>
      </c>
      <c r="W378" s="81">
        <v>17.2</v>
      </c>
      <c r="X378" s="82">
        <v>146.1</v>
      </c>
      <c r="Y378" s="81">
        <v>27.33</v>
      </c>
      <c r="Z378" s="81">
        <v>32.6</v>
      </c>
      <c r="AA378" s="81">
        <v>95</v>
      </c>
      <c r="AB378" s="80">
        <v>9.01</v>
      </c>
      <c r="AC378" s="80" t="s">
        <v>142</v>
      </c>
      <c r="AD378" s="80">
        <v>6.09</v>
      </c>
      <c r="AE378" s="82">
        <v>791</v>
      </c>
      <c r="AF378" s="81">
        <v>29.5</v>
      </c>
      <c r="AG378" s="81">
        <v>62.2</v>
      </c>
      <c r="AH378" s="80">
        <v>6.78</v>
      </c>
      <c r="AI378" s="81">
        <v>25.9</v>
      </c>
      <c r="AJ378" s="80">
        <v>6.2</v>
      </c>
      <c r="AK378" s="80">
        <v>0.93</v>
      </c>
      <c r="AL378" s="80">
        <v>4.7</v>
      </c>
      <c r="AM378" s="80">
        <v>0.86</v>
      </c>
      <c r="AN378" s="80">
        <v>5.69</v>
      </c>
      <c r="AO378" s="80">
        <v>1.22</v>
      </c>
      <c r="AP378" s="80">
        <v>3.37</v>
      </c>
      <c r="AQ378" s="80">
        <v>0.49</v>
      </c>
      <c r="AR378" s="80">
        <v>3.93</v>
      </c>
      <c r="AS378" s="80">
        <v>0.59</v>
      </c>
      <c r="AT378" s="80">
        <v>3.44</v>
      </c>
      <c r="AU378" s="80">
        <v>0.76</v>
      </c>
      <c r="AV378" s="80">
        <v>2.13</v>
      </c>
      <c r="AW378" s="81">
        <v>19</v>
      </c>
      <c r="AX378" s="80">
        <v>13.03</v>
      </c>
      <c r="AY378" s="80">
        <v>3.47</v>
      </c>
      <c r="AZ378" s="80"/>
      <c r="BA378" s="80"/>
      <c r="BB378" s="80"/>
      <c r="BC378" s="80"/>
      <c r="BD378" s="80"/>
      <c r="BE378" s="80"/>
      <c r="BF378" s="80"/>
      <c r="BG378" s="80"/>
      <c r="BH378" s="80"/>
      <c r="BI378" s="80"/>
      <c r="BJ378" s="80"/>
      <c r="BK378" s="80"/>
      <c r="BL378" s="80"/>
      <c r="BM378" s="80"/>
    </row>
    <row r="379" spans="1:65" s="102" customFormat="1">
      <c r="A379" s="84" t="s">
        <v>908</v>
      </c>
      <c r="B379" s="81">
        <v>77.92</v>
      </c>
      <c r="C379" s="80">
        <v>0.08</v>
      </c>
      <c r="D379" s="81">
        <v>12.13</v>
      </c>
      <c r="E379" s="80">
        <v>1.21</v>
      </c>
      <c r="F379" s="80">
        <v>0.04</v>
      </c>
      <c r="G379" s="80">
        <v>0.08</v>
      </c>
      <c r="H379" s="80">
        <v>0.56999999999999995</v>
      </c>
      <c r="I379" s="80">
        <v>3.93</v>
      </c>
      <c r="J379" s="80">
        <v>3.83</v>
      </c>
      <c r="K379" s="80">
        <v>0.19</v>
      </c>
      <c r="L379" s="80">
        <v>5.5</v>
      </c>
      <c r="M379" s="81">
        <f>B379/J379</f>
        <v>20.344647519582246</v>
      </c>
      <c r="N379" s="80">
        <f>I379+J379</f>
        <v>7.76</v>
      </c>
      <c r="O379" s="80"/>
      <c r="P379" s="80">
        <v>13.4</v>
      </c>
      <c r="Q379" s="82">
        <v>832</v>
      </c>
      <c r="R379" s="80">
        <v>1.2</v>
      </c>
      <c r="S379" s="82">
        <v>363.8</v>
      </c>
      <c r="T379" s="80" t="s">
        <v>142</v>
      </c>
      <c r="U379" s="80">
        <v>0.8</v>
      </c>
      <c r="V379" s="81">
        <v>54.1</v>
      </c>
      <c r="W379" s="81">
        <v>14.9</v>
      </c>
      <c r="X379" s="82">
        <v>134.6</v>
      </c>
      <c r="Y379" s="81">
        <v>33</v>
      </c>
      <c r="Z379" s="81">
        <v>32.5</v>
      </c>
      <c r="AA379" s="81">
        <v>102.3</v>
      </c>
      <c r="AB379" s="80">
        <v>10.199999999999999</v>
      </c>
      <c r="AC379" s="80" t="s">
        <v>142</v>
      </c>
      <c r="AD379" s="80">
        <v>6.05</v>
      </c>
      <c r="AE379" s="82">
        <v>786</v>
      </c>
      <c r="AF379" s="81">
        <v>28.2</v>
      </c>
      <c r="AG379" s="81">
        <v>63.1</v>
      </c>
      <c r="AH379" s="80">
        <v>6.67</v>
      </c>
      <c r="AI379" s="81">
        <v>26.9</v>
      </c>
      <c r="AJ379" s="80">
        <v>5.7</v>
      </c>
      <c r="AK379" s="80">
        <v>0.49</v>
      </c>
      <c r="AL379" s="80">
        <v>5.62</v>
      </c>
      <c r="AM379" s="80">
        <v>0.89</v>
      </c>
      <c r="AN379" s="80">
        <v>6.59</v>
      </c>
      <c r="AO379" s="80">
        <v>1.31</v>
      </c>
      <c r="AP379" s="80">
        <v>4.3099999999999996</v>
      </c>
      <c r="AQ379" s="80">
        <v>0.57999999999999996</v>
      </c>
      <c r="AR379" s="80">
        <v>3.95</v>
      </c>
      <c r="AS379" s="80">
        <v>0.56000000000000005</v>
      </c>
      <c r="AT379" s="80">
        <v>2.96</v>
      </c>
      <c r="AU379" s="80">
        <v>0.82</v>
      </c>
      <c r="AV379" s="80">
        <v>1.72</v>
      </c>
      <c r="AW379" s="81">
        <v>18.75</v>
      </c>
      <c r="AX379" s="80">
        <v>12.64</v>
      </c>
      <c r="AY379" s="80">
        <v>2.96</v>
      </c>
      <c r="AZ379" s="80"/>
      <c r="BA379" s="80"/>
      <c r="BB379" s="80"/>
      <c r="BC379" s="80"/>
      <c r="BD379" s="80"/>
      <c r="BE379" s="80"/>
      <c r="BF379" s="80"/>
      <c r="BG379" s="80"/>
      <c r="BH379" s="80"/>
      <c r="BI379" s="80"/>
      <c r="BJ379" s="80"/>
      <c r="BK379" s="80"/>
      <c r="BL379" s="80"/>
      <c r="BM379" s="80"/>
    </row>
    <row r="380" spans="1:65" s="102" customFormat="1">
      <c r="A380" s="84" t="s">
        <v>907</v>
      </c>
      <c r="B380" s="81">
        <v>78.180000000000007</v>
      </c>
      <c r="C380" s="80">
        <v>0.05</v>
      </c>
      <c r="D380" s="81">
        <v>12.29</v>
      </c>
      <c r="E380" s="80">
        <v>1.03</v>
      </c>
      <c r="F380" s="80">
        <v>0.04</v>
      </c>
      <c r="G380" s="80">
        <v>0.03</v>
      </c>
      <c r="H380" s="80">
        <v>0.55000000000000004</v>
      </c>
      <c r="I380" s="80">
        <v>3.58</v>
      </c>
      <c r="J380" s="80">
        <v>4.03</v>
      </c>
      <c r="K380" s="80">
        <v>0.22</v>
      </c>
      <c r="L380" s="80">
        <v>7.32</v>
      </c>
      <c r="M380" s="81">
        <f>B380/J380</f>
        <v>19.399503722084368</v>
      </c>
      <c r="N380" s="80">
        <f>I380+J380</f>
        <v>7.61</v>
      </c>
      <c r="O380" s="80"/>
      <c r="P380" s="80">
        <v>14.7</v>
      </c>
      <c r="Q380" s="82">
        <v>803</v>
      </c>
      <c r="R380" s="80" t="s">
        <v>142</v>
      </c>
      <c r="S380" s="82">
        <v>345</v>
      </c>
      <c r="T380" s="80" t="s">
        <v>142</v>
      </c>
      <c r="U380" s="80">
        <v>0.5</v>
      </c>
      <c r="V380" s="81">
        <v>43.2</v>
      </c>
      <c r="W380" s="81">
        <v>15.5</v>
      </c>
      <c r="X380" s="82">
        <v>136.69999999999999</v>
      </c>
      <c r="Y380" s="81">
        <v>30.4</v>
      </c>
      <c r="Z380" s="81">
        <v>31.9</v>
      </c>
      <c r="AA380" s="81">
        <v>102.1</v>
      </c>
      <c r="AB380" s="80">
        <v>9.5299999999999994</v>
      </c>
      <c r="AC380" s="80">
        <v>0.2</v>
      </c>
      <c r="AD380" s="80">
        <v>5.53</v>
      </c>
      <c r="AE380" s="82">
        <v>772</v>
      </c>
      <c r="AF380" s="81">
        <v>28.99</v>
      </c>
      <c r="AG380" s="81">
        <v>61.5</v>
      </c>
      <c r="AH380" s="80">
        <v>6.64</v>
      </c>
      <c r="AI380" s="81">
        <v>25.8</v>
      </c>
      <c r="AJ380" s="80">
        <v>6.5</v>
      </c>
      <c r="AK380" s="80">
        <v>0.56999999999999995</v>
      </c>
      <c r="AL380" s="80">
        <v>5.96</v>
      </c>
      <c r="AM380" s="80">
        <v>0.92</v>
      </c>
      <c r="AN380" s="80">
        <v>5.53</v>
      </c>
      <c r="AO380" s="80">
        <v>1.1000000000000001</v>
      </c>
      <c r="AP380" s="80">
        <v>3.73</v>
      </c>
      <c r="AQ380" s="80">
        <v>0.48199999999999998</v>
      </c>
      <c r="AR380" s="80">
        <v>3.14</v>
      </c>
      <c r="AS380" s="80">
        <v>0.61</v>
      </c>
      <c r="AT380" s="80">
        <v>3.74</v>
      </c>
      <c r="AU380" s="80">
        <v>0.81</v>
      </c>
      <c r="AV380" s="80">
        <v>1.55</v>
      </c>
      <c r="AW380" s="81">
        <v>19.13</v>
      </c>
      <c r="AX380" s="80">
        <v>12.01</v>
      </c>
      <c r="AY380" s="80">
        <v>3.05</v>
      </c>
      <c r="AZ380" s="80"/>
      <c r="BA380" s="80"/>
      <c r="BB380" s="80"/>
      <c r="BC380" s="80"/>
      <c r="BD380" s="80"/>
      <c r="BE380" s="80"/>
      <c r="BF380" s="80"/>
      <c r="BG380" s="80"/>
      <c r="BH380" s="80"/>
      <c r="BI380" s="80"/>
      <c r="BJ380" s="80"/>
      <c r="BK380" s="80"/>
      <c r="BL380" s="80"/>
      <c r="BM380" s="80"/>
    </row>
    <row r="381" spans="1:65" s="102" customFormat="1">
      <c r="A381" s="84" t="s">
        <v>906</v>
      </c>
      <c r="B381" s="81">
        <v>77.88</v>
      </c>
      <c r="C381" s="80">
        <v>0.11</v>
      </c>
      <c r="D381" s="81">
        <v>12.66</v>
      </c>
      <c r="E381" s="80">
        <v>1.17</v>
      </c>
      <c r="F381" s="80">
        <v>0.05</v>
      </c>
      <c r="G381" s="80">
        <v>0.11</v>
      </c>
      <c r="H381" s="80">
        <v>0.93</v>
      </c>
      <c r="I381" s="80">
        <v>3.69</v>
      </c>
      <c r="J381" s="80">
        <v>3.26</v>
      </c>
      <c r="K381" s="80">
        <v>0.12</v>
      </c>
      <c r="L381" s="80">
        <v>6.81</v>
      </c>
      <c r="M381" s="81">
        <f>B381/J381</f>
        <v>23.889570552147241</v>
      </c>
      <c r="N381" s="80">
        <f>I381+J381</f>
        <v>6.9499999999999993</v>
      </c>
      <c r="O381" s="80"/>
      <c r="P381" s="80">
        <v>10.6</v>
      </c>
      <c r="Q381" s="82">
        <v>885</v>
      </c>
      <c r="R381" s="80">
        <v>0.7</v>
      </c>
      <c r="S381" s="82">
        <v>439</v>
      </c>
      <c r="T381" s="80">
        <v>0.61</v>
      </c>
      <c r="U381" s="80">
        <v>1.56</v>
      </c>
      <c r="V381" s="81">
        <v>35.299999999999997</v>
      </c>
      <c r="W381" s="81">
        <v>11.1</v>
      </c>
      <c r="X381" s="82">
        <v>118.5</v>
      </c>
      <c r="Y381" s="81">
        <v>65.7</v>
      </c>
      <c r="Z381" s="81">
        <v>19.63</v>
      </c>
      <c r="AA381" s="81">
        <v>89</v>
      </c>
      <c r="AB381" s="80">
        <v>7.42</v>
      </c>
      <c r="AC381" s="80">
        <v>4.5</v>
      </c>
      <c r="AD381" s="80">
        <v>6.41</v>
      </c>
      <c r="AE381" s="82">
        <v>807</v>
      </c>
      <c r="AF381" s="81">
        <v>24.48</v>
      </c>
      <c r="AG381" s="81">
        <v>48.9</v>
      </c>
      <c r="AH381" s="80">
        <v>5.16</v>
      </c>
      <c r="AI381" s="81">
        <v>16</v>
      </c>
      <c r="AJ381" s="80">
        <v>3.4</v>
      </c>
      <c r="AK381" s="80">
        <v>0.31</v>
      </c>
      <c r="AL381" s="80">
        <v>2.89</v>
      </c>
      <c r="AM381" s="80">
        <v>0.53</v>
      </c>
      <c r="AN381" s="80">
        <v>4.1500000000000004</v>
      </c>
      <c r="AO381" s="80">
        <v>0.82</v>
      </c>
      <c r="AP381" s="80">
        <v>1.45</v>
      </c>
      <c r="AQ381" s="80">
        <v>0.33</v>
      </c>
      <c r="AR381" s="80">
        <v>2.31</v>
      </c>
      <c r="AS381" s="80">
        <v>0.26</v>
      </c>
      <c r="AT381" s="80">
        <v>2.72</v>
      </c>
      <c r="AU381" s="80">
        <v>0.77</v>
      </c>
      <c r="AV381" s="80">
        <v>2.14</v>
      </c>
      <c r="AW381" s="81">
        <v>15.95</v>
      </c>
      <c r="AX381" s="80">
        <v>13.41</v>
      </c>
      <c r="AY381" s="80">
        <v>3.39</v>
      </c>
      <c r="AZ381" s="80"/>
      <c r="BA381" s="80"/>
      <c r="BB381" s="80"/>
      <c r="BC381" s="80"/>
      <c r="BD381" s="80"/>
      <c r="BE381" s="80"/>
      <c r="BF381" s="80"/>
      <c r="BG381" s="80"/>
      <c r="BH381" s="80"/>
      <c r="BI381" s="80"/>
      <c r="BJ381" s="80"/>
      <c r="BK381" s="80"/>
      <c r="BL381" s="80"/>
      <c r="BM381" s="80"/>
    </row>
    <row r="382" spans="1:65" s="102" customFormat="1">
      <c r="A382" s="84" t="s">
        <v>905</v>
      </c>
      <c r="B382" s="81">
        <v>78.260000000000005</v>
      </c>
      <c r="C382" s="80">
        <v>0.1</v>
      </c>
      <c r="D382" s="81">
        <v>12.23</v>
      </c>
      <c r="E382" s="80">
        <v>1.1499999999999999</v>
      </c>
      <c r="F382" s="80">
        <v>0.03</v>
      </c>
      <c r="G382" s="80">
        <v>0.05</v>
      </c>
      <c r="H382" s="80">
        <v>0.64</v>
      </c>
      <c r="I382" s="80">
        <v>3.48</v>
      </c>
      <c r="J382" s="80">
        <v>3.81</v>
      </c>
      <c r="K382" s="80">
        <v>0.25</v>
      </c>
      <c r="L382" s="80">
        <v>5.81</v>
      </c>
      <c r="M382" s="81">
        <f>B382/J382</f>
        <v>20.540682414698164</v>
      </c>
      <c r="N382" s="80">
        <f>I382+J382</f>
        <v>7.29</v>
      </c>
      <c r="O382" s="80"/>
      <c r="P382" s="80">
        <v>9.4</v>
      </c>
      <c r="Q382" s="82">
        <v>871</v>
      </c>
      <c r="R382" s="80">
        <v>4.0999999999999996</v>
      </c>
      <c r="S382" s="82">
        <v>339</v>
      </c>
      <c r="T382" s="80">
        <v>0.6</v>
      </c>
      <c r="U382" s="80">
        <v>1.1000000000000001</v>
      </c>
      <c r="V382" s="81">
        <v>51.7</v>
      </c>
      <c r="W382" s="81">
        <v>13.7</v>
      </c>
      <c r="X382" s="82">
        <v>139.69999999999999</v>
      </c>
      <c r="Y382" s="81">
        <v>33.6</v>
      </c>
      <c r="Z382" s="81">
        <v>33.200000000000003</v>
      </c>
      <c r="AA382" s="81">
        <v>104.8</v>
      </c>
      <c r="AB382" s="80">
        <v>10.08</v>
      </c>
      <c r="AC382" s="80">
        <v>7.4</v>
      </c>
      <c r="AD382" s="80">
        <v>6.7</v>
      </c>
      <c r="AE382" s="82">
        <v>803</v>
      </c>
      <c r="AF382" s="81">
        <v>29</v>
      </c>
      <c r="AG382" s="81">
        <v>60.5</v>
      </c>
      <c r="AH382" s="80">
        <v>7.11</v>
      </c>
      <c r="AI382" s="81">
        <v>26.6</v>
      </c>
      <c r="AJ382" s="80">
        <v>6</v>
      </c>
      <c r="AK382" s="80">
        <v>0.15</v>
      </c>
      <c r="AL382" s="80">
        <v>5.15</v>
      </c>
      <c r="AM382" s="80">
        <v>1.22</v>
      </c>
      <c r="AN382" s="80">
        <v>5.9</v>
      </c>
      <c r="AO382" s="80">
        <v>1.32</v>
      </c>
      <c r="AP382" s="80">
        <v>3.29</v>
      </c>
      <c r="AQ382" s="80">
        <v>0.6</v>
      </c>
      <c r="AR382" s="80">
        <v>3.71</v>
      </c>
      <c r="AS382" s="80">
        <v>0.64800000000000002</v>
      </c>
      <c r="AT382" s="80">
        <v>4.4400000000000004</v>
      </c>
      <c r="AU382" s="80">
        <v>0.82</v>
      </c>
      <c r="AV382" s="80">
        <v>2.42</v>
      </c>
      <c r="AW382" s="81">
        <v>19.3</v>
      </c>
      <c r="AX382" s="80">
        <v>12.38</v>
      </c>
      <c r="AY382" s="80">
        <v>2.98</v>
      </c>
      <c r="AZ382" s="80"/>
      <c r="BA382" s="80"/>
      <c r="BB382" s="80"/>
      <c r="BC382" s="80"/>
      <c r="BD382" s="80"/>
      <c r="BE382" s="80"/>
      <c r="BF382" s="80"/>
      <c r="BG382" s="80"/>
      <c r="BH382" s="80"/>
      <c r="BI382" s="80"/>
      <c r="BJ382" s="80"/>
      <c r="BK382" s="80"/>
      <c r="BL382" s="80"/>
      <c r="BM382" s="80"/>
    </row>
    <row r="383" spans="1:65" s="102" customFormat="1">
      <c r="A383" s="84" t="s">
        <v>904</v>
      </c>
      <c r="B383" s="81">
        <v>77.180000000000007</v>
      </c>
      <c r="C383" s="80">
        <v>0.21</v>
      </c>
      <c r="D383" s="81">
        <v>12.64</v>
      </c>
      <c r="E383" s="80">
        <v>1.29</v>
      </c>
      <c r="F383" s="80">
        <v>0.02</v>
      </c>
      <c r="G383" s="80">
        <v>0.16</v>
      </c>
      <c r="H383" s="80">
        <v>1.28</v>
      </c>
      <c r="I383" s="80">
        <v>3.86</v>
      </c>
      <c r="J383" s="80">
        <v>3.22</v>
      </c>
      <c r="K383" s="80">
        <v>0.14000000000000001</v>
      </c>
      <c r="L383" s="80">
        <v>5.6</v>
      </c>
      <c r="M383" s="81">
        <f>B383/J383</f>
        <v>23.968944099378884</v>
      </c>
      <c r="N383" s="80">
        <f>I383+J383</f>
        <v>7.08</v>
      </c>
      <c r="O383" s="80"/>
      <c r="P383" s="80">
        <v>12.5</v>
      </c>
      <c r="Q383" s="82">
        <v>1589</v>
      </c>
      <c r="R383" s="80">
        <v>8.4</v>
      </c>
      <c r="S383" s="82">
        <v>652</v>
      </c>
      <c r="T383" s="80">
        <v>0.36</v>
      </c>
      <c r="U383" s="80" t="s">
        <v>142</v>
      </c>
      <c r="V383" s="81">
        <v>27.2</v>
      </c>
      <c r="W383" s="81">
        <v>14.1</v>
      </c>
      <c r="X383" s="82">
        <v>104.6</v>
      </c>
      <c r="Y383" s="81">
        <v>110.9</v>
      </c>
      <c r="Z383" s="81">
        <v>22.9</v>
      </c>
      <c r="AA383" s="81">
        <v>168</v>
      </c>
      <c r="AB383" s="80">
        <v>7.09</v>
      </c>
      <c r="AC383" s="80">
        <v>4.5</v>
      </c>
      <c r="AD383" s="80">
        <v>4.59</v>
      </c>
      <c r="AE383" s="82">
        <v>861</v>
      </c>
      <c r="AF383" s="81">
        <v>21.35</v>
      </c>
      <c r="AG383" s="81">
        <v>43.5</v>
      </c>
      <c r="AH383" s="80">
        <v>4.59</v>
      </c>
      <c r="AI383" s="81">
        <v>17.7</v>
      </c>
      <c r="AJ383" s="80">
        <v>3.28</v>
      </c>
      <c r="AK383" s="80">
        <v>0.56999999999999995</v>
      </c>
      <c r="AL383" s="80">
        <v>3.8</v>
      </c>
      <c r="AM383" s="80">
        <v>0.86</v>
      </c>
      <c r="AN383" s="80">
        <v>4.4000000000000004</v>
      </c>
      <c r="AO383" s="80">
        <v>0.94</v>
      </c>
      <c r="AP383" s="80">
        <v>2.36</v>
      </c>
      <c r="AQ383" s="80">
        <v>0.35599999999999998</v>
      </c>
      <c r="AR383" s="80">
        <v>2.59</v>
      </c>
      <c r="AS383" s="80">
        <v>0.28999999999999998</v>
      </c>
      <c r="AT383" s="80">
        <v>4.22</v>
      </c>
      <c r="AU383" s="80">
        <v>0.44</v>
      </c>
      <c r="AV383" s="80">
        <v>1.4</v>
      </c>
      <c r="AW383" s="81">
        <v>13.88</v>
      </c>
      <c r="AX383" s="80">
        <v>9.18</v>
      </c>
      <c r="AY383" s="80">
        <v>2.38</v>
      </c>
      <c r="AZ383" s="80"/>
      <c r="BA383" s="80"/>
      <c r="BB383" s="80"/>
      <c r="BC383" s="80"/>
      <c r="BD383" s="80"/>
      <c r="BE383" s="80"/>
      <c r="BF383" s="80"/>
      <c r="BG383" s="80"/>
      <c r="BH383" s="80"/>
      <c r="BI383" s="80"/>
      <c r="BJ383" s="80"/>
      <c r="BK383" s="80"/>
      <c r="BL383" s="80"/>
      <c r="BM383" s="80"/>
    </row>
    <row r="384" spans="1:65" s="102" customFormat="1">
      <c r="A384" s="84" t="s">
        <v>903</v>
      </c>
      <c r="B384" s="81">
        <v>77.790000000000006</v>
      </c>
      <c r="C384" s="80">
        <v>0.08</v>
      </c>
      <c r="D384" s="81">
        <v>12.17</v>
      </c>
      <c r="E384" s="80">
        <v>0.99</v>
      </c>
      <c r="F384" s="80">
        <v>7.0000000000000007E-2</v>
      </c>
      <c r="G384" s="80">
        <v>0.08</v>
      </c>
      <c r="H384" s="80">
        <v>0.56000000000000005</v>
      </c>
      <c r="I384" s="80">
        <v>4.01</v>
      </c>
      <c r="J384" s="80">
        <v>4.05</v>
      </c>
      <c r="K384" s="80">
        <v>0.19</v>
      </c>
      <c r="L384" s="80">
        <v>6.13</v>
      </c>
      <c r="M384" s="81">
        <f>B384/J384</f>
        <v>19.207407407407409</v>
      </c>
      <c r="N384" s="80">
        <f>I384+J384</f>
        <v>8.0599999999999987</v>
      </c>
      <c r="O384" s="80"/>
      <c r="P384" s="80">
        <v>11</v>
      </c>
      <c r="Q384" s="82">
        <v>648</v>
      </c>
      <c r="R384" s="80">
        <v>0</v>
      </c>
      <c r="S384" s="82">
        <v>337</v>
      </c>
      <c r="T384" s="80">
        <v>0.06</v>
      </c>
      <c r="U384" s="80">
        <v>1.2</v>
      </c>
      <c r="V384" s="81">
        <v>49.7</v>
      </c>
      <c r="W384" s="81">
        <v>16.2</v>
      </c>
      <c r="X384" s="82">
        <v>130.80000000000001</v>
      </c>
      <c r="Y384" s="81">
        <v>28.9</v>
      </c>
      <c r="Z384" s="81">
        <v>31</v>
      </c>
      <c r="AA384" s="81">
        <v>101.6</v>
      </c>
      <c r="AB384" s="80">
        <v>8.57</v>
      </c>
      <c r="AC384" s="80" t="s">
        <v>142</v>
      </c>
      <c r="AD384" s="80">
        <v>5.69</v>
      </c>
      <c r="AE384" s="82">
        <v>731</v>
      </c>
      <c r="AF384" s="81">
        <v>26.2</v>
      </c>
      <c r="AG384" s="81">
        <v>59.9</v>
      </c>
      <c r="AH384" s="80">
        <v>6.27</v>
      </c>
      <c r="AI384" s="81">
        <v>23.1</v>
      </c>
      <c r="AJ384" s="80">
        <v>5.2</v>
      </c>
      <c r="AK384" s="80">
        <v>1.02</v>
      </c>
      <c r="AL384" s="80">
        <v>4.5</v>
      </c>
      <c r="AM384" s="80">
        <v>0.81</v>
      </c>
      <c r="AN384" s="80">
        <v>5.3</v>
      </c>
      <c r="AO384" s="80">
        <v>0.91</v>
      </c>
      <c r="AP384" s="80">
        <v>3.27</v>
      </c>
      <c r="AQ384" s="80">
        <v>0.54</v>
      </c>
      <c r="AR384" s="80">
        <v>2.5099999999999998</v>
      </c>
      <c r="AS384" s="80">
        <v>0.4</v>
      </c>
      <c r="AT384" s="80">
        <v>3.56</v>
      </c>
      <c r="AU384" s="80">
        <v>0.68</v>
      </c>
      <c r="AV384" s="80">
        <v>1.61</v>
      </c>
      <c r="AW384" s="81">
        <v>19.649999999999999</v>
      </c>
      <c r="AX384" s="80">
        <v>11.17</v>
      </c>
      <c r="AY384" s="80">
        <v>2.8</v>
      </c>
      <c r="AZ384" s="80"/>
      <c r="BA384" s="80"/>
      <c r="BB384" s="80"/>
      <c r="BC384" s="80"/>
      <c r="BD384" s="80"/>
      <c r="BE384" s="80"/>
      <c r="BF384" s="80"/>
      <c r="BG384" s="80"/>
      <c r="BH384" s="80"/>
      <c r="BI384" s="80"/>
      <c r="BJ384" s="80"/>
      <c r="BK384" s="80"/>
      <c r="BL384" s="80"/>
      <c r="BM384" s="80"/>
    </row>
    <row r="385" spans="1:65" s="102" customFormat="1">
      <c r="A385" s="84" t="s">
        <v>902</v>
      </c>
      <c r="B385" s="81">
        <v>76.97</v>
      </c>
      <c r="C385" s="80">
        <v>0.19</v>
      </c>
      <c r="D385" s="81">
        <v>12.98</v>
      </c>
      <c r="E385" s="80">
        <v>1.32</v>
      </c>
      <c r="F385" s="80">
        <v>0.04</v>
      </c>
      <c r="G385" s="80">
        <v>0.17</v>
      </c>
      <c r="H385" s="80">
        <v>1.31</v>
      </c>
      <c r="I385" s="80">
        <v>3.55</v>
      </c>
      <c r="J385" s="80">
        <v>3.36</v>
      </c>
      <c r="K385" s="80">
        <v>0.12</v>
      </c>
      <c r="L385" s="80">
        <v>2.98</v>
      </c>
      <c r="M385" s="81">
        <f>B385/J385</f>
        <v>22.907738095238095</v>
      </c>
      <c r="N385" s="80">
        <f>I385+J385</f>
        <v>6.91</v>
      </c>
      <c r="O385" s="80"/>
      <c r="P385" s="80">
        <v>9.6999999999999993</v>
      </c>
      <c r="Q385" s="82">
        <v>1140</v>
      </c>
      <c r="R385" s="80">
        <v>3</v>
      </c>
      <c r="S385" s="82">
        <v>441</v>
      </c>
      <c r="T385" s="80">
        <v>0.06</v>
      </c>
      <c r="U385" s="80">
        <v>1.8</v>
      </c>
      <c r="V385" s="81">
        <v>43.8</v>
      </c>
      <c r="W385" s="81">
        <v>15.3</v>
      </c>
      <c r="X385" s="82">
        <v>117.4</v>
      </c>
      <c r="Y385" s="81">
        <v>90.7</v>
      </c>
      <c r="Z385" s="81">
        <v>20.399999999999999</v>
      </c>
      <c r="AA385" s="81">
        <v>135.6</v>
      </c>
      <c r="AB385" s="80">
        <v>7.22</v>
      </c>
      <c r="AC385" s="80">
        <v>5.8</v>
      </c>
      <c r="AD385" s="80">
        <v>5.2</v>
      </c>
      <c r="AE385" s="82">
        <v>846</v>
      </c>
      <c r="AF385" s="81">
        <v>23.61</v>
      </c>
      <c r="AG385" s="81">
        <v>47.6</v>
      </c>
      <c r="AH385" s="80">
        <v>4.8</v>
      </c>
      <c r="AI385" s="81">
        <v>18.399999999999999</v>
      </c>
      <c r="AJ385" s="80">
        <v>3.58</v>
      </c>
      <c r="AK385" s="80">
        <v>0.93</v>
      </c>
      <c r="AL385" s="80">
        <v>3.45</v>
      </c>
      <c r="AM385" s="80">
        <v>0.67</v>
      </c>
      <c r="AN385" s="80">
        <v>3.92</v>
      </c>
      <c r="AO385" s="80">
        <v>0.82</v>
      </c>
      <c r="AP385" s="80">
        <v>1.96</v>
      </c>
      <c r="AQ385" s="80">
        <v>0.43</v>
      </c>
      <c r="AR385" s="80">
        <v>2.57</v>
      </c>
      <c r="AS385" s="80">
        <v>0.37</v>
      </c>
      <c r="AT385" s="80">
        <v>3.03</v>
      </c>
      <c r="AU385" s="80">
        <v>0.69</v>
      </c>
      <c r="AV385" s="80">
        <v>1.35</v>
      </c>
      <c r="AW385" s="81">
        <v>15.15</v>
      </c>
      <c r="AX385" s="80">
        <v>11.84</v>
      </c>
      <c r="AY385" s="80">
        <v>2.52</v>
      </c>
      <c r="AZ385" s="80"/>
      <c r="BA385" s="80"/>
      <c r="BB385" s="80"/>
      <c r="BC385" s="80"/>
      <c r="BD385" s="80"/>
      <c r="BE385" s="80"/>
      <c r="BF385" s="80"/>
      <c r="BG385" s="80"/>
      <c r="BH385" s="80"/>
      <c r="BI385" s="80"/>
      <c r="BJ385" s="80"/>
      <c r="BK385" s="80"/>
      <c r="BL385" s="80"/>
      <c r="BM385" s="80"/>
    </row>
    <row r="386" spans="1:65" s="102" customFormat="1">
      <c r="A386" s="84" t="s">
        <v>901</v>
      </c>
      <c r="B386" s="81">
        <v>77</v>
      </c>
      <c r="C386" s="80">
        <v>0.21</v>
      </c>
      <c r="D386" s="81">
        <v>12.68</v>
      </c>
      <c r="E386" s="80">
        <v>1.49</v>
      </c>
      <c r="F386" s="80">
        <v>0.06</v>
      </c>
      <c r="G386" s="80">
        <v>0.22</v>
      </c>
      <c r="H386" s="80">
        <v>1.44</v>
      </c>
      <c r="I386" s="80">
        <v>3.65</v>
      </c>
      <c r="J386" s="80">
        <v>3.12</v>
      </c>
      <c r="K386" s="80">
        <v>0.12</v>
      </c>
      <c r="L386" s="80">
        <v>4.63</v>
      </c>
      <c r="M386" s="81">
        <f>B386/J386</f>
        <v>24.679487179487179</v>
      </c>
      <c r="N386" s="80">
        <f>I386+J386</f>
        <v>6.77</v>
      </c>
      <c r="O386" s="80"/>
      <c r="P386" s="80">
        <v>17</v>
      </c>
      <c r="Q386" s="82">
        <v>1470</v>
      </c>
      <c r="R386" s="80">
        <v>5.5</v>
      </c>
      <c r="S386" s="82">
        <v>447</v>
      </c>
      <c r="T386" s="80">
        <v>0.35</v>
      </c>
      <c r="U386" s="80">
        <v>1.8</v>
      </c>
      <c r="V386" s="81">
        <v>47.5</v>
      </c>
      <c r="W386" s="81">
        <v>14.2</v>
      </c>
      <c r="X386" s="82">
        <v>100.5</v>
      </c>
      <c r="Y386" s="81">
        <v>116.2</v>
      </c>
      <c r="Z386" s="81">
        <v>21.7</v>
      </c>
      <c r="AA386" s="81">
        <v>183</v>
      </c>
      <c r="AB386" s="80">
        <v>8.25</v>
      </c>
      <c r="AC386" s="80">
        <v>4</v>
      </c>
      <c r="AD386" s="80">
        <v>4.16</v>
      </c>
      <c r="AE386" s="82">
        <v>844</v>
      </c>
      <c r="AF386" s="81">
        <v>20.89</v>
      </c>
      <c r="AG386" s="81">
        <v>43</v>
      </c>
      <c r="AH386" s="80">
        <v>4.5999999999999996</v>
      </c>
      <c r="AI386" s="81">
        <v>20.3</v>
      </c>
      <c r="AJ386" s="80">
        <v>3.63</v>
      </c>
      <c r="AK386" s="80">
        <v>0.95</v>
      </c>
      <c r="AL386" s="80">
        <v>3.39</v>
      </c>
      <c r="AM386" s="80">
        <v>0.66</v>
      </c>
      <c r="AN386" s="80">
        <v>3.05</v>
      </c>
      <c r="AO386" s="80">
        <v>0.73</v>
      </c>
      <c r="AP386" s="80">
        <v>1.87</v>
      </c>
      <c r="AQ386" s="80">
        <v>0.57999999999999996</v>
      </c>
      <c r="AR386" s="80">
        <v>2.68</v>
      </c>
      <c r="AS386" s="80">
        <v>0.43</v>
      </c>
      <c r="AT386" s="80">
        <v>4.88</v>
      </c>
      <c r="AU386" s="80">
        <v>0.49</v>
      </c>
      <c r="AV386" s="80">
        <v>0.92</v>
      </c>
      <c r="AW386" s="81">
        <v>13.48</v>
      </c>
      <c r="AX386" s="80">
        <v>8.86</v>
      </c>
      <c r="AY386" s="80">
        <v>2.2599999999999998</v>
      </c>
      <c r="AZ386" s="80"/>
      <c r="BA386" s="80"/>
      <c r="BB386" s="80"/>
      <c r="BC386" s="80"/>
      <c r="BD386" s="80"/>
      <c r="BE386" s="80"/>
      <c r="BF386" s="80"/>
      <c r="BG386" s="80"/>
      <c r="BH386" s="80"/>
      <c r="BI386" s="80"/>
      <c r="BJ386" s="80"/>
      <c r="BK386" s="80"/>
      <c r="BL386" s="80"/>
      <c r="BM386" s="80"/>
    </row>
    <row r="387" spans="1:65" s="102" customFormat="1">
      <c r="A387" s="84" t="s">
        <v>900</v>
      </c>
      <c r="B387" s="81">
        <v>78.05</v>
      </c>
      <c r="C387" s="80">
        <v>0.1</v>
      </c>
      <c r="D387" s="81">
        <v>12.63</v>
      </c>
      <c r="E387" s="80">
        <v>0.86</v>
      </c>
      <c r="F387" s="80">
        <v>0.04</v>
      </c>
      <c r="G387" s="80">
        <v>0.12</v>
      </c>
      <c r="H387" s="80">
        <v>0.78</v>
      </c>
      <c r="I387" s="80">
        <v>3.89</v>
      </c>
      <c r="J387" s="80">
        <v>3.38</v>
      </c>
      <c r="K387" s="80">
        <v>0.15</v>
      </c>
      <c r="L387" s="80">
        <v>0.59</v>
      </c>
      <c r="M387" s="81">
        <f>B387/J387</f>
        <v>23.091715976331361</v>
      </c>
      <c r="N387" s="80">
        <f>I387+J387</f>
        <v>7.27</v>
      </c>
      <c r="O387" s="80"/>
      <c r="P387" s="80">
        <v>14.7</v>
      </c>
      <c r="Q387" s="82">
        <v>586</v>
      </c>
      <c r="R387" s="80" t="s">
        <v>142</v>
      </c>
      <c r="S387" s="82">
        <v>434</v>
      </c>
      <c r="T387" s="80">
        <v>0.88</v>
      </c>
      <c r="U387" s="80">
        <v>0.7</v>
      </c>
      <c r="V387" s="81">
        <v>46.8</v>
      </c>
      <c r="W387" s="81">
        <v>12.9</v>
      </c>
      <c r="X387" s="82">
        <v>106.3</v>
      </c>
      <c r="Y387" s="81">
        <v>64.7</v>
      </c>
      <c r="Z387" s="81">
        <v>22.75</v>
      </c>
      <c r="AA387" s="81">
        <v>77.3</v>
      </c>
      <c r="AB387" s="80">
        <v>8.6199999999999992</v>
      </c>
      <c r="AC387" s="80">
        <v>2.5</v>
      </c>
      <c r="AD387" s="80">
        <v>4.26</v>
      </c>
      <c r="AE387" s="82">
        <v>901</v>
      </c>
      <c r="AF387" s="81">
        <v>23.77</v>
      </c>
      <c r="AG387" s="81">
        <v>49.1</v>
      </c>
      <c r="AH387" s="80">
        <v>5.29</v>
      </c>
      <c r="AI387" s="81">
        <v>20.6</v>
      </c>
      <c r="AJ387" s="80">
        <v>4.3600000000000003</v>
      </c>
      <c r="AK387" s="80">
        <v>0.66</v>
      </c>
      <c r="AL387" s="80">
        <v>3.93</v>
      </c>
      <c r="AM387" s="80">
        <v>0.56999999999999995</v>
      </c>
      <c r="AN387" s="80">
        <v>3.65</v>
      </c>
      <c r="AO387" s="80">
        <v>0.93</v>
      </c>
      <c r="AP387" s="80">
        <v>2.59</v>
      </c>
      <c r="AQ387" s="80">
        <v>0.48</v>
      </c>
      <c r="AR387" s="80">
        <v>2.99</v>
      </c>
      <c r="AS387" s="80">
        <v>0.313</v>
      </c>
      <c r="AT387" s="80">
        <v>2.96</v>
      </c>
      <c r="AU387" s="80">
        <v>0.69</v>
      </c>
      <c r="AV387" s="80">
        <v>1.17</v>
      </c>
      <c r="AW387" s="81">
        <v>15.22</v>
      </c>
      <c r="AX387" s="80">
        <v>9.83</v>
      </c>
      <c r="AY387" s="80">
        <v>2.5299999999999998</v>
      </c>
      <c r="AZ387" s="80"/>
      <c r="BA387" s="80"/>
      <c r="BB387" s="80"/>
      <c r="BC387" s="80"/>
      <c r="BD387" s="80"/>
      <c r="BE387" s="80"/>
      <c r="BF387" s="80"/>
      <c r="BG387" s="80"/>
      <c r="BH387" s="80"/>
      <c r="BI387" s="80"/>
      <c r="BJ387" s="80"/>
      <c r="BK387" s="80"/>
      <c r="BL387" s="80"/>
      <c r="BM387" s="80"/>
    </row>
    <row r="388" spans="1:65" s="102" customFormat="1">
      <c r="A388" s="84" t="s">
        <v>899</v>
      </c>
      <c r="B388" s="81">
        <v>77.86</v>
      </c>
      <c r="C388" s="80">
        <v>0.19</v>
      </c>
      <c r="D388" s="81">
        <v>12.19</v>
      </c>
      <c r="E388" s="80">
        <v>1.26</v>
      </c>
      <c r="F388" s="80">
        <v>7.0000000000000007E-2</v>
      </c>
      <c r="G388" s="80">
        <v>0.2</v>
      </c>
      <c r="H388" s="80">
        <v>1.3</v>
      </c>
      <c r="I388" s="80">
        <v>3.79</v>
      </c>
      <c r="J388" s="80">
        <v>2.99</v>
      </c>
      <c r="K388" s="80">
        <v>0.15</v>
      </c>
      <c r="L388" s="80">
        <v>1.51</v>
      </c>
      <c r="M388" s="81">
        <f>B388/J388</f>
        <v>26.040133779264213</v>
      </c>
      <c r="N388" s="80">
        <f>I388+J388</f>
        <v>6.78</v>
      </c>
      <c r="O388" s="80"/>
      <c r="P388" s="80">
        <v>14.5</v>
      </c>
      <c r="Q388" s="82">
        <v>1083</v>
      </c>
      <c r="R388" s="80">
        <v>6.1</v>
      </c>
      <c r="S388" s="82">
        <v>418</v>
      </c>
      <c r="T388" s="80">
        <v>1.24</v>
      </c>
      <c r="U388" s="80">
        <v>1.2</v>
      </c>
      <c r="V388" s="81">
        <v>44.7</v>
      </c>
      <c r="W388" s="81">
        <v>10.7</v>
      </c>
      <c r="X388" s="82">
        <v>99.4</v>
      </c>
      <c r="Y388" s="81">
        <v>111.6</v>
      </c>
      <c r="Z388" s="81">
        <v>21.06</v>
      </c>
      <c r="AA388" s="81">
        <v>163.19999999999999</v>
      </c>
      <c r="AB388" s="80">
        <v>6.85</v>
      </c>
      <c r="AC388" s="80">
        <v>3.8</v>
      </c>
      <c r="AD388" s="80">
        <v>4.3099999999999996</v>
      </c>
      <c r="AE388" s="82">
        <v>852</v>
      </c>
      <c r="AF388" s="81">
        <v>20.96</v>
      </c>
      <c r="AG388" s="81">
        <v>43.5</v>
      </c>
      <c r="AH388" s="80">
        <v>4.83</v>
      </c>
      <c r="AI388" s="81">
        <v>18.8</v>
      </c>
      <c r="AJ388" s="80">
        <v>3.57</v>
      </c>
      <c r="AK388" s="80">
        <v>1.21</v>
      </c>
      <c r="AL388" s="80">
        <v>3.03</v>
      </c>
      <c r="AM388" s="80">
        <v>0.47</v>
      </c>
      <c r="AN388" s="80">
        <v>3.28</v>
      </c>
      <c r="AO388" s="80">
        <v>0.84</v>
      </c>
      <c r="AP388" s="80">
        <v>2.2999999999999998</v>
      </c>
      <c r="AQ388" s="80">
        <v>0.25</v>
      </c>
      <c r="AR388" s="80">
        <v>2.35</v>
      </c>
      <c r="AS388" s="80">
        <v>0.42</v>
      </c>
      <c r="AT388" s="80">
        <v>3.78</v>
      </c>
      <c r="AU388" s="80">
        <v>0.51</v>
      </c>
      <c r="AV388" s="80">
        <v>1.1399999999999999</v>
      </c>
      <c r="AW388" s="81">
        <v>14.55</v>
      </c>
      <c r="AX388" s="80">
        <v>9.07</v>
      </c>
      <c r="AY388" s="80">
        <v>2.21</v>
      </c>
      <c r="AZ388" s="80"/>
      <c r="BA388" s="80"/>
      <c r="BB388" s="80"/>
      <c r="BC388" s="80"/>
      <c r="BD388" s="80"/>
      <c r="BE388" s="80"/>
      <c r="BF388" s="80"/>
      <c r="BG388" s="80"/>
      <c r="BH388" s="80"/>
      <c r="BI388" s="80"/>
      <c r="BJ388" s="80"/>
      <c r="BK388" s="80"/>
      <c r="BL388" s="80"/>
      <c r="BM388" s="80"/>
    </row>
    <row r="389" spans="1:65" s="102" customFormat="1">
      <c r="A389" s="84" t="s">
        <v>898</v>
      </c>
      <c r="B389" s="81">
        <v>77.7</v>
      </c>
      <c r="C389" s="80">
        <v>0.2</v>
      </c>
      <c r="D389" s="81">
        <v>12.57</v>
      </c>
      <c r="E389" s="80">
        <v>1.33</v>
      </c>
      <c r="F389" s="80">
        <v>0.02</v>
      </c>
      <c r="G389" s="80">
        <v>0.19</v>
      </c>
      <c r="H389" s="80">
        <v>1.33</v>
      </c>
      <c r="I389" s="80">
        <v>3.47</v>
      </c>
      <c r="J389" s="80">
        <v>3.08</v>
      </c>
      <c r="K389" s="80">
        <v>0.1</v>
      </c>
      <c r="L389" s="80">
        <v>2.89</v>
      </c>
      <c r="M389" s="81">
        <f>B389/J389</f>
        <v>25.227272727272727</v>
      </c>
      <c r="N389" s="80">
        <f>I389+J389</f>
        <v>6.5500000000000007</v>
      </c>
      <c r="O389" s="80"/>
      <c r="P389" s="80">
        <v>12.1</v>
      </c>
      <c r="Q389" s="82">
        <v>969</v>
      </c>
      <c r="R389" s="80">
        <v>3.6</v>
      </c>
      <c r="S389" s="82">
        <v>395</v>
      </c>
      <c r="T389" s="80">
        <v>0.66</v>
      </c>
      <c r="U389" s="80">
        <v>2.1</v>
      </c>
      <c r="V389" s="81">
        <v>52.6</v>
      </c>
      <c r="W389" s="81">
        <v>11.4</v>
      </c>
      <c r="X389" s="82">
        <v>99.1</v>
      </c>
      <c r="Y389" s="81">
        <v>111.9</v>
      </c>
      <c r="Z389" s="81">
        <v>20.399999999999999</v>
      </c>
      <c r="AA389" s="81">
        <v>167</v>
      </c>
      <c r="AB389" s="80">
        <v>7.63</v>
      </c>
      <c r="AC389" s="80">
        <v>8.4</v>
      </c>
      <c r="AD389" s="80">
        <v>4.26</v>
      </c>
      <c r="AE389" s="82">
        <v>845</v>
      </c>
      <c r="AF389" s="81">
        <v>20.3</v>
      </c>
      <c r="AG389" s="81">
        <v>41.75</v>
      </c>
      <c r="AH389" s="80">
        <v>4.13</v>
      </c>
      <c r="AI389" s="81">
        <v>16.8</v>
      </c>
      <c r="AJ389" s="80">
        <v>4.3</v>
      </c>
      <c r="AK389" s="80">
        <v>0.72</v>
      </c>
      <c r="AL389" s="80">
        <v>3</v>
      </c>
      <c r="AM389" s="80">
        <v>0.5</v>
      </c>
      <c r="AN389" s="80">
        <v>3.45</v>
      </c>
      <c r="AO389" s="80">
        <v>0.78</v>
      </c>
      <c r="AP389" s="80">
        <v>1.94</v>
      </c>
      <c r="AQ389" s="80">
        <v>0.20899999999999999</v>
      </c>
      <c r="AR389" s="80">
        <v>2.2200000000000002</v>
      </c>
      <c r="AS389" s="80">
        <v>0.215</v>
      </c>
      <c r="AT389" s="80">
        <v>4.57</v>
      </c>
      <c r="AU389" s="80">
        <v>0.44</v>
      </c>
      <c r="AV389" s="80">
        <v>1.36</v>
      </c>
      <c r="AW389" s="81">
        <v>14.39</v>
      </c>
      <c r="AX389" s="80">
        <v>9.07</v>
      </c>
      <c r="AY389" s="80">
        <v>2.44</v>
      </c>
      <c r="AZ389" s="80"/>
      <c r="BA389" s="80"/>
      <c r="BB389" s="80"/>
      <c r="BC389" s="80"/>
      <c r="BD389" s="80"/>
      <c r="BE389" s="80"/>
      <c r="BF389" s="80"/>
      <c r="BG389" s="80"/>
      <c r="BH389" s="80"/>
      <c r="BI389" s="80"/>
      <c r="BJ389" s="80"/>
      <c r="BK389" s="80"/>
      <c r="BL389" s="80"/>
      <c r="BM389" s="80"/>
    </row>
    <row r="390" spans="1:65" s="102" customFormat="1">
      <c r="A390" s="84" t="s">
        <v>897</v>
      </c>
      <c r="B390" s="81">
        <v>78.099999999999994</v>
      </c>
      <c r="C390" s="80">
        <v>7.0000000000000007E-2</v>
      </c>
      <c r="D390" s="81">
        <v>12.42</v>
      </c>
      <c r="E390" s="80">
        <v>0.99</v>
      </c>
      <c r="F390" s="80">
        <v>0.06</v>
      </c>
      <c r="G390" s="80">
        <v>0.08</v>
      </c>
      <c r="H390" s="80">
        <v>0.83</v>
      </c>
      <c r="I390" s="80">
        <v>3.26</v>
      </c>
      <c r="J390" s="80">
        <v>4.03</v>
      </c>
      <c r="K390" s="80">
        <v>0.16</v>
      </c>
      <c r="L390" s="80">
        <v>2.48</v>
      </c>
      <c r="M390" s="81">
        <f>B390/J390</f>
        <v>19.379652605459054</v>
      </c>
      <c r="N390" s="80">
        <f>I390+J390</f>
        <v>7.29</v>
      </c>
      <c r="O390" s="80"/>
      <c r="P390" s="80">
        <v>11.8</v>
      </c>
      <c r="Q390" s="82">
        <v>361</v>
      </c>
      <c r="R390" s="80">
        <v>2.2000000000000002</v>
      </c>
      <c r="S390" s="82">
        <v>420</v>
      </c>
      <c r="T390" s="80">
        <v>0.65</v>
      </c>
      <c r="U390" s="80">
        <v>2.2000000000000002</v>
      </c>
      <c r="V390" s="81">
        <v>36.4</v>
      </c>
      <c r="W390" s="81">
        <v>14.1</v>
      </c>
      <c r="X390" s="82">
        <v>141.5</v>
      </c>
      <c r="Y390" s="81">
        <v>51.9</v>
      </c>
      <c r="Z390" s="81">
        <v>18.7</v>
      </c>
      <c r="AA390" s="81">
        <v>67.900000000000006</v>
      </c>
      <c r="AB390" s="80">
        <v>7.65</v>
      </c>
      <c r="AC390" s="80">
        <v>5.0999999999999996</v>
      </c>
      <c r="AD390" s="80">
        <v>7.38</v>
      </c>
      <c r="AE390" s="82">
        <v>812</v>
      </c>
      <c r="AF390" s="81">
        <v>25.23</v>
      </c>
      <c r="AG390" s="81">
        <v>51.2</v>
      </c>
      <c r="AH390" s="80">
        <v>5.09</v>
      </c>
      <c r="AI390" s="81">
        <v>18.7</v>
      </c>
      <c r="AJ390" s="80">
        <v>2.33</v>
      </c>
      <c r="AK390" s="80">
        <v>0.23</v>
      </c>
      <c r="AL390" s="80">
        <v>2.56</v>
      </c>
      <c r="AM390" s="80">
        <v>0.43</v>
      </c>
      <c r="AN390" s="80">
        <v>3.7</v>
      </c>
      <c r="AO390" s="80">
        <v>0.79</v>
      </c>
      <c r="AP390" s="80">
        <v>1.58</v>
      </c>
      <c r="AQ390" s="80">
        <v>0.24199999999999999</v>
      </c>
      <c r="AR390" s="80">
        <v>2.2599999999999998</v>
      </c>
      <c r="AS390" s="80">
        <v>0.247</v>
      </c>
      <c r="AT390" s="80">
        <v>2.76</v>
      </c>
      <c r="AU390" s="80">
        <v>0.73</v>
      </c>
      <c r="AV390" s="80">
        <v>1.51</v>
      </c>
      <c r="AW390" s="81">
        <v>17.47</v>
      </c>
      <c r="AX390" s="80">
        <v>14.58</v>
      </c>
      <c r="AY390" s="80">
        <v>3.71</v>
      </c>
      <c r="AZ390" s="80"/>
      <c r="BA390" s="80"/>
      <c r="BB390" s="80"/>
      <c r="BC390" s="80"/>
      <c r="BD390" s="80"/>
      <c r="BE390" s="80"/>
      <c r="BF390" s="80"/>
      <c r="BG390" s="80"/>
      <c r="BH390" s="80"/>
      <c r="BI390" s="80"/>
      <c r="BJ390" s="80"/>
      <c r="BK390" s="80"/>
      <c r="BL390" s="80"/>
      <c r="BM390" s="80"/>
    </row>
    <row r="391" spans="1:65" s="102" customFormat="1">
      <c r="A391" s="84" t="s">
        <v>896</v>
      </c>
      <c r="B391" s="81">
        <v>76.900000000000006</v>
      </c>
      <c r="C391" s="80">
        <v>0.2</v>
      </c>
      <c r="D391" s="81">
        <v>12.66</v>
      </c>
      <c r="E391" s="80">
        <v>1.59</v>
      </c>
      <c r="F391" s="80">
        <v>0.03</v>
      </c>
      <c r="G391" s="80">
        <v>0.24</v>
      </c>
      <c r="H391" s="80">
        <v>1.32</v>
      </c>
      <c r="I391" s="80">
        <v>3.96</v>
      </c>
      <c r="J391" s="80">
        <v>2.99</v>
      </c>
      <c r="K391" s="80">
        <v>0.1</v>
      </c>
      <c r="L391" s="80">
        <v>1.2</v>
      </c>
      <c r="M391" s="81">
        <f>B391/J391</f>
        <v>25.719063545150501</v>
      </c>
      <c r="N391" s="80">
        <f>I391+J391</f>
        <v>6.95</v>
      </c>
      <c r="O391" s="80"/>
      <c r="P391" s="80">
        <v>9.9</v>
      </c>
      <c r="Q391" s="82">
        <v>983</v>
      </c>
      <c r="R391" s="80">
        <v>5.6</v>
      </c>
      <c r="S391" s="82">
        <v>427</v>
      </c>
      <c r="T391" s="80">
        <v>0.1</v>
      </c>
      <c r="U391" s="80">
        <v>2.4</v>
      </c>
      <c r="V391" s="81">
        <v>56.7</v>
      </c>
      <c r="W391" s="81">
        <v>16.100000000000001</v>
      </c>
      <c r="X391" s="82">
        <v>98.1</v>
      </c>
      <c r="Y391" s="81">
        <v>108.2</v>
      </c>
      <c r="Z391" s="81">
        <v>20.12</v>
      </c>
      <c r="AA391" s="81">
        <v>174.5</v>
      </c>
      <c r="AB391" s="80">
        <v>7.25</v>
      </c>
      <c r="AC391" s="80">
        <v>3.5</v>
      </c>
      <c r="AD391" s="80">
        <v>4.08</v>
      </c>
      <c r="AE391" s="82">
        <v>783</v>
      </c>
      <c r="AF391" s="81">
        <v>18.98</v>
      </c>
      <c r="AG391" s="81">
        <v>39.700000000000003</v>
      </c>
      <c r="AH391" s="80">
        <v>4.26</v>
      </c>
      <c r="AI391" s="81">
        <v>19.399999999999999</v>
      </c>
      <c r="AJ391" s="80">
        <v>3.3</v>
      </c>
      <c r="AK391" s="80">
        <v>1.23</v>
      </c>
      <c r="AL391" s="80">
        <v>3.84</v>
      </c>
      <c r="AM391" s="80">
        <v>0.36</v>
      </c>
      <c r="AN391" s="80">
        <v>3.55</v>
      </c>
      <c r="AO391" s="80">
        <v>0.78</v>
      </c>
      <c r="AP391" s="80">
        <v>1.8</v>
      </c>
      <c r="AQ391" s="80">
        <v>0.23</v>
      </c>
      <c r="AR391" s="80">
        <v>2.39</v>
      </c>
      <c r="AS391" s="80">
        <v>0.2</v>
      </c>
      <c r="AT391" s="80">
        <v>4.43</v>
      </c>
      <c r="AU391" s="80">
        <v>0.68</v>
      </c>
      <c r="AV391" s="80">
        <v>1.32</v>
      </c>
      <c r="AW391" s="81">
        <v>15.74</v>
      </c>
      <c r="AX391" s="80">
        <v>8.31</v>
      </c>
      <c r="AY391" s="80">
        <v>2.09</v>
      </c>
      <c r="AZ391" s="80"/>
      <c r="BA391" s="80"/>
      <c r="BB391" s="80"/>
      <c r="BC391" s="80"/>
      <c r="BD391" s="80"/>
      <c r="BE391" s="80"/>
      <c r="BF391" s="80"/>
      <c r="BG391" s="80"/>
      <c r="BH391" s="80"/>
      <c r="BI391" s="80"/>
      <c r="BJ391" s="80"/>
      <c r="BK391" s="80"/>
      <c r="BL391" s="80"/>
      <c r="BM391" s="80"/>
    </row>
    <row r="392" spans="1:65" s="102" customFormat="1">
      <c r="A392" s="84" t="s">
        <v>895</v>
      </c>
      <c r="B392" s="81">
        <v>78.34</v>
      </c>
      <c r="C392" s="80">
        <v>0.06</v>
      </c>
      <c r="D392" s="81">
        <v>12.41</v>
      </c>
      <c r="E392" s="80">
        <v>0.88</v>
      </c>
      <c r="F392" s="80">
        <v>0.03</v>
      </c>
      <c r="G392" s="80">
        <v>7.0000000000000007E-2</v>
      </c>
      <c r="H392" s="80">
        <v>0.71</v>
      </c>
      <c r="I392" s="80">
        <v>3.23</v>
      </c>
      <c r="J392" s="80">
        <v>4.09</v>
      </c>
      <c r="K392" s="80">
        <v>0.17</v>
      </c>
      <c r="L392" s="80">
        <v>3.62</v>
      </c>
      <c r="M392" s="81">
        <f>B392/J392</f>
        <v>19.154034229828852</v>
      </c>
      <c r="N392" s="80">
        <f>I392+J392</f>
        <v>7.32</v>
      </c>
      <c r="O392" s="80"/>
      <c r="P392" s="80"/>
      <c r="Q392" s="82"/>
      <c r="R392" s="80"/>
      <c r="S392" s="82"/>
      <c r="T392" s="80"/>
      <c r="U392" s="80"/>
      <c r="V392" s="81"/>
      <c r="W392" s="81"/>
      <c r="X392" s="82"/>
      <c r="Y392" s="81"/>
      <c r="Z392" s="81"/>
      <c r="AA392" s="81"/>
      <c r="AB392" s="80"/>
      <c r="AC392" s="80"/>
      <c r="AD392" s="80"/>
      <c r="AE392" s="82"/>
      <c r="AF392" s="81"/>
      <c r="AG392" s="81"/>
      <c r="AH392" s="80"/>
      <c r="AI392" s="81"/>
      <c r="AJ392" s="80"/>
      <c r="AK392" s="80"/>
      <c r="AL392" s="80"/>
      <c r="AM392" s="80"/>
      <c r="AN392" s="80"/>
      <c r="AO392" s="80"/>
      <c r="AP392" s="80"/>
      <c r="AQ392" s="80"/>
      <c r="AR392" s="80"/>
      <c r="AS392" s="80"/>
      <c r="AT392" s="80"/>
      <c r="AU392" s="80"/>
      <c r="AV392" s="80"/>
      <c r="AW392" s="81"/>
      <c r="AX392" s="80"/>
      <c r="AY392" s="80"/>
      <c r="AZ392" s="80"/>
      <c r="BA392" s="80"/>
      <c r="BB392" s="80"/>
      <c r="BC392" s="80"/>
      <c r="BD392" s="80"/>
      <c r="BE392" s="80"/>
      <c r="BF392" s="80"/>
      <c r="BG392" s="80"/>
      <c r="BH392" s="80"/>
      <c r="BI392" s="80"/>
      <c r="BJ392" s="80"/>
      <c r="BK392" s="80"/>
      <c r="BL392" s="80"/>
      <c r="BM392" s="80"/>
    </row>
    <row r="393" spans="1:65" s="102" customFormat="1">
      <c r="A393" s="84" t="s">
        <v>894</v>
      </c>
      <c r="B393" s="81">
        <v>77.540000000000006</v>
      </c>
      <c r="C393" s="80">
        <v>7.0000000000000007E-2</v>
      </c>
      <c r="D393" s="81">
        <v>12.73</v>
      </c>
      <c r="E393" s="80">
        <v>0.95</v>
      </c>
      <c r="F393" s="80">
        <v>0.06</v>
      </c>
      <c r="G393" s="80">
        <v>0.05</v>
      </c>
      <c r="H393" s="80">
        <v>0.98</v>
      </c>
      <c r="I393" s="80">
        <v>3.9</v>
      </c>
      <c r="J393" s="80">
        <v>3.56</v>
      </c>
      <c r="K393" s="80">
        <v>0.16</v>
      </c>
      <c r="L393" s="80">
        <v>3.54</v>
      </c>
      <c r="M393" s="81">
        <f>B393/J393</f>
        <v>21.780898876404496</v>
      </c>
      <c r="N393" s="80">
        <f>I393+J393</f>
        <v>7.46</v>
      </c>
      <c r="O393" s="80"/>
      <c r="P393" s="80">
        <v>12.1</v>
      </c>
      <c r="Q393" s="82">
        <v>572</v>
      </c>
      <c r="R393" s="80">
        <v>3.2</v>
      </c>
      <c r="S393" s="82">
        <v>401</v>
      </c>
      <c r="T393" s="80">
        <v>0.86</v>
      </c>
      <c r="U393" s="80" t="s">
        <v>142</v>
      </c>
      <c r="V393" s="81">
        <v>34.299999999999997</v>
      </c>
      <c r="W393" s="81">
        <v>17.5</v>
      </c>
      <c r="X393" s="82">
        <v>133.5</v>
      </c>
      <c r="Y393" s="81">
        <v>74.400000000000006</v>
      </c>
      <c r="Z393" s="81">
        <v>18.100000000000001</v>
      </c>
      <c r="AA393" s="81">
        <v>101.7</v>
      </c>
      <c r="AB393" s="80">
        <v>7.98</v>
      </c>
      <c r="AC393" s="80">
        <v>2.8</v>
      </c>
      <c r="AD393" s="80">
        <v>6.31</v>
      </c>
      <c r="AE393" s="82">
        <v>821.8</v>
      </c>
      <c r="AF393" s="81">
        <v>23.3</v>
      </c>
      <c r="AG393" s="81">
        <v>46.6</v>
      </c>
      <c r="AH393" s="80">
        <v>5.05</v>
      </c>
      <c r="AI393" s="81">
        <v>18.899999999999999</v>
      </c>
      <c r="AJ393" s="80">
        <v>3.64</v>
      </c>
      <c r="AK393" s="80">
        <v>0.39</v>
      </c>
      <c r="AL393" s="80">
        <v>2.71</v>
      </c>
      <c r="AM393" s="80">
        <v>0.21</v>
      </c>
      <c r="AN393" s="80">
        <v>3.27</v>
      </c>
      <c r="AO393" s="80">
        <v>0.61</v>
      </c>
      <c r="AP393" s="80">
        <v>2</v>
      </c>
      <c r="AQ393" s="80">
        <v>0.34</v>
      </c>
      <c r="AR393" s="80">
        <v>2.2400000000000002</v>
      </c>
      <c r="AS393" s="80">
        <v>0.33</v>
      </c>
      <c r="AT393" s="80">
        <v>3.28</v>
      </c>
      <c r="AU393" s="80">
        <v>0.79</v>
      </c>
      <c r="AV393" s="80">
        <v>1.97</v>
      </c>
      <c r="AW393" s="81">
        <v>15.27</v>
      </c>
      <c r="AX393" s="80">
        <v>12.21</v>
      </c>
      <c r="AY393" s="80">
        <v>3.21</v>
      </c>
      <c r="AZ393" s="80"/>
      <c r="BA393" s="80"/>
      <c r="BB393" s="80"/>
      <c r="BC393" s="80"/>
      <c r="BD393" s="80"/>
      <c r="BE393" s="80"/>
      <c r="BF393" s="80"/>
      <c r="BG393" s="80"/>
      <c r="BH393" s="80"/>
      <c r="BI393" s="80"/>
      <c r="BJ393" s="80"/>
      <c r="BK393" s="80"/>
      <c r="BL393" s="80"/>
      <c r="BM393" s="80"/>
    </row>
    <row r="394" spans="1:65" s="102" customFormat="1">
      <c r="A394" s="84" t="s">
        <v>893</v>
      </c>
      <c r="B394" s="81">
        <v>77.81</v>
      </c>
      <c r="C394" s="80">
        <v>7.0000000000000007E-2</v>
      </c>
      <c r="D394" s="81">
        <v>12.54</v>
      </c>
      <c r="E394" s="80">
        <v>0.97</v>
      </c>
      <c r="F394" s="80">
        <v>0.05</v>
      </c>
      <c r="G394" s="80">
        <v>0.08</v>
      </c>
      <c r="H394" s="80">
        <v>0.75</v>
      </c>
      <c r="I394" s="80">
        <v>3.28</v>
      </c>
      <c r="J394" s="80">
        <v>4.3099999999999996</v>
      </c>
      <c r="K394" s="80">
        <v>0.14000000000000001</v>
      </c>
      <c r="L394" s="80">
        <v>5.09</v>
      </c>
      <c r="M394" s="81">
        <f>B394/J394</f>
        <v>18.053364269141532</v>
      </c>
      <c r="N394" s="80">
        <f>I394+J394</f>
        <v>7.59</v>
      </c>
      <c r="O394" s="80"/>
      <c r="P394" s="80">
        <v>9.3000000000000007</v>
      </c>
      <c r="Q394" s="82">
        <v>438</v>
      </c>
      <c r="R394" s="80">
        <v>1.2</v>
      </c>
      <c r="S394" s="82">
        <v>441</v>
      </c>
      <c r="T394" s="80" t="s">
        <v>142</v>
      </c>
      <c r="U394" s="80">
        <v>1.9</v>
      </c>
      <c r="V394" s="81">
        <v>39.799999999999997</v>
      </c>
      <c r="W394" s="81">
        <v>11.2</v>
      </c>
      <c r="X394" s="82">
        <v>144.1</v>
      </c>
      <c r="Y394" s="81">
        <v>50.6</v>
      </c>
      <c r="Z394" s="81">
        <v>18.649999999999999</v>
      </c>
      <c r="AA394" s="81">
        <v>66.599999999999994</v>
      </c>
      <c r="AB394" s="80">
        <v>8.06</v>
      </c>
      <c r="AC394" s="80">
        <v>3.4</v>
      </c>
      <c r="AD394" s="80">
        <v>7.38</v>
      </c>
      <c r="AE394" s="82">
        <v>799</v>
      </c>
      <c r="AF394" s="81">
        <v>24.7</v>
      </c>
      <c r="AG394" s="81">
        <v>50.8</v>
      </c>
      <c r="AH394" s="80">
        <v>4.8099999999999996</v>
      </c>
      <c r="AI394" s="81">
        <v>18.5</v>
      </c>
      <c r="AJ394" s="80">
        <v>3.7</v>
      </c>
      <c r="AK394" s="80">
        <v>0.37</v>
      </c>
      <c r="AL394" s="80">
        <v>2.58</v>
      </c>
      <c r="AM394" s="80">
        <v>0.52</v>
      </c>
      <c r="AN394" s="80">
        <v>2.34</v>
      </c>
      <c r="AO394" s="80">
        <v>0.69</v>
      </c>
      <c r="AP394" s="80">
        <v>2.0499999999999998</v>
      </c>
      <c r="AQ394" s="80">
        <v>0.23300000000000001</v>
      </c>
      <c r="AR394" s="80">
        <v>2.57</v>
      </c>
      <c r="AS394" s="80">
        <v>0.26</v>
      </c>
      <c r="AT394" s="80">
        <v>2.8</v>
      </c>
      <c r="AU394" s="80">
        <v>0.85</v>
      </c>
      <c r="AV394" s="80">
        <v>2.0499999999999998</v>
      </c>
      <c r="AW394" s="81">
        <v>17.18</v>
      </c>
      <c r="AX394" s="80">
        <v>14.01</v>
      </c>
      <c r="AY394" s="80">
        <v>3.55</v>
      </c>
      <c r="AZ394" s="80"/>
      <c r="BA394" s="80"/>
      <c r="BB394" s="80"/>
      <c r="BC394" s="80"/>
      <c r="BD394" s="80"/>
      <c r="BE394" s="80"/>
      <c r="BF394" s="80"/>
      <c r="BG394" s="80"/>
      <c r="BH394" s="80"/>
      <c r="BI394" s="80"/>
      <c r="BJ394" s="80"/>
      <c r="BK394" s="80"/>
      <c r="BL394" s="80"/>
      <c r="BM394" s="80"/>
    </row>
    <row r="395" spans="1:65" s="102" customFormat="1">
      <c r="A395" s="84" t="s">
        <v>892</v>
      </c>
      <c r="B395" s="81">
        <v>77.569999999999993</v>
      </c>
      <c r="C395" s="80">
        <v>0.19</v>
      </c>
      <c r="D395" s="81">
        <v>12.95</v>
      </c>
      <c r="E395" s="80">
        <v>1.25</v>
      </c>
      <c r="F395" s="80">
        <v>0.04</v>
      </c>
      <c r="G395" s="80">
        <v>0.21</v>
      </c>
      <c r="H395" s="80">
        <v>1.33</v>
      </c>
      <c r="I395" s="80">
        <v>3.36</v>
      </c>
      <c r="J395" s="80">
        <v>2.96</v>
      </c>
      <c r="K395" s="80">
        <v>0.13</v>
      </c>
      <c r="L395" s="80">
        <v>6.14</v>
      </c>
      <c r="M395" s="81">
        <f>B395/J395</f>
        <v>26.206081081081081</v>
      </c>
      <c r="N395" s="80">
        <f>I395+J395</f>
        <v>6.32</v>
      </c>
      <c r="O395" s="80"/>
      <c r="P395" s="80">
        <v>16</v>
      </c>
      <c r="Q395" s="82">
        <v>1075</v>
      </c>
      <c r="R395" s="80">
        <v>4.2</v>
      </c>
      <c r="S395" s="82">
        <v>416</v>
      </c>
      <c r="T395" s="80">
        <v>0.4</v>
      </c>
      <c r="U395" s="80">
        <v>1</v>
      </c>
      <c r="V395" s="81">
        <v>44.2</v>
      </c>
      <c r="W395" s="81">
        <v>17.7</v>
      </c>
      <c r="X395" s="82">
        <v>99.3</v>
      </c>
      <c r="Y395" s="81">
        <v>103.7</v>
      </c>
      <c r="Z395" s="81">
        <v>18.7</v>
      </c>
      <c r="AA395" s="81">
        <v>167.6</v>
      </c>
      <c r="AB395" s="80">
        <v>6.97</v>
      </c>
      <c r="AC395" s="80">
        <v>-0.1</v>
      </c>
      <c r="AD395" s="80">
        <v>4.84</v>
      </c>
      <c r="AE395" s="82">
        <v>772</v>
      </c>
      <c r="AF395" s="81">
        <v>18.399999999999999</v>
      </c>
      <c r="AG395" s="81">
        <v>39.6</v>
      </c>
      <c r="AH395" s="80">
        <v>4.54</v>
      </c>
      <c r="AI395" s="81">
        <v>17.7</v>
      </c>
      <c r="AJ395" s="80">
        <v>3.4</v>
      </c>
      <c r="AK395" s="80">
        <v>0.33</v>
      </c>
      <c r="AL395" s="80">
        <v>2.2999999999999998</v>
      </c>
      <c r="AM395" s="80">
        <v>0.83</v>
      </c>
      <c r="AN395" s="80">
        <v>2.69</v>
      </c>
      <c r="AO395" s="80">
        <v>0.72</v>
      </c>
      <c r="AP395" s="80">
        <v>2.16</v>
      </c>
      <c r="AQ395" s="80">
        <v>0.39800000000000002</v>
      </c>
      <c r="AR395" s="80">
        <v>2.31</v>
      </c>
      <c r="AS395" s="80">
        <v>0.19</v>
      </c>
      <c r="AT395" s="80">
        <v>4.99</v>
      </c>
      <c r="AU395" s="80">
        <v>0.55000000000000004</v>
      </c>
      <c r="AV395" s="80">
        <v>1.41</v>
      </c>
      <c r="AW395" s="81">
        <v>16.2</v>
      </c>
      <c r="AX395" s="80">
        <v>8.4499999999999993</v>
      </c>
      <c r="AY395" s="80">
        <v>2.21</v>
      </c>
      <c r="AZ395" s="80"/>
      <c r="BA395" s="80"/>
      <c r="BB395" s="80"/>
      <c r="BC395" s="80"/>
      <c r="BD395" s="80"/>
      <c r="BE395" s="80"/>
      <c r="BF395" s="80"/>
      <c r="BG395" s="80"/>
      <c r="BH395" s="80"/>
      <c r="BI395" s="80"/>
      <c r="BJ395" s="80"/>
      <c r="BK395" s="80"/>
      <c r="BL395" s="80"/>
      <c r="BM395" s="80"/>
    </row>
    <row r="396" spans="1:65" s="102" customFormat="1">
      <c r="A396" s="92" t="s">
        <v>196</v>
      </c>
      <c r="B396" s="95">
        <f>AVERAGE(B369:B395)</f>
        <v>77.565555555555548</v>
      </c>
      <c r="C396" s="94">
        <f>AVERAGE(C369:C395)</f>
        <v>0.14111111111111113</v>
      </c>
      <c r="D396" s="95">
        <f>AVERAGE(D369:D395)</f>
        <v>12.55851851851852</v>
      </c>
      <c r="E396" s="95">
        <f>AVERAGE(E369:E395)</f>
        <v>1.1603703703703701</v>
      </c>
      <c r="F396" s="95">
        <f>AVERAGE(F369:F395)</f>
        <v>5.0740740740740767E-2</v>
      </c>
      <c r="G396" s="95">
        <f>AVERAGE(G369:G395)</f>
        <v>0.14629629629629629</v>
      </c>
      <c r="H396" s="95">
        <f>AVERAGE(H369:H395)</f>
        <v>1.03</v>
      </c>
      <c r="I396" s="95">
        <f>AVERAGE(I369:I395)</f>
        <v>3.7251851851851856</v>
      </c>
      <c r="J396" s="95">
        <f>AVERAGE(J369:J395)</f>
        <v>3.47074074074074</v>
      </c>
      <c r="K396" s="95">
        <f>AVERAGE(K369:K395)</f>
        <v>0.14777777777777779</v>
      </c>
      <c r="L396" s="95">
        <f>AVERAGE(L369:L395)</f>
        <v>4.3000000000000007</v>
      </c>
      <c r="M396" s="95">
        <f>AVERAGE(M369:M395)</f>
        <v>22.698991380401399</v>
      </c>
      <c r="N396" s="95">
        <f>AVERAGE(N369:N395)</f>
        <v>7.1959259259259269</v>
      </c>
      <c r="O396" s="95"/>
      <c r="P396" s="95">
        <f>AVERAGE(P369:P395)</f>
        <v>13.64</v>
      </c>
      <c r="Q396" s="96">
        <f>AVERAGE(Q369:Q395)</f>
        <v>939.08</v>
      </c>
      <c r="R396" s="95">
        <f>AVERAGE(R369:R395)</f>
        <v>3.399130434782609</v>
      </c>
      <c r="S396" s="96">
        <f>AVERAGE(S369:S395)</f>
        <v>425.79199999999997</v>
      </c>
      <c r="T396" s="95">
        <f>AVERAGE(T369:T395)</f>
        <v>0.65590909090909089</v>
      </c>
      <c r="U396" s="95">
        <f>AVERAGE(U369:U395)</f>
        <v>1.5157142857142856</v>
      </c>
      <c r="V396" s="95">
        <f>AVERAGE(V369:V395)</f>
        <v>46.704000000000008</v>
      </c>
      <c r="W396" s="95">
        <f>AVERAGE(W369:W395)</f>
        <v>14.107999999999999</v>
      </c>
      <c r="X396" s="96">
        <f>AVERAGE(X369:X395)</f>
        <v>115.77600000000001</v>
      </c>
      <c r="Y396" s="95">
        <f>AVERAGE(Y369:Y395)</f>
        <v>80.517200000000017</v>
      </c>
      <c r="Z396" s="95">
        <f>AVERAGE(Z369:Z395)</f>
        <v>22.866399999999995</v>
      </c>
      <c r="AA396" s="95">
        <f>AVERAGE(AA369:AA395)</f>
        <v>130.48799999999997</v>
      </c>
      <c r="AB396" s="95">
        <f>AVERAGE(AB369:AB395)</f>
        <v>7.9832000000000001</v>
      </c>
      <c r="AC396" s="95">
        <f>AVERAGE(AC369:AC395)</f>
        <v>3.3850000000000002</v>
      </c>
      <c r="AD396" s="95">
        <f>AVERAGE(AD369:AD395)</f>
        <v>5.1727999999999996</v>
      </c>
      <c r="AE396" s="96">
        <f>AVERAGE(AE369:AE395)</f>
        <v>816.952</v>
      </c>
      <c r="AF396" s="95">
        <f>AVERAGE(AF369:AF395)</f>
        <v>23.044799999999999</v>
      </c>
      <c r="AG396" s="95">
        <f>AVERAGE(AG369:AG395)</f>
        <v>48.329999999999991</v>
      </c>
      <c r="AH396" s="95">
        <f>AVERAGE(AH369:AH395)</f>
        <v>5.1539999999999999</v>
      </c>
      <c r="AI396" s="95">
        <f>AVERAGE(AI369:AI395)</f>
        <v>19.736000000000001</v>
      </c>
      <c r="AJ396" s="95">
        <f>AVERAGE(AJ369:AJ395)</f>
        <v>3.9540000000000002</v>
      </c>
      <c r="AK396" s="95">
        <f>AVERAGE(AK369:AK395)</f>
        <v>0.70279999999999998</v>
      </c>
      <c r="AL396" s="95">
        <f>AVERAGE(AL369:AL395)</f>
        <v>3.5259999999999998</v>
      </c>
      <c r="AM396" s="95">
        <f>AVERAGE(AM369:AM395)</f>
        <v>0.62639999999999996</v>
      </c>
      <c r="AN396" s="95">
        <f>AVERAGE(AN369:AN395)</f>
        <v>3.9731999999999998</v>
      </c>
      <c r="AO396" s="95">
        <f>AVERAGE(AO369:AO395)</f>
        <v>0.85072000000000003</v>
      </c>
      <c r="AP396" s="95">
        <f>AVERAGE(AP369:AP395)</f>
        <v>2.4035999999999995</v>
      </c>
      <c r="AQ396" s="95">
        <f>AVERAGE(AQ369:AQ395)</f>
        <v>0.39700000000000002</v>
      </c>
      <c r="AR396" s="95">
        <f>AVERAGE(AR369:AR395)</f>
        <v>2.7172000000000001</v>
      </c>
      <c r="AS396" s="95">
        <f>AVERAGE(AS369:AS395)</f>
        <v>0.36275999999999992</v>
      </c>
      <c r="AT396" s="95">
        <f>AVERAGE(AT369:AT395)</f>
        <v>3.7288000000000001</v>
      </c>
      <c r="AU396" s="95">
        <f>AVERAGE(AU369:AU395)</f>
        <v>0.65511999999999981</v>
      </c>
      <c r="AV396" s="95">
        <f>AVERAGE(AV369:AV395)</f>
        <v>1.5095999999999998</v>
      </c>
      <c r="AW396" s="95">
        <f>AVERAGE(AW369:AW395)</f>
        <v>15.727200000000003</v>
      </c>
      <c r="AX396" s="95">
        <f>AVERAGE(AX369:AX395)</f>
        <v>10.581200000000001</v>
      </c>
      <c r="AY396" s="95">
        <f>AVERAGE(AY369:AY395)</f>
        <v>2.6792000000000002</v>
      </c>
      <c r="AZ396" s="94"/>
      <c r="BA396" s="94"/>
      <c r="BB396" s="94"/>
      <c r="BC396" s="94"/>
      <c r="BD396" s="94"/>
      <c r="BE396" s="94"/>
      <c r="BF396" s="94"/>
      <c r="BG396" s="94"/>
      <c r="BH396" s="94"/>
      <c r="BI396" s="94"/>
      <c r="BJ396" s="94"/>
      <c r="BK396" s="94"/>
      <c r="BL396" s="94"/>
      <c r="BM396" s="94"/>
    </row>
    <row r="397" spans="1:65" s="102" customFormat="1">
      <c r="A397" s="92" t="s">
        <v>195</v>
      </c>
      <c r="B397" s="95">
        <f>_xlfn.STDEV.S(B369:B395)</f>
        <v>0.59255206414115824</v>
      </c>
      <c r="C397" s="94">
        <f>_xlfn.STDEV.S(C369:C395)</f>
        <v>6.2593519776001749E-2</v>
      </c>
      <c r="D397" s="95">
        <f>_xlfn.STDEV.S(D369:D395)</f>
        <v>0.28180330979799617</v>
      </c>
      <c r="E397" s="95">
        <f>_xlfn.STDEV.S(E369:E395)</f>
        <v>0.21722872528355888</v>
      </c>
      <c r="F397" s="95">
        <f>_xlfn.STDEV.S(F369:F395)</f>
        <v>2.0177276999697069E-2</v>
      </c>
      <c r="G397" s="95">
        <f>_xlfn.STDEV.S(G369:G395)</f>
        <v>7.349244587806017E-2</v>
      </c>
      <c r="H397" s="95">
        <f>_xlfn.STDEV.S(H369:H395)</f>
        <v>0.32092414632169308</v>
      </c>
      <c r="I397" s="95">
        <f>_xlfn.STDEV.S(I369:I395)</f>
        <v>0.30420603304555049</v>
      </c>
      <c r="J397" s="95">
        <f>_xlfn.STDEV.S(J369:J395)</f>
        <v>0.46460840356258432</v>
      </c>
      <c r="K397" s="95">
        <f>_xlfn.STDEV.S(K369:K395)</f>
        <v>3.9059455009523986E-2</v>
      </c>
      <c r="L397" s="95">
        <f>_xlfn.STDEV.S(L369:L395)</f>
        <v>1.9740762201791799</v>
      </c>
      <c r="M397" s="95">
        <f>_xlfn.STDEV.S(M369:M395)</f>
        <v>2.7329982973438329</v>
      </c>
      <c r="N397" s="95">
        <f>_xlfn.STDEV.S(N369:N395)</f>
        <v>0.40213142952234715</v>
      </c>
      <c r="O397" s="95"/>
      <c r="P397" s="95">
        <f>_xlfn.STDEV.S(P369:P395)</f>
        <v>2.8552583070538526</v>
      </c>
      <c r="Q397" s="96">
        <f>_xlfn.STDEV.S(Q369:Q395)</f>
        <v>354.26013511730804</v>
      </c>
      <c r="R397" s="95">
        <f>_xlfn.STDEV.S(R369:R395)</f>
        <v>2.0241314928618772</v>
      </c>
      <c r="S397" s="96">
        <f>_xlfn.STDEV.S(S369:S395)</f>
        <v>66.365389574184832</v>
      </c>
      <c r="T397" s="95">
        <f>_xlfn.STDEV.S(T369:T395)</f>
        <v>0.394940129168594</v>
      </c>
      <c r="U397" s="95">
        <f>_xlfn.STDEV.S(U369:U395)</f>
        <v>0.59717310244661448</v>
      </c>
      <c r="V397" s="95">
        <f>_xlfn.STDEV.S(V369:V395)</f>
        <v>9.5617937647702735</v>
      </c>
      <c r="W397" s="95">
        <f>_xlfn.STDEV.S(W369:W395)</f>
        <v>2.0780439520536182</v>
      </c>
      <c r="X397" s="96">
        <f>_xlfn.STDEV.S(X369:X395)</f>
        <v>17.106170426681249</v>
      </c>
      <c r="Y397" s="95">
        <f>_xlfn.STDEV.S(Y369:Y395)</f>
        <v>32.475376251348692</v>
      </c>
      <c r="Z397" s="95">
        <f>_xlfn.STDEV.S(Z369:Z395)</f>
        <v>5.0087605585946795</v>
      </c>
      <c r="AA397" s="95">
        <f>_xlfn.STDEV.S(AA369:AA395)</f>
        <v>37.936891895181311</v>
      </c>
      <c r="AB397" s="95">
        <f>_xlfn.STDEV.S(AB369:AB395)</f>
        <v>0.90368099091068788</v>
      </c>
      <c r="AC397" s="95">
        <f>_xlfn.STDEV.S(AC369:AC395)</f>
        <v>2.2015006843419083</v>
      </c>
      <c r="AD397" s="95">
        <f>_xlfn.STDEV.S(AD369:AD395)</f>
        <v>1.0618243734252877</v>
      </c>
      <c r="AE397" s="96">
        <f>_xlfn.STDEV.S(AE369:AE395)</f>
        <v>38.361755260502179</v>
      </c>
      <c r="AF397" s="95">
        <f>_xlfn.STDEV.S(AF369:AF395)</f>
        <v>3.2601432995090058</v>
      </c>
      <c r="AG397" s="95">
        <f>_xlfn.STDEV.S(AG369:AG395)</f>
        <v>7.3761157348115418</v>
      </c>
      <c r="AH397" s="95">
        <f>_xlfn.STDEV.S(AH369:AH395)</f>
        <v>0.84805168867626501</v>
      </c>
      <c r="AI397" s="95">
        <f>_xlfn.STDEV.S(AI369:AI395)</f>
        <v>3.3104481066264366</v>
      </c>
      <c r="AJ397" s="95">
        <f>_xlfn.STDEV.S(AJ369:AJ395)</f>
        <v>1.1338393478207844</v>
      </c>
      <c r="AK397" s="95">
        <f>_xlfn.STDEV.S(AK369:AK395)</f>
        <v>0.29738471155502733</v>
      </c>
      <c r="AL397" s="95">
        <f>_xlfn.STDEV.S(AL369:AL395)</f>
        <v>1.0179677467058281</v>
      </c>
      <c r="AM397" s="95">
        <f>_xlfn.STDEV.S(AM369:AM395)</f>
        <v>0.22730082856572864</v>
      </c>
      <c r="AN397" s="95">
        <f>_xlfn.STDEV.S(AN369:AN395)</f>
        <v>1.0639420410279252</v>
      </c>
      <c r="AO397" s="95">
        <f>_xlfn.STDEV.S(AO369:AO395)</f>
        <v>0.19930055193099644</v>
      </c>
      <c r="AP397" s="95">
        <f>_xlfn.STDEV.S(AP369:AP395)</f>
        <v>0.68591107295333886</v>
      </c>
      <c r="AQ397" s="95">
        <f>_xlfn.STDEV.S(AQ369:AQ395)</f>
        <v>0.11286348686207875</v>
      </c>
      <c r="AR397" s="95">
        <f>_xlfn.STDEV.S(AR369:AR395)</f>
        <v>0.50637206347374897</v>
      </c>
      <c r="AS397" s="95">
        <f>_xlfn.STDEV.S(AS369:AS395)</f>
        <v>0.12750401300874192</v>
      </c>
      <c r="AT397" s="95">
        <f>_xlfn.STDEV.S(AT369:AT395)</f>
        <v>0.7069731253732342</v>
      </c>
      <c r="AU397" s="95">
        <f>_xlfn.STDEV.S(AU369:AU395)</f>
        <v>0.12150491073752342</v>
      </c>
      <c r="AV397" s="95">
        <f>_xlfn.STDEV.S(AV369:AV395)</f>
        <v>0.37624770209708097</v>
      </c>
      <c r="AW397" s="95">
        <f>_xlfn.STDEV.S(AW369:AW395)</f>
        <v>2.0771786153337657</v>
      </c>
      <c r="AX397" s="95">
        <f>_xlfn.STDEV.S(AX369:AX395)</f>
        <v>1.9414584723861523</v>
      </c>
      <c r="AY397" s="95">
        <f>_xlfn.STDEV.S(AY369:AY395)</f>
        <v>0.48062390008543143</v>
      </c>
      <c r="AZ397" s="94"/>
      <c r="BA397" s="94"/>
      <c r="BB397" s="94"/>
      <c r="BC397" s="94"/>
      <c r="BD397" s="94"/>
      <c r="BE397" s="94"/>
      <c r="BF397" s="94"/>
      <c r="BG397" s="94"/>
      <c r="BH397" s="94"/>
      <c r="BI397" s="94"/>
      <c r="BJ397" s="94"/>
      <c r="BK397" s="94"/>
      <c r="BL397" s="94"/>
      <c r="BM397" s="94"/>
    </row>
    <row r="398" spans="1:65">
      <c r="A398" s="84" t="s">
        <v>891</v>
      </c>
      <c r="B398" s="81">
        <v>77.209999999999994</v>
      </c>
      <c r="C398" s="80">
        <v>0.06</v>
      </c>
      <c r="D398" s="81">
        <v>12.52</v>
      </c>
      <c r="E398" s="80">
        <v>0.87</v>
      </c>
      <c r="F398" s="80">
        <v>0.05</v>
      </c>
      <c r="G398" s="80">
        <v>0.08</v>
      </c>
      <c r="H398" s="80">
        <v>0.77</v>
      </c>
      <c r="I398" s="80">
        <v>4.33</v>
      </c>
      <c r="J398" s="80">
        <v>3.97</v>
      </c>
      <c r="K398" s="80">
        <v>0.15</v>
      </c>
      <c r="L398" s="80">
        <v>3.03</v>
      </c>
      <c r="M398" s="81">
        <f>B398/J398</f>
        <v>19.448362720403018</v>
      </c>
      <c r="N398" s="80">
        <f>I398+J398</f>
        <v>8.3000000000000007</v>
      </c>
      <c r="P398" s="80">
        <v>18.7</v>
      </c>
      <c r="Q398" s="82">
        <v>416</v>
      </c>
      <c r="R398" s="80">
        <v>1.8</v>
      </c>
      <c r="S398" s="82">
        <v>461</v>
      </c>
      <c r="T398" s="80">
        <v>0.41</v>
      </c>
      <c r="U398" s="80">
        <v>1.3</v>
      </c>
      <c r="V398" s="81">
        <v>26.6</v>
      </c>
      <c r="W398" s="81">
        <v>13.9</v>
      </c>
      <c r="X398" s="82">
        <v>141</v>
      </c>
      <c r="Y398" s="81">
        <v>48.4</v>
      </c>
      <c r="Z398" s="81">
        <v>16.600000000000001</v>
      </c>
      <c r="AA398" s="81">
        <v>63</v>
      </c>
      <c r="AB398" s="80">
        <v>7.04</v>
      </c>
      <c r="AC398" s="80">
        <v>1.3</v>
      </c>
      <c r="AD398" s="80">
        <v>7.12</v>
      </c>
      <c r="AE398" s="82">
        <v>761</v>
      </c>
      <c r="AF398" s="81">
        <v>22.67</v>
      </c>
      <c r="AG398" s="81">
        <v>46.2</v>
      </c>
      <c r="AH398" s="80">
        <v>4.43</v>
      </c>
      <c r="AI398" s="81">
        <v>15.5</v>
      </c>
      <c r="AJ398" s="80">
        <v>2.63</v>
      </c>
      <c r="AK398" s="80">
        <v>0.06</v>
      </c>
      <c r="AL398" s="80">
        <v>2.37</v>
      </c>
      <c r="AM398" s="80">
        <v>0.43</v>
      </c>
      <c r="AN398" s="80">
        <v>2.46</v>
      </c>
      <c r="AO398" s="80">
        <v>0.56999999999999995</v>
      </c>
      <c r="AP398" s="80">
        <v>2.0099999999999998</v>
      </c>
      <c r="AQ398" s="80">
        <v>0.22500000000000001</v>
      </c>
      <c r="AR398" s="80">
        <v>1.68</v>
      </c>
      <c r="AS398" s="80">
        <v>0.3</v>
      </c>
      <c r="AT398" s="80">
        <v>2.62</v>
      </c>
      <c r="AU398" s="80">
        <v>0.77</v>
      </c>
      <c r="AV398" s="80">
        <v>1.97</v>
      </c>
      <c r="AW398" s="81">
        <v>18.7</v>
      </c>
      <c r="AX398" s="80">
        <v>12.42</v>
      </c>
      <c r="AY398" s="80">
        <v>3.27</v>
      </c>
    </row>
    <row r="399" spans="1:65">
      <c r="A399" s="84" t="s">
        <v>890</v>
      </c>
      <c r="B399" s="81">
        <v>77.89</v>
      </c>
      <c r="C399" s="80">
        <v>7.0000000000000007E-2</v>
      </c>
      <c r="D399" s="81">
        <v>12.82</v>
      </c>
      <c r="E399" s="80">
        <v>0.84</v>
      </c>
      <c r="F399" s="80">
        <v>0.05</v>
      </c>
      <c r="G399" s="80">
        <v>0.09</v>
      </c>
      <c r="H399" s="80">
        <v>0.76</v>
      </c>
      <c r="I399" s="80">
        <v>3.24</v>
      </c>
      <c r="J399" s="80">
        <v>4.0599999999999996</v>
      </c>
      <c r="K399" s="80">
        <v>0.17</v>
      </c>
      <c r="L399" s="80">
        <v>5.97</v>
      </c>
      <c r="M399" s="81">
        <f>B399/J399</f>
        <v>19.184729064039409</v>
      </c>
      <c r="N399" s="80">
        <f>I399+J399</f>
        <v>7.3</v>
      </c>
      <c r="P399" s="80">
        <v>17.8</v>
      </c>
      <c r="Q399" s="82">
        <v>447</v>
      </c>
      <c r="R399" s="80">
        <v>2.2000000000000002</v>
      </c>
      <c r="S399" s="82">
        <v>489</v>
      </c>
      <c r="T399" s="80">
        <v>0.57999999999999996</v>
      </c>
      <c r="U399" s="80">
        <v>2.5</v>
      </c>
      <c r="V399" s="81">
        <v>29.2</v>
      </c>
      <c r="W399" s="81">
        <v>13.9</v>
      </c>
      <c r="X399" s="82">
        <v>145</v>
      </c>
      <c r="Y399" s="81">
        <v>56.1</v>
      </c>
      <c r="Z399" s="81">
        <v>19.170000000000002</v>
      </c>
      <c r="AA399" s="81">
        <v>72.400000000000006</v>
      </c>
      <c r="AB399" s="80">
        <v>7.72</v>
      </c>
      <c r="AC399" s="80">
        <v>1.5</v>
      </c>
      <c r="AD399" s="80">
        <v>7.86</v>
      </c>
      <c r="AE399" s="82">
        <v>843</v>
      </c>
      <c r="AF399" s="81">
        <v>25.8</v>
      </c>
      <c r="AG399" s="81">
        <v>53.4</v>
      </c>
      <c r="AH399" s="80">
        <v>5.15</v>
      </c>
      <c r="AI399" s="81">
        <v>18.41</v>
      </c>
      <c r="AJ399" s="80">
        <v>3.72</v>
      </c>
      <c r="AK399" s="80">
        <v>0.3</v>
      </c>
      <c r="AL399" s="80">
        <v>2.5499999999999998</v>
      </c>
      <c r="AM399" s="80">
        <v>0.35</v>
      </c>
      <c r="AN399" s="80">
        <v>2.61</v>
      </c>
      <c r="AO399" s="80">
        <v>0.69</v>
      </c>
      <c r="AP399" s="80">
        <v>1.66</v>
      </c>
      <c r="AQ399" s="80">
        <v>0.379</v>
      </c>
      <c r="AR399" s="80">
        <v>2.15</v>
      </c>
      <c r="AS399" s="80">
        <v>0.38</v>
      </c>
      <c r="AT399" s="80">
        <v>2.75</v>
      </c>
      <c r="AU399" s="80">
        <v>0.9</v>
      </c>
      <c r="AV399" s="80">
        <v>1.38</v>
      </c>
      <c r="AW399" s="81">
        <v>17.440000000000001</v>
      </c>
      <c r="AX399" s="80">
        <v>14.26</v>
      </c>
      <c r="AY399" s="80">
        <v>3.76</v>
      </c>
    </row>
    <row r="400" spans="1:65">
      <c r="A400" s="84" t="s">
        <v>889</v>
      </c>
      <c r="B400" s="81">
        <v>78.010000000000005</v>
      </c>
      <c r="C400" s="80">
        <v>7.0000000000000007E-2</v>
      </c>
      <c r="D400" s="81">
        <v>12.62</v>
      </c>
      <c r="E400" s="80">
        <v>0.82</v>
      </c>
      <c r="F400" s="80">
        <v>0.05</v>
      </c>
      <c r="G400" s="80">
        <v>0.08</v>
      </c>
      <c r="H400" s="80">
        <v>0.8</v>
      </c>
      <c r="I400" s="80">
        <v>3.48</v>
      </c>
      <c r="J400" s="80">
        <v>3.92</v>
      </c>
      <c r="K400" s="80">
        <v>0.14000000000000001</v>
      </c>
      <c r="L400" s="80">
        <v>2.2000000000000002</v>
      </c>
      <c r="M400" s="81">
        <f>B400/J400</f>
        <v>19.900510204081634</v>
      </c>
      <c r="N400" s="80">
        <f>I400+J400</f>
        <v>7.4</v>
      </c>
      <c r="P400" s="80">
        <v>18.399999999999999</v>
      </c>
      <c r="Q400" s="82">
        <v>451</v>
      </c>
      <c r="R400" s="80">
        <v>1.7</v>
      </c>
      <c r="S400" s="82">
        <v>472</v>
      </c>
      <c r="T400" s="80" t="s">
        <v>142</v>
      </c>
      <c r="U400" s="80">
        <v>1.79</v>
      </c>
      <c r="V400" s="81">
        <v>31.7</v>
      </c>
      <c r="W400" s="81">
        <v>13.6</v>
      </c>
      <c r="X400" s="82">
        <v>147.69999999999999</v>
      </c>
      <c r="Y400" s="81">
        <v>49.7</v>
      </c>
      <c r="Z400" s="81">
        <v>17.100000000000001</v>
      </c>
      <c r="AA400" s="81">
        <v>68.7</v>
      </c>
      <c r="AB400" s="80">
        <v>7.73</v>
      </c>
      <c r="AC400" s="80">
        <v>0.7</v>
      </c>
      <c r="AD400" s="80">
        <v>7.45</v>
      </c>
      <c r="AE400" s="82">
        <v>800</v>
      </c>
      <c r="AF400" s="81">
        <v>23.6</v>
      </c>
      <c r="AG400" s="81">
        <v>49.1</v>
      </c>
      <c r="AH400" s="80">
        <v>4.8499999999999996</v>
      </c>
      <c r="AI400" s="81">
        <v>15.2</v>
      </c>
      <c r="AJ400" s="80">
        <v>1.82</v>
      </c>
      <c r="AK400" s="80">
        <v>0.05</v>
      </c>
      <c r="AL400" s="80">
        <v>2.6</v>
      </c>
      <c r="AM400" s="80">
        <v>0.43</v>
      </c>
      <c r="AN400" s="80">
        <v>2.31</v>
      </c>
      <c r="AO400" s="80">
        <v>0.5</v>
      </c>
      <c r="AP400" s="80">
        <v>1.95</v>
      </c>
      <c r="AQ400" s="80">
        <v>0.37</v>
      </c>
      <c r="AR400" s="80">
        <v>2.0699999999999998</v>
      </c>
      <c r="AS400" s="80">
        <v>0.28000000000000003</v>
      </c>
      <c r="AT400" s="80">
        <v>2.5099999999999998</v>
      </c>
      <c r="AU400" s="80">
        <v>0.93</v>
      </c>
      <c r="AV400" s="80">
        <v>2.12</v>
      </c>
      <c r="AW400" s="81">
        <v>17.7</v>
      </c>
      <c r="AX400" s="80">
        <v>13.22</v>
      </c>
      <c r="AY400" s="80">
        <v>3.42</v>
      </c>
    </row>
    <row r="401" spans="1:51">
      <c r="A401" s="84" t="s">
        <v>888</v>
      </c>
      <c r="B401" s="81">
        <v>77.59</v>
      </c>
      <c r="C401" s="80">
        <v>0.09</v>
      </c>
      <c r="D401" s="81">
        <v>12.07</v>
      </c>
      <c r="E401" s="80">
        <v>0.98</v>
      </c>
      <c r="F401" s="80">
        <v>0.08</v>
      </c>
      <c r="G401" s="80">
        <v>0.08</v>
      </c>
      <c r="H401" s="80">
        <v>0.73</v>
      </c>
      <c r="I401" s="80">
        <v>3.81</v>
      </c>
      <c r="J401" s="80">
        <v>4.41</v>
      </c>
      <c r="K401" s="80">
        <v>0.16</v>
      </c>
      <c r="L401" s="80">
        <v>1.05</v>
      </c>
      <c r="M401" s="81">
        <f>B401/J401</f>
        <v>17.594104308390023</v>
      </c>
      <c r="N401" s="80">
        <f>I401+J401</f>
        <v>8.2200000000000006</v>
      </c>
      <c r="P401" s="80">
        <v>14</v>
      </c>
      <c r="Q401" s="82">
        <v>414</v>
      </c>
      <c r="R401" s="80">
        <v>0.76</v>
      </c>
      <c r="S401" s="82">
        <v>478</v>
      </c>
      <c r="T401" s="80" t="s">
        <v>142</v>
      </c>
      <c r="U401" s="80">
        <v>1.18</v>
      </c>
      <c r="V401" s="81">
        <v>31</v>
      </c>
      <c r="W401" s="81">
        <v>12.2</v>
      </c>
      <c r="X401" s="82">
        <v>143.19999999999999</v>
      </c>
      <c r="Y401" s="81">
        <v>50</v>
      </c>
      <c r="Z401" s="81">
        <v>18.149999999999999</v>
      </c>
      <c r="AA401" s="81">
        <v>69.599999999999994</v>
      </c>
      <c r="AB401" s="80">
        <v>6.9</v>
      </c>
      <c r="AC401" s="80">
        <v>2.4</v>
      </c>
      <c r="AD401" s="80">
        <v>6.71</v>
      </c>
      <c r="AE401" s="82">
        <v>814</v>
      </c>
      <c r="AF401" s="81">
        <v>25.1</v>
      </c>
      <c r="AG401" s="81">
        <v>51.5</v>
      </c>
      <c r="AH401" s="80">
        <v>5.19</v>
      </c>
      <c r="AI401" s="81">
        <v>17.34</v>
      </c>
      <c r="AJ401" s="80">
        <v>2.46</v>
      </c>
      <c r="AK401" s="80">
        <v>0.14000000000000001</v>
      </c>
      <c r="AL401" s="80">
        <v>3.23</v>
      </c>
      <c r="AM401" s="80">
        <v>0.23</v>
      </c>
      <c r="AN401" s="80">
        <v>2.4700000000000002</v>
      </c>
      <c r="AO401" s="80">
        <v>0.64</v>
      </c>
      <c r="AP401" s="80">
        <v>2.52</v>
      </c>
      <c r="AQ401" s="80">
        <v>0.38</v>
      </c>
      <c r="AR401" s="80">
        <v>2.39</v>
      </c>
      <c r="AS401" s="80">
        <v>0.314</v>
      </c>
      <c r="AT401" s="80">
        <v>2.3199999999999998</v>
      </c>
      <c r="AU401" s="80">
        <v>0.62</v>
      </c>
      <c r="AV401" s="80">
        <v>2.12</v>
      </c>
      <c r="AW401" s="81">
        <v>17.91</v>
      </c>
      <c r="AX401" s="80">
        <v>13.88</v>
      </c>
      <c r="AY401" s="80">
        <v>3.72</v>
      </c>
    </row>
    <row r="402" spans="1:51">
      <c r="A402" s="84" t="s">
        <v>887</v>
      </c>
      <c r="B402" s="81">
        <v>78.239999999999995</v>
      </c>
      <c r="C402" s="80">
        <v>0.12</v>
      </c>
      <c r="D402" s="81">
        <v>12.34</v>
      </c>
      <c r="E402" s="80">
        <v>0.97</v>
      </c>
      <c r="F402" s="80">
        <v>0.04</v>
      </c>
      <c r="G402" s="80">
        <v>0.14000000000000001</v>
      </c>
      <c r="H402" s="80">
        <v>0.87</v>
      </c>
      <c r="I402" s="80">
        <v>3.95</v>
      </c>
      <c r="J402" s="80">
        <v>3.19</v>
      </c>
      <c r="K402" s="80">
        <v>0.13</v>
      </c>
      <c r="L402" s="80">
        <v>3.38</v>
      </c>
      <c r="M402" s="81">
        <f>B402/J402</f>
        <v>24.526645768025077</v>
      </c>
      <c r="N402" s="80">
        <f>I402+J402</f>
        <v>7.1400000000000006</v>
      </c>
      <c r="P402" s="80">
        <v>17</v>
      </c>
      <c r="Q402" s="82">
        <v>698</v>
      </c>
      <c r="R402" s="80">
        <v>0</v>
      </c>
      <c r="S402" s="82">
        <v>453</v>
      </c>
      <c r="T402" s="80">
        <v>0.63</v>
      </c>
      <c r="U402" s="80">
        <v>1.68</v>
      </c>
      <c r="V402" s="81">
        <v>51</v>
      </c>
      <c r="W402" s="81">
        <v>13.5</v>
      </c>
      <c r="X402" s="82">
        <v>112.7</v>
      </c>
      <c r="Y402" s="81">
        <v>80.400000000000006</v>
      </c>
      <c r="Z402" s="81">
        <v>22.7</v>
      </c>
      <c r="AA402" s="81">
        <v>97.9</v>
      </c>
      <c r="AB402" s="80">
        <v>8.2100000000000009</v>
      </c>
      <c r="AC402" s="80">
        <v>1.9</v>
      </c>
      <c r="AD402" s="80">
        <v>5.18</v>
      </c>
      <c r="AE402" s="82">
        <v>891</v>
      </c>
      <c r="AF402" s="81">
        <v>24.4</v>
      </c>
      <c r="AG402" s="81">
        <v>50.3</v>
      </c>
      <c r="AH402" s="80">
        <v>5.32</v>
      </c>
      <c r="AI402" s="81">
        <v>20.5</v>
      </c>
      <c r="AJ402" s="80">
        <v>2.8</v>
      </c>
      <c r="AK402" s="80">
        <v>0.78</v>
      </c>
      <c r="AL402" s="80">
        <v>3.04</v>
      </c>
      <c r="AM402" s="80">
        <v>0.61</v>
      </c>
      <c r="AN402" s="80">
        <v>3.83</v>
      </c>
      <c r="AO402" s="80">
        <v>0.97</v>
      </c>
      <c r="AP402" s="80">
        <v>2.72</v>
      </c>
      <c r="AQ402" s="80">
        <v>0.35099999999999998</v>
      </c>
      <c r="AR402" s="80">
        <v>2.21</v>
      </c>
      <c r="AS402" s="80">
        <v>0.4</v>
      </c>
      <c r="AT402" s="80">
        <v>2.98</v>
      </c>
      <c r="AU402" s="80">
        <v>0.56000000000000005</v>
      </c>
      <c r="AV402" s="80">
        <v>1.71</v>
      </c>
      <c r="AW402" s="81">
        <v>16.3</v>
      </c>
      <c r="AX402" s="80">
        <v>10.64</v>
      </c>
      <c r="AY402" s="80">
        <v>2.69</v>
      </c>
    </row>
    <row r="403" spans="1:51">
      <c r="A403" s="84" t="s">
        <v>886</v>
      </c>
      <c r="B403" s="81">
        <v>77.540000000000006</v>
      </c>
      <c r="C403" s="80">
        <v>0.06</v>
      </c>
      <c r="D403" s="81">
        <v>12.77</v>
      </c>
      <c r="E403" s="80">
        <v>0.95</v>
      </c>
      <c r="F403" s="80">
        <v>0.04</v>
      </c>
      <c r="G403" s="80">
        <v>0.1</v>
      </c>
      <c r="H403" s="80">
        <v>0.81</v>
      </c>
      <c r="I403" s="80">
        <v>3.65</v>
      </c>
      <c r="J403" s="80">
        <v>3.91</v>
      </c>
      <c r="K403" s="80">
        <v>0.17</v>
      </c>
      <c r="L403" s="80">
        <v>4.13</v>
      </c>
      <c r="M403" s="81">
        <f>B403/J403</f>
        <v>19.831202046035806</v>
      </c>
      <c r="N403" s="80">
        <f>I403+J403</f>
        <v>7.5600000000000005</v>
      </c>
      <c r="P403" s="80">
        <v>19.100000000000001</v>
      </c>
      <c r="Q403" s="82">
        <v>426</v>
      </c>
      <c r="R403" s="80">
        <v>0.3</v>
      </c>
      <c r="S403" s="82">
        <v>471</v>
      </c>
      <c r="T403" s="80">
        <v>0.72</v>
      </c>
      <c r="U403" s="80">
        <v>2.33</v>
      </c>
      <c r="V403" s="81">
        <v>38.6</v>
      </c>
      <c r="W403" s="81">
        <v>15.2</v>
      </c>
      <c r="X403" s="82">
        <v>144.1</v>
      </c>
      <c r="Y403" s="81">
        <v>54.1</v>
      </c>
      <c r="Z403" s="81">
        <v>17.84</v>
      </c>
      <c r="AA403" s="81">
        <v>69</v>
      </c>
      <c r="AB403" s="80">
        <v>7.46</v>
      </c>
      <c r="AC403" s="80">
        <v>2</v>
      </c>
      <c r="AD403" s="80">
        <v>7.1</v>
      </c>
      <c r="AE403" s="82">
        <v>815</v>
      </c>
      <c r="AF403" s="81">
        <v>25.25</v>
      </c>
      <c r="AG403" s="81">
        <v>50.7</v>
      </c>
      <c r="AH403" s="80">
        <v>4.88</v>
      </c>
      <c r="AI403" s="81">
        <v>18.5</v>
      </c>
      <c r="AJ403" s="80">
        <v>2.37</v>
      </c>
      <c r="AK403" s="80">
        <v>0.56000000000000005</v>
      </c>
      <c r="AL403" s="80">
        <v>3.3</v>
      </c>
      <c r="AM403" s="80">
        <v>0.42</v>
      </c>
      <c r="AN403" s="80">
        <v>3.22</v>
      </c>
      <c r="AO403" s="80">
        <v>0.56999999999999995</v>
      </c>
      <c r="AP403" s="80">
        <v>1.89</v>
      </c>
      <c r="AQ403" s="80">
        <v>0.34300000000000003</v>
      </c>
      <c r="AR403" s="80">
        <v>2.52</v>
      </c>
      <c r="AS403" s="80">
        <v>0.34399999999999997</v>
      </c>
      <c r="AT403" s="80">
        <v>2.61</v>
      </c>
      <c r="AU403" s="80">
        <v>0.85</v>
      </c>
      <c r="AV403" s="80">
        <v>2.02</v>
      </c>
      <c r="AW403" s="81">
        <v>17.02</v>
      </c>
      <c r="AX403" s="80">
        <v>14.49</v>
      </c>
      <c r="AY403" s="80">
        <v>3.37</v>
      </c>
    </row>
    <row r="404" spans="1:51">
      <c r="A404" s="84" t="s">
        <v>163</v>
      </c>
      <c r="B404" s="81">
        <v>77.489999999999995</v>
      </c>
      <c r="C404" s="80">
        <v>0.05</v>
      </c>
      <c r="D404" s="81">
        <v>12.83</v>
      </c>
      <c r="E404" s="80">
        <v>0.99</v>
      </c>
      <c r="F404" s="80">
        <v>0.06</v>
      </c>
      <c r="G404" s="80">
        <v>0.09</v>
      </c>
      <c r="H404" s="80">
        <v>0.7</v>
      </c>
      <c r="I404" s="80">
        <v>3.65</v>
      </c>
      <c r="J404" s="80">
        <v>3.99</v>
      </c>
      <c r="K404" s="80">
        <v>0.15</v>
      </c>
      <c r="L404" s="80">
        <v>2.1800000000000002</v>
      </c>
      <c r="M404" s="81">
        <f>B404/J404</f>
        <v>19.421052631578945</v>
      </c>
      <c r="N404" s="80">
        <f>I404+J404</f>
        <v>7.6400000000000006</v>
      </c>
    </row>
    <row r="405" spans="1:51">
      <c r="A405" s="84" t="s">
        <v>885</v>
      </c>
      <c r="B405" s="81">
        <v>77.86</v>
      </c>
      <c r="C405" s="80">
        <v>0.12</v>
      </c>
      <c r="D405" s="81">
        <v>12.64</v>
      </c>
      <c r="E405" s="80">
        <v>1.01</v>
      </c>
      <c r="F405" s="80">
        <v>0.06</v>
      </c>
      <c r="G405" s="80">
        <v>0.14000000000000001</v>
      </c>
      <c r="H405" s="80">
        <v>0.9</v>
      </c>
      <c r="I405" s="80">
        <v>3.57</v>
      </c>
      <c r="J405" s="80">
        <v>3.51</v>
      </c>
      <c r="K405" s="80">
        <v>0.19</v>
      </c>
      <c r="L405" s="80">
        <v>5.87</v>
      </c>
      <c r="M405" s="81">
        <f>B405/J405</f>
        <v>22.182336182336183</v>
      </c>
      <c r="N405" s="80">
        <f>I405+J405</f>
        <v>7.08</v>
      </c>
      <c r="P405" s="80">
        <v>15.4</v>
      </c>
      <c r="Q405" s="82">
        <v>736</v>
      </c>
      <c r="R405" s="80">
        <v>3.7</v>
      </c>
      <c r="S405" s="82">
        <v>434.3</v>
      </c>
      <c r="T405" s="80">
        <v>1.1499999999999999</v>
      </c>
      <c r="U405" s="80">
        <v>0.9</v>
      </c>
      <c r="V405" s="81">
        <v>43</v>
      </c>
      <c r="W405" s="81">
        <v>14.5</v>
      </c>
      <c r="X405" s="82">
        <v>115.7</v>
      </c>
      <c r="Y405" s="81">
        <v>80.2</v>
      </c>
      <c r="Z405" s="81">
        <v>23.4</v>
      </c>
      <c r="AA405" s="81">
        <v>98.1</v>
      </c>
      <c r="AB405" s="80">
        <v>8.39</v>
      </c>
      <c r="AC405" s="80">
        <v>2.1</v>
      </c>
      <c r="AD405" s="80">
        <v>5.37</v>
      </c>
      <c r="AE405" s="82">
        <v>891</v>
      </c>
      <c r="AF405" s="81">
        <v>24.18</v>
      </c>
      <c r="AG405" s="81">
        <v>49.7</v>
      </c>
      <c r="AH405" s="80">
        <v>5.1100000000000003</v>
      </c>
      <c r="AI405" s="81">
        <v>22.3</v>
      </c>
      <c r="AJ405" s="80">
        <v>4.3</v>
      </c>
      <c r="AK405" s="80">
        <v>0.79</v>
      </c>
      <c r="AL405" s="80">
        <v>3.02</v>
      </c>
      <c r="AM405" s="80">
        <v>0.73</v>
      </c>
      <c r="AN405" s="80">
        <v>3.79</v>
      </c>
      <c r="AO405" s="80">
        <v>0.76</v>
      </c>
      <c r="AP405" s="80">
        <v>2.16</v>
      </c>
      <c r="AQ405" s="80">
        <v>0.41</v>
      </c>
      <c r="AR405" s="80">
        <v>3.26</v>
      </c>
      <c r="AS405" s="80">
        <v>0.53</v>
      </c>
      <c r="AT405" s="80">
        <v>3.31</v>
      </c>
      <c r="AU405" s="80">
        <v>0.64</v>
      </c>
      <c r="AV405" s="80">
        <v>1.71</v>
      </c>
      <c r="AW405" s="81">
        <v>18.670000000000002</v>
      </c>
      <c r="AX405" s="80">
        <v>10.7</v>
      </c>
      <c r="AY405" s="80">
        <v>2.6</v>
      </c>
    </row>
    <row r="406" spans="1:51">
      <c r="A406" s="84" t="s">
        <v>884</v>
      </c>
      <c r="B406" s="81">
        <v>77.47</v>
      </c>
      <c r="C406" s="80">
        <v>0.09</v>
      </c>
      <c r="D406" s="81">
        <v>12.75</v>
      </c>
      <c r="E406" s="80">
        <v>0.96</v>
      </c>
      <c r="F406" s="80">
        <v>0.05</v>
      </c>
      <c r="G406" s="80">
        <v>0.08</v>
      </c>
      <c r="H406" s="80">
        <v>0.78</v>
      </c>
      <c r="I406" s="80">
        <v>3.87</v>
      </c>
      <c r="J406" s="80">
        <v>3.83</v>
      </c>
      <c r="K406" s="80">
        <v>0.12</v>
      </c>
      <c r="L406" s="80">
        <v>1.37</v>
      </c>
      <c r="M406" s="81">
        <f>B406/J406</f>
        <v>20.227154046997388</v>
      </c>
      <c r="N406" s="80">
        <f>I406+J406</f>
        <v>7.7</v>
      </c>
      <c r="P406" s="80">
        <v>18.100000000000001</v>
      </c>
      <c r="Q406" s="82">
        <v>443</v>
      </c>
      <c r="R406" s="80">
        <v>0.94</v>
      </c>
      <c r="S406" s="82">
        <v>460</v>
      </c>
      <c r="T406" s="80">
        <v>0.32</v>
      </c>
      <c r="U406" s="80">
        <v>1.75</v>
      </c>
      <c r="V406" s="81">
        <v>39.799999999999997</v>
      </c>
      <c r="W406" s="81">
        <v>13.6</v>
      </c>
      <c r="X406" s="82">
        <v>148.30000000000001</v>
      </c>
      <c r="Y406" s="81">
        <v>58.2</v>
      </c>
      <c r="Z406" s="81">
        <v>18.579999999999998</v>
      </c>
      <c r="AA406" s="81">
        <v>72.599999999999994</v>
      </c>
      <c r="AB406" s="80">
        <v>7.45</v>
      </c>
      <c r="AC406" s="80">
        <v>2.2999999999999998</v>
      </c>
      <c r="AD406" s="80">
        <v>7.22</v>
      </c>
      <c r="AE406" s="82">
        <v>840</v>
      </c>
      <c r="AF406" s="81">
        <v>26.37</v>
      </c>
      <c r="AG406" s="81">
        <v>51.92</v>
      </c>
      <c r="AH406" s="80">
        <v>5.05</v>
      </c>
      <c r="AI406" s="81">
        <v>19.600000000000001</v>
      </c>
      <c r="AJ406" s="80">
        <v>2.64</v>
      </c>
      <c r="AK406" s="80">
        <v>0.71</v>
      </c>
      <c r="AL406" s="80">
        <v>3</v>
      </c>
      <c r="AM406" s="80">
        <v>0.56999999999999995</v>
      </c>
      <c r="AN406" s="80">
        <v>2.84</v>
      </c>
      <c r="AO406" s="80">
        <v>0.66</v>
      </c>
      <c r="AP406" s="80">
        <v>2.06</v>
      </c>
      <c r="AQ406" s="80">
        <v>0.33300000000000002</v>
      </c>
      <c r="AR406" s="80">
        <v>2.0299999999999998</v>
      </c>
      <c r="AS406" s="80">
        <v>0.29699999999999999</v>
      </c>
      <c r="AT406" s="80">
        <v>3.07</v>
      </c>
      <c r="AU406" s="80">
        <v>0.77</v>
      </c>
      <c r="AV406" s="80">
        <v>1.86</v>
      </c>
      <c r="AW406" s="81">
        <v>17.62</v>
      </c>
      <c r="AX406" s="80">
        <v>14.94</v>
      </c>
      <c r="AY406" s="80">
        <v>3.64</v>
      </c>
    </row>
    <row r="407" spans="1:51">
      <c r="A407" s="84" t="s">
        <v>883</v>
      </c>
      <c r="B407" s="81">
        <v>77.42</v>
      </c>
      <c r="C407" s="80">
        <v>0.08</v>
      </c>
      <c r="D407" s="81">
        <v>12.85</v>
      </c>
      <c r="E407" s="80">
        <v>1.01</v>
      </c>
      <c r="F407" s="80">
        <v>0.02</v>
      </c>
      <c r="G407" s="80">
        <v>0.09</v>
      </c>
      <c r="H407" s="80">
        <v>0.82</v>
      </c>
      <c r="I407" s="80">
        <v>3.43</v>
      </c>
      <c r="J407" s="80">
        <v>4.1399999999999997</v>
      </c>
      <c r="K407" s="80">
        <v>0.14000000000000001</v>
      </c>
      <c r="L407" s="80">
        <v>6.17</v>
      </c>
      <c r="M407" s="81">
        <f>B407/J407</f>
        <v>18.70048309178744</v>
      </c>
      <c r="N407" s="80">
        <f>I407+J407</f>
        <v>7.57</v>
      </c>
    </row>
    <row r="408" spans="1:51">
      <c r="A408" s="84" t="s">
        <v>882</v>
      </c>
      <c r="B408" s="81">
        <v>77.59</v>
      </c>
      <c r="C408" s="80">
        <v>0.09</v>
      </c>
      <c r="D408" s="81">
        <v>12.07</v>
      </c>
      <c r="E408" s="80">
        <v>0.98</v>
      </c>
      <c r="F408" s="80">
        <v>0.08</v>
      </c>
      <c r="G408" s="80">
        <v>0.08</v>
      </c>
      <c r="H408" s="80">
        <v>0.73</v>
      </c>
      <c r="I408" s="80">
        <v>3.81</v>
      </c>
      <c r="J408" s="80">
        <v>4.41</v>
      </c>
      <c r="K408" s="80">
        <v>0.16</v>
      </c>
      <c r="L408" s="80">
        <v>1.05</v>
      </c>
      <c r="M408" s="81">
        <f>B408/J408</f>
        <v>17.594104308390023</v>
      </c>
      <c r="N408" s="80">
        <f>I408+J408</f>
        <v>8.2200000000000006</v>
      </c>
      <c r="P408" s="80">
        <v>17</v>
      </c>
      <c r="Q408" s="82">
        <v>434</v>
      </c>
      <c r="R408" s="80">
        <v>1.4</v>
      </c>
      <c r="S408" s="82">
        <v>470</v>
      </c>
      <c r="T408" s="80">
        <v>0.59</v>
      </c>
      <c r="U408" s="80">
        <v>1.74</v>
      </c>
      <c r="V408" s="81">
        <v>30.9</v>
      </c>
      <c r="W408" s="81">
        <v>12.1</v>
      </c>
      <c r="X408" s="82">
        <v>147.1</v>
      </c>
      <c r="Y408" s="81">
        <v>50.7</v>
      </c>
      <c r="Z408" s="81">
        <v>18.29</v>
      </c>
      <c r="AA408" s="81">
        <v>69.2</v>
      </c>
      <c r="AB408" s="80">
        <v>7.28</v>
      </c>
      <c r="AC408" s="80">
        <v>1.1000000000000001</v>
      </c>
      <c r="AD408" s="80">
        <v>7.14</v>
      </c>
      <c r="AE408" s="82">
        <v>816</v>
      </c>
      <c r="AF408" s="81">
        <v>24.96</v>
      </c>
      <c r="AG408" s="81">
        <v>51.8</v>
      </c>
      <c r="AH408" s="80">
        <v>5.01</v>
      </c>
      <c r="AI408" s="81">
        <v>18</v>
      </c>
      <c r="AJ408" s="80">
        <v>2.7</v>
      </c>
      <c r="AK408" s="80">
        <v>0.5</v>
      </c>
      <c r="AL408" s="80">
        <v>2.2999999999999998</v>
      </c>
      <c r="AM408" s="80">
        <v>0.46</v>
      </c>
      <c r="AN408" s="80">
        <v>3.2</v>
      </c>
      <c r="AO408" s="80">
        <v>0.58199999999999996</v>
      </c>
      <c r="AP408" s="80">
        <v>1.96</v>
      </c>
      <c r="AQ408" s="80">
        <v>0.41799999999999998</v>
      </c>
      <c r="AR408" s="80">
        <v>2.08</v>
      </c>
      <c r="AS408" s="80">
        <v>0.41399999999999998</v>
      </c>
      <c r="AT408" s="80">
        <v>2.29</v>
      </c>
      <c r="AU408" s="80">
        <v>0.79</v>
      </c>
      <c r="AV408" s="80">
        <v>2.0699999999999998</v>
      </c>
      <c r="AW408" s="81">
        <v>17.8</v>
      </c>
      <c r="AX408" s="80">
        <v>14.14</v>
      </c>
      <c r="AY408" s="80">
        <v>3.62</v>
      </c>
    </row>
    <row r="409" spans="1:51" s="94" customFormat="1">
      <c r="A409" s="92" t="s">
        <v>196</v>
      </c>
      <c r="B409" s="95">
        <f>AVERAGE(B398:B408)</f>
        <v>77.664545454545461</v>
      </c>
      <c r="C409" s="94">
        <f>AVERAGE(C398:C408)</f>
        <v>8.1818181818181804E-2</v>
      </c>
      <c r="D409" s="95">
        <f>AVERAGE(D398:D408)</f>
        <v>12.57090909090909</v>
      </c>
      <c r="E409" s="95">
        <f>AVERAGE(E398:E408)</f>
        <v>0.94363636363636372</v>
      </c>
      <c r="F409" s="95">
        <f>AVERAGE(F398:F408)</f>
        <v>5.2727272727272727E-2</v>
      </c>
      <c r="G409" s="95">
        <f>AVERAGE(G398:G408)</f>
        <v>9.5454545454545459E-2</v>
      </c>
      <c r="H409" s="95">
        <f>AVERAGE(H398:H408)</f>
        <v>0.78818181818181832</v>
      </c>
      <c r="I409" s="95">
        <f>AVERAGE(I398:I408)</f>
        <v>3.708181818181818</v>
      </c>
      <c r="J409" s="95">
        <f>AVERAGE(J398:J408)</f>
        <v>3.9400000000000004</v>
      </c>
      <c r="K409" s="95">
        <f>AVERAGE(K398:K408)</f>
        <v>0.15272727272727271</v>
      </c>
      <c r="L409" s="95">
        <f>AVERAGE(L398:L408)</f>
        <v>3.3090909090909091</v>
      </c>
      <c r="M409" s="95">
        <f>AVERAGE(M398:M408)</f>
        <v>19.873698579278628</v>
      </c>
      <c r="N409" s="95">
        <f>AVERAGE(N398:N408)</f>
        <v>7.6481818181818175</v>
      </c>
      <c r="O409" s="95"/>
      <c r="P409" s="95">
        <f>AVERAGE(P398:P408)</f>
        <v>17.277777777777779</v>
      </c>
      <c r="Q409" s="96">
        <f>AVERAGE(Q398:Q408)</f>
        <v>496.11111111111109</v>
      </c>
      <c r="R409" s="95">
        <f>AVERAGE(R398:R408)</f>
        <v>1.4222222222222223</v>
      </c>
      <c r="S409" s="96">
        <f>AVERAGE(S398:S408)</f>
        <v>465.36666666666667</v>
      </c>
      <c r="T409" s="95">
        <f>AVERAGE(T398:T408)</f>
        <v>0.62857142857142845</v>
      </c>
      <c r="U409" s="95">
        <f>AVERAGE(U398:U408)</f>
        <v>1.6855555555555555</v>
      </c>
      <c r="V409" s="95">
        <f>AVERAGE(V398:V408)</f>
        <v>35.755555555555553</v>
      </c>
      <c r="W409" s="95">
        <f>AVERAGE(W398:W408)</f>
        <v>13.611111111111109</v>
      </c>
      <c r="X409" s="96">
        <f>AVERAGE(X398:X408)</f>
        <v>138.3111111111111</v>
      </c>
      <c r="Y409" s="95">
        <f>AVERAGE(Y398:Y408)</f>
        <v>58.644444444444453</v>
      </c>
      <c r="Z409" s="95">
        <f>AVERAGE(Z398:Z408)</f>
        <v>19.092222222222222</v>
      </c>
      <c r="AA409" s="95">
        <f>AVERAGE(AA398:AA408)</f>
        <v>75.611111111111128</v>
      </c>
      <c r="AB409" s="95">
        <f>AVERAGE(AB398:AB408)</f>
        <v>7.5755555555555567</v>
      </c>
      <c r="AC409" s="95">
        <f>AVERAGE(AC398:AC408)</f>
        <v>1.7</v>
      </c>
      <c r="AD409" s="95">
        <f>AVERAGE(AD398:AD408)</f>
        <v>6.7944444444444443</v>
      </c>
      <c r="AE409" s="96">
        <f>AVERAGE(AE398:AE408)</f>
        <v>830.11111111111109</v>
      </c>
      <c r="AF409" s="95">
        <f>AVERAGE(AF398:AF408)</f>
        <v>24.703333333333333</v>
      </c>
      <c r="AG409" s="95">
        <f>AVERAGE(AG398:AG408)</f>
        <v>50.513333333333335</v>
      </c>
      <c r="AH409" s="95">
        <f>AVERAGE(AH398:AH408)</f>
        <v>4.9988888888888887</v>
      </c>
      <c r="AI409" s="95">
        <f>AVERAGE(AI398:AI408)</f>
        <v>18.37222222222222</v>
      </c>
      <c r="AJ409" s="95">
        <f>AVERAGE(AJ398:AJ408)</f>
        <v>2.8266666666666667</v>
      </c>
      <c r="AK409" s="95">
        <f>AVERAGE(AK398:AK408)</f>
        <v>0.43222222222222223</v>
      </c>
      <c r="AL409" s="95">
        <f>AVERAGE(AL398:AL408)</f>
        <v>2.8233333333333333</v>
      </c>
      <c r="AM409" s="95">
        <f>AVERAGE(AM398:AM408)</f>
        <v>0.47</v>
      </c>
      <c r="AN409" s="95">
        <f>AVERAGE(AN398:AN408)</f>
        <v>2.97</v>
      </c>
      <c r="AO409" s="95">
        <f>AVERAGE(AO398:AO408)</f>
        <v>0.66022222222222227</v>
      </c>
      <c r="AP409" s="95">
        <f>AVERAGE(AP398:AP408)</f>
        <v>2.1033333333333335</v>
      </c>
      <c r="AQ409" s="95">
        <f>AVERAGE(AQ398:AQ408)</f>
        <v>0.35655555555555563</v>
      </c>
      <c r="AR409" s="95">
        <f>AVERAGE(AR398:AR408)</f>
        <v>2.2655555555555558</v>
      </c>
      <c r="AS409" s="95">
        <f>AVERAGE(AS398:AS408)</f>
        <v>0.36211111111111116</v>
      </c>
      <c r="AT409" s="95">
        <f>AVERAGE(AT398:AT408)</f>
        <v>2.7177777777777776</v>
      </c>
      <c r="AU409" s="95">
        <f>AVERAGE(AU398:AU408)</f>
        <v>0.75888888888888884</v>
      </c>
      <c r="AV409" s="95">
        <f>AVERAGE(AV398:AV408)</f>
        <v>1.8844444444444446</v>
      </c>
      <c r="AW409" s="95">
        <f>AVERAGE(AW398:AW408)</f>
        <v>17.684444444444445</v>
      </c>
      <c r="AX409" s="95">
        <f>AVERAGE(AX398:AX408)</f>
        <v>13.187777777777777</v>
      </c>
      <c r="AY409" s="95">
        <f>AVERAGE(AY398:AY408)</f>
        <v>3.3433333333333337</v>
      </c>
    </row>
    <row r="410" spans="1:51" s="94" customFormat="1">
      <c r="A410" s="92" t="s">
        <v>195</v>
      </c>
      <c r="B410" s="95">
        <f>_xlfn.STDEV.S(B398:B408)</f>
        <v>0.30014541930083316</v>
      </c>
      <c r="C410" s="94">
        <f>_xlfn.STDEV.S(C398:C408)</f>
        <v>2.3159525823376385E-2</v>
      </c>
      <c r="D410" s="95">
        <f>_xlfn.STDEV.S(D398:D408)</f>
        <v>0.29046357931604927</v>
      </c>
      <c r="E410" s="95">
        <f>_xlfn.STDEV.S(E398:E408)</f>
        <v>6.7863499360514459E-2</v>
      </c>
      <c r="F410" s="95">
        <f>_xlfn.STDEV.S(F398:F408)</f>
        <v>1.7372915179041847E-2</v>
      </c>
      <c r="G410" s="95">
        <f>_xlfn.STDEV.S(G398:G408)</f>
        <v>2.2962419891481987E-2</v>
      </c>
      <c r="H410" s="95">
        <f>_xlfn.STDEV.S(H398:H408)</f>
        <v>6.0467872762018329E-2</v>
      </c>
      <c r="I410" s="95">
        <f>_xlfn.STDEV.S(I398:I408)</f>
        <v>0.29437452953060261</v>
      </c>
      <c r="J410" s="95">
        <f>_xlfn.STDEV.S(J398:J408)</f>
        <v>0.35502112613195291</v>
      </c>
      <c r="K410" s="95">
        <f>_xlfn.STDEV.S(K398:K408)</f>
        <v>2.0045403009622594E-2</v>
      </c>
      <c r="L410" s="95">
        <f>_xlfn.STDEV.S(L398:L408)</f>
        <v>1.9761652488871195</v>
      </c>
      <c r="M410" s="95">
        <f>_xlfn.STDEV.S(M398:M408)</f>
        <v>1.9934190053600418</v>
      </c>
      <c r="N410" s="95">
        <f>_xlfn.STDEV.S(N398:N408)</f>
        <v>0.43120339010305075</v>
      </c>
      <c r="O410" s="95"/>
      <c r="P410" s="95">
        <f>_xlfn.STDEV.S(P398:P408)</f>
        <v>1.6573908544590334</v>
      </c>
      <c r="Q410" s="96">
        <f>_xlfn.STDEV.S(Q398:Q408)</f>
        <v>126.24722219166298</v>
      </c>
      <c r="R410" s="95">
        <f>_xlfn.STDEV.S(R398:R408)</f>
        <v>1.1161740206815622</v>
      </c>
      <c r="S410" s="96">
        <f>_xlfn.STDEV.S(S398:S408)</f>
        <v>15.737217034787308</v>
      </c>
      <c r="T410" s="95">
        <f>_xlfn.STDEV.S(T398:T408)</f>
        <v>0.26679758690991268</v>
      </c>
      <c r="U410" s="95">
        <f>_xlfn.STDEV.S(U398:U408)</f>
        <v>0.51454132757027193</v>
      </c>
      <c r="V410" s="95">
        <f>_xlfn.STDEV.S(V398:V408)</f>
        <v>7.8959025942432914</v>
      </c>
      <c r="W410" s="95">
        <f>_xlfn.STDEV.S(W398:W408)</f>
        <v>0.98544969993963227</v>
      </c>
      <c r="X410" s="96">
        <f>_xlfn.STDEV.S(X398:X408)</f>
        <v>13.882312887667927</v>
      </c>
      <c r="Y410" s="95">
        <f>_xlfn.STDEV.S(Y398:Y408)</f>
        <v>12.68888402412826</v>
      </c>
      <c r="Z410" s="95">
        <f>_xlfn.STDEV.S(Z398:Z408)</f>
        <v>2.3748935648665053</v>
      </c>
      <c r="AA410" s="95">
        <f>_xlfn.STDEV.S(AA398:AA408)</f>
        <v>12.988787899997034</v>
      </c>
      <c r="AB410" s="95">
        <f>_xlfn.STDEV.S(AB398:AB408)</f>
        <v>0.49626381872727526</v>
      </c>
      <c r="AC410" s="95">
        <f>_xlfn.STDEV.S(AC398:AC408)</f>
        <v>0.58094750193111289</v>
      </c>
      <c r="AD410" s="95">
        <f>_xlfn.STDEV.S(AD398:AD408)</f>
        <v>0.91567067102631883</v>
      </c>
      <c r="AE410" s="96">
        <f>_xlfn.STDEV.S(AE398:AE408)</f>
        <v>41.905979419542405</v>
      </c>
      <c r="AF410" s="95">
        <f>_xlfn.STDEV.S(AF398:AF408)</f>
        <v>1.1302765148405056</v>
      </c>
      <c r="AG410" s="95">
        <f>_xlfn.STDEV.S(AG398:AG408)</f>
        <v>2.0701690752206678</v>
      </c>
      <c r="AH410" s="95">
        <f>_xlfn.STDEV.S(AH398:AH408)</f>
        <v>0.25920283777596115</v>
      </c>
      <c r="AI410" s="95">
        <f>_xlfn.STDEV.S(AI398:AI408)</f>
        <v>2.2637567105244636</v>
      </c>
      <c r="AJ410" s="95">
        <f>_xlfn.STDEV.S(AJ398:AJ408)</f>
        <v>0.74291654982238675</v>
      </c>
      <c r="AK410" s="95">
        <f>_xlfn.STDEV.S(AK398:AK408)</f>
        <v>0.30301723456669005</v>
      </c>
      <c r="AL410" s="95">
        <f>_xlfn.STDEV.S(AL398:AL408)</f>
        <v>0.37306165710241496</v>
      </c>
      <c r="AM410" s="95">
        <f>_xlfn.STDEV.S(AM398:AM408)</f>
        <v>0.14790199457749051</v>
      </c>
      <c r="AN410" s="95">
        <f>_xlfn.STDEV.S(AN398:AN408)</f>
        <v>0.57223247024264445</v>
      </c>
      <c r="AO410" s="95">
        <f>_xlfn.STDEV.S(AO398:AO408)</f>
        <v>0.13932137109734599</v>
      </c>
      <c r="AP410" s="95">
        <f>_xlfn.STDEV.S(AP398:AP408)</f>
        <v>0.3266879244783899</v>
      </c>
      <c r="AQ410" s="95">
        <f>_xlfn.STDEV.S(AQ398:AQ408)</f>
        <v>5.6945392946029495E-2</v>
      </c>
      <c r="AR410" s="95">
        <f>_xlfn.STDEV.S(AR398:AR408)</f>
        <v>0.44110971172461866</v>
      </c>
      <c r="AS410" s="95">
        <f>_xlfn.STDEV.S(AS398:AS408)</f>
        <v>7.9149296339962011E-2</v>
      </c>
      <c r="AT410" s="95">
        <f>_xlfn.STDEV.S(AT398:AT408)</f>
        <v>0.34462943061271517</v>
      </c>
      <c r="AU410" s="95">
        <f>_xlfn.STDEV.S(AU398:AU408)</f>
        <v>0.12830086169278587</v>
      </c>
      <c r="AV410" s="95">
        <f>_xlfn.STDEV.S(AV398:AV408)</f>
        <v>0.24673422498262654</v>
      </c>
      <c r="AW410" s="95">
        <f>_xlfn.STDEV.S(AW398:AW408)</f>
        <v>0.74910131342681396</v>
      </c>
      <c r="AX410" s="95">
        <f>_xlfn.STDEV.S(AX398:AX408)</f>
        <v>1.603603580828018</v>
      </c>
      <c r="AY410" s="95">
        <f>_xlfn.STDEV.S(AY398:AY408)</f>
        <v>0.42886478055442695</v>
      </c>
    </row>
    <row r="411" spans="1:51">
      <c r="A411" s="84" t="s">
        <v>881</v>
      </c>
      <c r="B411" s="81">
        <v>77.98</v>
      </c>
      <c r="C411" s="80">
        <v>0.08</v>
      </c>
      <c r="D411" s="81">
        <v>12.27</v>
      </c>
      <c r="E411" s="80">
        <v>0.94</v>
      </c>
      <c r="F411" s="80">
        <v>0.04</v>
      </c>
      <c r="G411" s="80">
        <v>0.06</v>
      </c>
      <c r="H411" s="80">
        <v>0.78</v>
      </c>
      <c r="I411" s="80">
        <v>3.64</v>
      </c>
      <c r="J411" s="80">
        <v>4.07</v>
      </c>
      <c r="K411" s="80">
        <v>0.14000000000000001</v>
      </c>
      <c r="L411" s="80">
        <v>1.31</v>
      </c>
      <c r="M411" s="81">
        <f>B411/J411</f>
        <v>19.159705159705158</v>
      </c>
      <c r="N411" s="80">
        <f>I411+J411</f>
        <v>7.7100000000000009</v>
      </c>
      <c r="P411" s="80">
        <v>13.4</v>
      </c>
      <c r="Q411" s="82">
        <v>389</v>
      </c>
      <c r="R411" s="80">
        <v>1</v>
      </c>
      <c r="S411" s="82">
        <v>470</v>
      </c>
      <c r="T411" s="80">
        <v>0.46</v>
      </c>
      <c r="U411" s="80">
        <v>0.64</v>
      </c>
      <c r="V411" s="81">
        <v>30.6</v>
      </c>
      <c r="W411" s="81">
        <v>13.8</v>
      </c>
      <c r="X411" s="82">
        <v>146</v>
      </c>
      <c r="Y411" s="81">
        <v>52.1</v>
      </c>
      <c r="Z411" s="81">
        <v>17.600000000000001</v>
      </c>
      <c r="AA411" s="81">
        <v>68.099999999999994</v>
      </c>
      <c r="AB411" s="80">
        <v>7.04</v>
      </c>
      <c r="AC411" s="80">
        <v>2.8</v>
      </c>
      <c r="AD411" s="80">
        <v>6.68</v>
      </c>
      <c r="AE411" s="82">
        <v>808</v>
      </c>
      <c r="AF411" s="81">
        <v>23.59</v>
      </c>
      <c r="AG411" s="81">
        <v>49.1</v>
      </c>
      <c r="AH411" s="80">
        <v>4.79</v>
      </c>
      <c r="AI411" s="81">
        <v>15.8</v>
      </c>
      <c r="AJ411" s="80">
        <v>2.72</v>
      </c>
      <c r="AK411" s="80">
        <v>0.75</v>
      </c>
      <c r="AL411" s="80">
        <v>2.89</v>
      </c>
      <c r="AM411" s="80">
        <v>0.41</v>
      </c>
      <c r="AN411" s="80">
        <v>2.37</v>
      </c>
      <c r="AO411" s="80">
        <v>0.67</v>
      </c>
      <c r="AP411" s="80">
        <v>2.04</v>
      </c>
      <c r="AQ411" s="80">
        <v>0.25</v>
      </c>
      <c r="AR411" s="80">
        <v>2.4</v>
      </c>
      <c r="AS411" s="80">
        <v>0.37</v>
      </c>
      <c r="AT411" s="80">
        <v>2.21</v>
      </c>
      <c r="AU411" s="80">
        <v>0.86</v>
      </c>
      <c r="AV411" s="80">
        <v>1.48</v>
      </c>
      <c r="AW411" s="81">
        <v>16.91</v>
      </c>
      <c r="AX411" s="80">
        <v>13.49</v>
      </c>
      <c r="AY411" s="80">
        <v>3.42</v>
      </c>
    </row>
    <row r="412" spans="1:51">
      <c r="A412" s="84" t="s">
        <v>880</v>
      </c>
      <c r="B412" s="81">
        <v>78.150000000000006</v>
      </c>
      <c r="C412" s="80">
        <v>0.11</v>
      </c>
      <c r="D412" s="81">
        <v>12.58</v>
      </c>
      <c r="E412" s="80">
        <v>0.98</v>
      </c>
      <c r="F412" s="80">
        <v>0.05</v>
      </c>
      <c r="G412" s="80">
        <v>0.12</v>
      </c>
      <c r="H412" s="80">
        <v>0.88</v>
      </c>
      <c r="I412" s="80">
        <v>3.84</v>
      </c>
      <c r="J412" s="80">
        <v>3.16</v>
      </c>
      <c r="K412" s="80">
        <v>0.13</v>
      </c>
      <c r="L412" s="80">
        <v>0.92</v>
      </c>
      <c r="M412" s="81">
        <f>B412/J412</f>
        <v>24.731012658227847</v>
      </c>
      <c r="N412" s="80">
        <f>I412+J412</f>
        <v>7</v>
      </c>
      <c r="P412" s="80">
        <v>16</v>
      </c>
      <c r="Q412" s="82">
        <v>608</v>
      </c>
      <c r="R412" s="80">
        <v>2</v>
      </c>
      <c r="S412" s="82">
        <v>447</v>
      </c>
      <c r="T412" s="80">
        <v>0.6</v>
      </c>
      <c r="U412" s="80">
        <v>1.1399999999999999</v>
      </c>
      <c r="V412" s="81">
        <v>44.9</v>
      </c>
      <c r="W412" s="81">
        <v>12.8</v>
      </c>
      <c r="X412" s="82">
        <v>109.6</v>
      </c>
      <c r="Y412" s="81">
        <v>76.2</v>
      </c>
      <c r="Z412" s="81">
        <v>21.46</v>
      </c>
      <c r="AA412" s="81">
        <v>92.9</v>
      </c>
      <c r="AB412" s="80">
        <v>7.48</v>
      </c>
      <c r="AC412" s="80" t="s">
        <v>142</v>
      </c>
      <c r="AD412" s="80">
        <v>4.47</v>
      </c>
      <c r="AE412" s="82">
        <v>836</v>
      </c>
      <c r="AF412" s="81">
        <v>21.83</v>
      </c>
      <c r="AG412" s="81">
        <v>46.1</v>
      </c>
      <c r="AH412" s="80">
        <v>4.87</v>
      </c>
      <c r="AI412" s="81">
        <v>18.600000000000001</v>
      </c>
      <c r="AJ412" s="80">
        <v>3.45</v>
      </c>
      <c r="AK412" s="80">
        <v>0.71</v>
      </c>
      <c r="AL412" s="80">
        <v>2.8</v>
      </c>
      <c r="AM412" s="80">
        <v>0.23</v>
      </c>
      <c r="AN412" s="80">
        <v>3.64</v>
      </c>
      <c r="AO412" s="80">
        <v>0.65</v>
      </c>
      <c r="AP412" s="80">
        <v>2.12</v>
      </c>
      <c r="AQ412" s="80">
        <v>0.38200000000000001</v>
      </c>
      <c r="AR412" s="80">
        <v>2.39</v>
      </c>
      <c r="AS412" s="80">
        <v>0.42199999999999999</v>
      </c>
      <c r="AT412" s="80">
        <v>3</v>
      </c>
      <c r="AU412" s="80">
        <v>0.63900000000000001</v>
      </c>
      <c r="AV412" s="80">
        <v>1.21</v>
      </c>
      <c r="AW412" s="81">
        <v>15.4</v>
      </c>
      <c r="AX412" s="80">
        <v>9.27</v>
      </c>
      <c r="AY412" s="80">
        <v>2.38</v>
      </c>
    </row>
    <row r="413" spans="1:51">
      <c r="A413" s="84" t="s">
        <v>879</v>
      </c>
      <c r="B413" s="81">
        <v>77.97</v>
      </c>
      <c r="C413" s="80">
        <v>0.12</v>
      </c>
      <c r="D413" s="81">
        <v>12.31</v>
      </c>
      <c r="E413" s="80">
        <v>1.1000000000000001</v>
      </c>
      <c r="F413" s="80">
        <v>0.06</v>
      </c>
      <c r="G413" s="80">
        <v>0.15</v>
      </c>
      <c r="H413" s="80">
        <v>0.92</v>
      </c>
      <c r="I413" s="80">
        <v>3.94</v>
      </c>
      <c r="J413" s="80">
        <v>3.27</v>
      </c>
      <c r="K413" s="80">
        <v>0.17</v>
      </c>
      <c r="L413" s="80">
        <v>5.04</v>
      </c>
      <c r="M413" s="81">
        <f>B413/J413</f>
        <v>23.844036697247706</v>
      </c>
      <c r="N413" s="80">
        <f>I413+J413</f>
        <v>7.21</v>
      </c>
      <c r="P413" s="80">
        <v>16.5</v>
      </c>
      <c r="Q413" s="82">
        <v>598</v>
      </c>
      <c r="R413" s="80">
        <v>1.4</v>
      </c>
      <c r="S413" s="82">
        <v>440</v>
      </c>
      <c r="T413" s="80">
        <v>0.47</v>
      </c>
      <c r="U413" s="80">
        <v>2.11</v>
      </c>
      <c r="V413" s="81">
        <v>36.299999999999997</v>
      </c>
      <c r="W413" s="81">
        <v>13</v>
      </c>
      <c r="X413" s="82">
        <v>112.8</v>
      </c>
      <c r="Y413" s="81">
        <v>72.3</v>
      </c>
      <c r="Z413" s="81">
        <v>21.6</v>
      </c>
      <c r="AA413" s="81">
        <v>86.8</v>
      </c>
      <c r="AB413" s="80">
        <v>7.74</v>
      </c>
      <c r="AC413" s="80">
        <v>1.2</v>
      </c>
      <c r="AD413" s="80">
        <v>4.68</v>
      </c>
      <c r="AE413" s="82">
        <v>845</v>
      </c>
      <c r="AF413" s="81">
        <v>21.9</v>
      </c>
      <c r="AG413" s="81">
        <v>47.3</v>
      </c>
      <c r="AH413" s="80">
        <v>5.14</v>
      </c>
      <c r="AI413" s="81">
        <v>18</v>
      </c>
      <c r="AJ413" s="80">
        <v>3.95</v>
      </c>
      <c r="AK413" s="80">
        <v>0.72</v>
      </c>
      <c r="AL413" s="80">
        <v>3.7</v>
      </c>
      <c r="AM413" s="80">
        <v>0.73</v>
      </c>
      <c r="AN413" s="80">
        <v>3.75</v>
      </c>
      <c r="AO413" s="80">
        <v>0.64500000000000002</v>
      </c>
      <c r="AP413" s="80">
        <v>2.31</v>
      </c>
      <c r="AQ413" s="80">
        <v>0.33700000000000002</v>
      </c>
      <c r="AR413" s="80">
        <v>3.25</v>
      </c>
      <c r="AS413" s="80">
        <v>0.29299999999999998</v>
      </c>
      <c r="AT413" s="80">
        <v>3.3</v>
      </c>
      <c r="AU413" s="80">
        <v>0.56999999999999995</v>
      </c>
      <c r="AV413" s="80">
        <v>1.36</v>
      </c>
      <c r="AW413" s="81">
        <v>15.05</v>
      </c>
      <c r="AX413" s="80">
        <v>9.57</v>
      </c>
      <c r="AY413" s="80">
        <v>2.4300000000000002</v>
      </c>
    </row>
    <row r="414" spans="1:51">
      <c r="A414" s="84" t="s">
        <v>878</v>
      </c>
      <c r="B414" s="81">
        <v>77.72</v>
      </c>
      <c r="C414" s="80">
        <v>0.06</v>
      </c>
      <c r="D414" s="81">
        <v>12.49</v>
      </c>
      <c r="E414" s="80">
        <v>1</v>
      </c>
      <c r="F414" s="80">
        <v>0.04</v>
      </c>
      <c r="G414" s="80">
        <v>0.08</v>
      </c>
      <c r="H414" s="80">
        <v>0.82</v>
      </c>
      <c r="I414" s="80">
        <v>3.46</v>
      </c>
      <c r="J414" s="80">
        <v>4.21</v>
      </c>
      <c r="K414" s="80">
        <v>0.12</v>
      </c>
      <c r="L414" s="80">
        <v>3.06</v>
      </c>
      <c r="M414" s="81">
        <f>B414/J414</f>
        <v>18.460807600950119</v>
      </c>
      <c r="N414" s="80">
        <f>I414+J414</f>
        <v>7.67</v>
      </c>
      <c r="P414" s="80">
        <v>13.9</v>
      </c>
      <c r="Q414" s="82">
        <v>281</v>
      </c>
      <c r="R414" s="80">
        <v>0</v>
      </c>
      <c r="S414" s="82">
        <v>328</v>
      </c>
      <c r="T414" s="80">
        <v>0.73</v>
      </c>
      <c r="U414" s="80">
        <v>1.18</v>
      </c>
      <c r="V414" s="81">
        <v>14.7</v>
      </c>
      <c r="W414" s="81">
        <v>16.8</v>
      </c>
      <c r="X414" s="82">
        <v>100</v>
      </c>
      <c r="Y414" s="81">
        <v>231</v>
      </c>
      <c r="Z414" s="81">
        <v>9</v>
      </c>
      <c r="AA414" s="81">
        <v>38.5</v>
      </c>
      <c r="AB414" s="80">
        <v>5.32</v>
      </c>
      <c r="AC414" s="80">
        <v>2.2999999999999998</v>
      </c>
      <c r="AD414" s="80">
        <v>4.5199999999999996</v>
      </c>
      <c r="AE414" s="82">
        <v>677</v>
      </c>
      <c r="AF414" s="81">
        <v>16.3</v>
      </c>
      <c r="AG414" s="81">
        <v>31.3</v>
      </c>
      <c r="AH414" s="80">
        <v>2.79</v>
      </c>
      <c r="AI414" s="81">
        <v>10.4</v>
      </c>
      <c r="AJ414" s="80">
        <v>1</v>
      </c>
      <c r="AK414" s="80">
        <v>1.01</v>
      </c>
      <c r="AL414" s="80">
        <v>1.83</v>
      </c>
      <c r="AM414" s="80">
        <v>0.21</v>
      </c>
      <c r="AN414" s="80">
        <v>1.38</v>
      </c>
      <c r="AO414" s="80">
        <v>0.15</v>
      </c>
      <c r="AP414" s="80">
        <v>1</v>
      </c>
      <c r="AQ414" s="80">
        <v>0.159</v>
      </c>
      <c r="AR414" s="80">
        <v>1.1499999999999999</v>
      </c>
      <c r="AS414" s="80">
        <v>0.18</v>
      </c>
      <c r="AT414" s="80">
        <v>1.21</v>
      </c>
      <c r="AU414" s="80">
        <v>0.46</v>
      </c>
      <c r="AV414" s="80">
        <v>1.04</v>
      </c>
      <c r="AW414" s="81">
        <v>13.2</v>
      </c>
      <c r="AX414" s="80">
        <v>6.3</v>
      </c>
      <c r="AY414" s="80">
        <v>2.0699999999999998</v>
      </c>
    </row>
    <row r="415" spans="1:51">
      <c r="A415" s="84" t="s">
        <v>877</v>
      </c>
      <c r="B415" s="81">
        <v>78.209999999999994</v>
      </c>
      <c r="C415" s="80">
        <v>0.11</v>
      </c>
      <c r="D415" s="81">
        <v>12.33</v>
      </c>
      <c r="E415" s="80">
        <v>0.74</v>
      </c>
      <c r="F415" s="80">
        <v>0.09</v>
      </c>
      <c r="G415" s="80">
        <v>0.09</v>
      </c>
      <c r="H415" s="80">
        <v>0.81</v>
      </c>
      <c r="I415" s="80">
        <v>3.38</v>
      </c>
      <c r="J415" s="80">
        <v>4.0999999999999996</v>
      </c>
      <c r="K415" s="80">
        <v>0.16</v>
      </c>
      <c r="L415" s="80">
        <v>0.61</v>
      </c>
      <c r="M415" s="81">
        <f>B415/J415</f>
        <v>19.07560975609756</v>
      </c>
      <c r="N415" s="80">
        <f>I415+J415</f>
        <v>7.4799999999999995</v>
      </c>
      <c r="P415" s="80">
        <v>13.6</v>
      </c>
      <c r="Q415" s="82">
        <v>369</v>
      </c>
      <c r="R415" s="80">
        <v>1.4</v>
      </c>
      <c r="S415" s="82">
        <v>459</v>
      </c>
      <c r="T415" s="80">
        <v>0.44</v>
      </c>
      <c r="U415" s="80">
        <v>1.78</v>
      </c>
      <c r="V415" s="81">
        <v>28.7</v>
      </c>
      <c r="W415" s="81">
        <v>11.6</v>
      </c>
      <c r="X415" s="82">
        <v>144</v>
      </c>
      <c r="Y415" s="81">
        <v>51.5</v>
      </c>
      <c r="Z415" s="81">
        <v>16.96</v>
      </c>
      <c r="AA415" s="81">
        <v>68.900000000000006</v>
      </c>
      <c r="AB415" s="80">
        <v>7.02</v>
      </c>
      <c r="AC415" s="80">
        <v>2</v>
      </c>
      <c r="AD415" s="80">
        <v>6.81</v>
      </c>
      <c r="AE415" s="82">
        <v>799</v>
      </c>
      <c r="AF415" s="81">
        <v>23.93</v>
      </c>
      <c r="AG415" s="81">
        <v>49.6</v>
      </c>
      <c r="AH415" s="80">
        <v>5</v>
      </c>
      <c r="AI415" s="81">
        <v>16.71</v>
      </c>
      <c r="AJ415" s="80">
        <v>3.07</v>
      </c>
      <c r="AK415" s="80">
        <v>0.6</v>
      </c>
      <c r="AL415" s="80">
        <v>3.8</v>
      </c>
      <c r="AM415" s="80">
        <v>0.14000000000000001</v>
      </c>
      <c r="AN415" s="80">
        <v>2.96</v>
      </c>
      <c r="AO415" s="80">
        <v>0.502</v>
      </c>
      <c r="AP415" s="80">
        <v>1.69</v>
      </c>
      <c r="AQ415" s="80">
        <v>0.22</v>
      </c>
      <c r="AR415" s="80">
        <v>2.35</v>
      </c>
      <c r="AS415" s="80">
        <v>0.28000000000000003</v>
      </c>
      <c r="AT415" s="80">
        <v>2.31</v>
      </c>
      <c r="AU415" s="80">
        <v>0.88</v>
      </c>
      <c r="AV415" s="80">
        <v>1.96</v>
      </c>
      <c r="AW415" s="81">
        <v>15.91</v>
      </c>
      <c r="AX415" s="80">
        <v>13.84</v>
      </c>
      <c r="AY415" s="80">
        <v>3.32</v>
      </c>
    </row>
    <row r="416" spans="1:51">
      <c r="A416" s="84" t="s">
        <v>876</v>
      </c>
      <c r="B416" s="81">
        <v>77.83</v>
      </c>
      <c r="C416" s="80">
        <v>7.0000000000000007E-2</v>
      </c>
      <c r="D416" s="81">
        <v>12.53</v>
      </c>
      <c r="E416" s="80">
        <v>0.95</v>
      </c>
      <c r="F416" s="80">
        <v>0.06</v>
      </c>
      <c r="G416" s="80">
        <v>0.1</v>
      </c>
      <c r="H416" s="80">
        <v>0.7</v>
      </c>
      <c r="I416" s="80">
        <v>3.57</v>
      </c>
      <c r="J416" s="80">
        <v>4.01</v>
      </c>
      <c r="K416" s="80">
        <v>0.18</v>
      </c>
      <c r="L416" s="80">
        <v>5.25</v>
      </c>
      <c r="M416" s="81">
        <f>B416/J416</f>
        <v>19.408977556109726</v>
      </c>
      <c r="N416" s="80">
        <f>I416+J416</f>
        <v>7.58</v>
      </c>
      <c r="P416" s="80">
        <v>14.7</v>
      </c>
      <c r="Q416" s="82">
        <v>395</v>
      </c>
      <c r="R416" s="80">
        <v>2.5</v>
      </c>
      <c r="S416" s="82">
        <v>456</v>
      </c>
      <c r="T416" s="80">
        <v>1.7</v>
      </c>
      <c r="U416" s="80">
        <v>1.1200000000000001</v>
      </c>
      <c r="V416" s="81">
        <v>31.3</v>
      </c>
      <c r="W416" s="81">
        <v>15.8</v>
      </c>
      <c r="X416" s="82">
        <v>141.80000000000001</v>
      </c>
      <c r="Y416" s="81">
        <v>59.3</v>
      </c>
      <c r="Z416" s="81">
        <v>21.7</v>
      </c>
      <c r="AA416" s="81">
        <v>82</v>
      </c>
      <c r="AB416" s="80">
        <v>6.5</v>
      </c>
      <c r="AC416" s="80" t="s">
        <v>142</v>
      </c>
      <c r="AD416" s="80">
        <v>6.7</v>
      </c>
      <c r="AE416" s="82">
        <v>784</v>
      </c>
      <c r="AF416" s="81">
        <v>24</v>
      </c>
      <c r="AG416" s="81">
        <v>51.8</v>
      </c>
      <c r="AH416" s="80">
        <v>5.12</v>
      </c>
      <c r="AI416" s="81">
        <v>16.899999999999999</v>
      </c>
      <c r="AJ416" s="80">
        <v>2.9</v>
      </c>
      <c r="AK416" s="80">
        <v>0.56999999999999995</v>
      </c>
      <c r="AL416" s="80">
        <v>3.41</v>
      </c>
      <c r="AM416" s="80">
        <v>0.35</v>
      </c>
      <c r="AN416" s="80">
        <v>3.11</v>
      </c>
      <c r="AO416" s="80">
        <v>0.54</v>
      </c>
      <c r="AP416" s="80">
        <v>2.0499999999999998</v>
      </c>
      <c r="AQ416" s="80">
        <v>0.45</v>
      </c>
      <c r="AR416" s="80">
        <v>3.18</v>
      </c>
      <c r="AS416" s="80">
        <v>0.39</v>
      </c>
      <c r="AT416" s="80">
        <v>2.95</v>
      </c>
      <c r="AU416" s="80">
        <v>0.7</v>
      </c>
      <c r="AV416" s="80">
        <v>1.56</v>
      </c>
      <c r="AW416" s="81">
        <v>16.399999999999999</v>
      </c>
      <c r="AX416" s="80">
        <v>12.7</v>
      </c>
      <c r="AY416" s="80">
        <v>4.03</v>
      </c>
    </row>
    <row r="417" spans="1:51">
      <c r="A417" s="84" t="s">
        <v>875</v>
      </c>
      <c r="B417" s="81">
        <v>78.010000000000005</v>
      </c>
      <c r="C417" s="80">
        <v>7.0000000000000007E-2</v>
      </c>
      <c r="D417" s="81">
        <v>12.44</v>
      </c>
      <c r="E417" s="80">
        <v>0.94</v>
      </c>
      <c r="F417" s="80">
        <v>0.06</v>
      </c>
      <c r="G417" s="80">
        <v>0.09</v>
      </c>
      <c r="H417" s="80">
        <v>0.75</v>
      </c>
      <c r="I417" s="80">
        <v>3.36</v>
      </c>
      <c r="J417" s="80">
        <v>4.1399999999999997</v>
      </c>
      <c r="K417" s="80">
        <v>0.13</v>
      </c>
      <c r="L417" s="80">
        <v>2.78</v>
      </c>
      <c r="M417" s="81">
        <f>B417/J417</f>
        <v>18.84299516908213</v>
      </c>
      <c r="N417" s="80">
        <f>I417+J417</f>
        <v>7.5</v>
      </c>
      <c r="P417" s="80">
        <v>12.7</v>
      </c>
      <c r="Q417" s="82">
        <v>381</v>
      </c>
      <c r="R417" s="80">
        <v>0.5</v>
      </c>
      <c r="S417" s="82">
        <v>442.2</v>
      </c>
      <c r="T417" s="80">
        <v>0.56999999999999995</v>
      </c>
      <c r="U417" s="80">
        <v>0.7</v>
      </c>
      <c r="V417" s="81">
        <v>24.1</v>
      </c>
      <c r="W417" s="81">
        <v>12.4</v>
      </c>
      <c r="X417" s="82">
        <v>141.19999999999999</v>
      </c>
      <c r="Y417" s="81">
        <v>46.5</v>
      </c>
      <c r="Z417" s="81">
        <v>15.6</v>
      </c>
      <c r="AA417" s="81">
        <v>60.3</v>
      </c>
      <c r="AB417" s="80">
        <v>6.81</v>
      </c>
      <c r="AC417" s="80">
        <v>1.9</v>
      </c>
      <c r="AD417" s="80">
        <v>6.81</v>
      </c>
      <c r="AE417" s="82">
        <v>718</v>
      </c>
      <c r="AF417" s="81">
        <v>22.2</v>
      </c>
      <c r="AG417" s="81">
        <v>44.1</v>
      </c>
      <c r="AH417" s="80">
        <v>4.32</v>
      </c>
      <c r="AI417" s="81">
        <v>14.7</v>
      </c>
      <c r="AJ417" s="80">
        <v>3.24</v>
      </c>
      <c r="AK417" s="80">
        <v>0.52</v>
      </c>
      <c r="AL417" s="80">
        <v>3.13</v>
      </c>
      <c r="AM417" s="80">
        <v>0.44</v>
      </c>
      <c r="AN417" s="80">
        <v>2.4700000000000002</v>
      </c>
      <c r="AO417" s="80">
        <v>0.6</v>
      </c>
      <c r="AP417" s="80">
        <v>1.46</v>
      </c>
      <c r="AQ417" s="80">
        <v>0.27</v>
      </c>
      <c r="AR417" s="80">
        <v>1.8</v>
      </c>
      <c r="AS417" s="80">
        <v>0.249</v>
      </c>
      <c r="AT417" s="80">
        <v>2.2400000000000002</v>
      </c>
      <c r="AU417" s="80">
        <v>0.76</v>
      </c>
      <c r="AV417" s="80">
        <v>1.74</v>
      </c>
      <c r="AW417" s="81">
        <v>16.52</v>
      </c>
      <c r="AX417" s="80">
        <v>11.8</v>
      </c>
      <c r="AY417" s="80">
        <v>3.03</v>
      </c>
    </row>
    <row r="418" spans="1:51">
      <c r="A418" s="84" t="s">
        <v>874</v>
      </c>
      <c r="B418" s="81">
        <v>78.150000000000006</v>
      </c>
      <c r="C418" s="80">
        <v>0.08</v>
      </c>
      <c r="D418" s="81">
        <v>12.23</v>
      </c>
      <c r="E418" s="80">
        <v>0.95</v>
      </c>
      <c r="F418" s="80">
        <v>0.04</v>
      </c>
      <c r="G418" s="80">
        <v>0.12</v>
      </c>
      <c r="H418" s="80">
        <v>0.82</v>
      </c>
      <c r="I418" s="80">
        <v>3.6</v>
      </c>
      <c r="J418" s="80">
        <v>3.85</v>
      </c>
      <c r="K418" s="80">
        <v>0.16</v>
      </c>
      <c r="L418" s="80">
        <v>4.6399999999999997</v>
      </c>
      <c r="M418" s="81">
        <f>B418/J418</f>
        <v>20.2987012987013</v>
      </c>
      <c r="N418" s="80">
        <f>I418+J418</f>
        <v>7.45</v>
      </c>
    </row>
    <row r="419" spans="1:51">
      <c r="A419" s="84" t="s">
        <v>873</v>
      </c>
      <c r="B419" s="81">
        <v>78.5</v>
      </c>
      <c r="C419" s="80">
        <v>0.12</v>
      </c>
      <c r="D419" s="81">
        <v>12.27</v>
      </c>
      <c r="E419" s="80">
        <v>0.98</v>
      </c>
      <c r="F419" s="80">
        <v>0.05</v>
      </c>
      <c r="G419" s="80">
        <v>0.15</v>
      </c>
      <c r="H419" s="80">
        <v>0.87</v>
      </c>
      <c r="I419" s="80">
        <v>3.58</v>
      </c>
      <c r="J419" s="80">
        <v>3.36</v>
      </c>
      <c r="K419" s="80">
        <v>0.11</v>
      </c>
      <c r="L419" s="80">
        <v>4.2</v>
      </c>
      <c r="M419" s="81">
        <f>B419/J419</f>
        <v>23.363095238095237</v>
      </c>
      <c r="N419" s="80">
        <f>I419+J419</f>
        <v>6.9399999999999995</v>
      </c>
      <c r="P419" s="80">
        <v>16.5</v>
      </c>
      <c r="Q419" s="82">
        <v>494</v>
      </c>
      <c r="R419" s="80">
        <v>1.2</v>
      </c>
      <c r="S419" s="82">
        <v>431.7</v>
      </c>
      <c r="T419" s="80">
        <v>0.87</v>
      </c>
      <c r="U419" s="80">
        <v>1.85</v>
      </c>
      <c r="V419" s="81">
        <v>34.1</v>
      </c>
      <c r="W419" s="81">
        <v>12.6</v>
      </c>
      <c r="X419" s="82">
        <v>125.8</v>
      </c>
      <c r="Y419" s="81">
        <v>73.900000000000006</v>
      </c>
      <c r="Z419" s="81">
        <v>18</v>
      </c>
      <c r="AA419" s="81">
        <v>76</v>
      </c>
      <c r="AB419" s="80">
        <v>6.59</v>
      </c>
      <c r="AC419" s="80">
        <v>3.7</v>
      </c>
      <c r="AD419" s="80">
        <v>5.1100000000000003</v>
      </c>
      <c r="AE419" s="82">
        <v>766</v>
      </c>
      <c r="AF419" s="81">
        <v>20.399999999999999</v>
      </c>
      <c r="AG419" s="81">
        <v>45</v>
      </c>
      <c r="AH419" s="80">
        <v>4.67</v>
      </c>
      <c r="AI419" s="81">
        <v>17.48</v>
      </c>
      <c r="AJ419" s="80">
        <v>4.07</v>
      </c>
      <c r="AK419" s="80">
        <v>0.8</v>
      </c>
      <c r="AL419" s="80">
        <v>2.88</v>
      </c>
      <c r="AM419" s="80">
        <v>0.28999999999999998</v>
      </c>
      <c r="AN419" s="80">
        <v>2.95</v>
      </c>
      <c r="AO419" s="80">
        <v>0.50700000000000001</v>
      </c>
      <c r="AP419" s="80">
        <v>1.93</v>
      </c>
      <c r="AQ419" s="80">
        <v>0.217</v>
      </c>
      <c r="AR419" s="80">
        <v>2.56</v>
      </c>
      <c r="AS419" s="80">
        <v>0.35499999999999998</v>
      </c>
      <c r="AT419" s="80">
        <v>2.52</v>
      </c>
      <c r="AU419" s="80">
        <v>0.56000000000000005</v>
      </c>
      <c r="AV419" s="80">
        <v>1.46</v>
      </c>
      <c r="AW419" s="81">
        <v>16.399999999999999</v>
      </c>
      <c r="AX419" s="80">
        <v>9.02</v>
      </c>
      <c r="AY419" s="80">
        <v>2.4700000000000002</v>
      </c>
    </row>
    <row r="420" spans="1:51">
      <c r="A420" s="84" t="s">
        <v>872</v>
      </c>
      <c r="B420" s="81">
        <v>78.06</v>
      </c>
      <c r="C420" s="80">
        <v>0.09</v>
      </c>
      <c r="D420" s="81">
        <v>12.08</v>
      </c>
      <c r="E420" s="80">
        <v>1.1200000000000001</v>
      </c>
      <c r="F420" s="80">
        <v>0.02</v>
      </c>
      <c r="G420" s="80">
        <v>0.06</v>
      </c>
      <c r="H420" s="80">
        <v>0.57999999999999996</v>
      </c>
      <c r="I420" s="80">
        <v>3.83</v>
      </c>
      <c r="J420" s="80">
        <v>3.93</v>
      </c>
      <c r="K420" s="80">
        <v>0.22</v>
      </c>
      <c r="L420" s="80">
        <v>1.25</v>
      </c>
      <c r="M420" s="81">
        <f>B420/J420</f>
        <v>19.862595419847327</v>
      </c>
      <c r="N420" s="80">
        <f>I420+J420</f>
        <v>7.76</v>
      </c>
      <c r="P420" s="80">
        <v>14.6</v>
      </c>
      <c r="Q420" s="82">
        <v>570</v>
      </c>
      <c r="R420" s="80">
        <v>3</v>
      </c>
      <c r="S420" s="82">
        <v>338</v>
      </c>
      <c r="T420" s="80">
        <v>0.6</v>
      </c>
      <c r="U420" s="80">
        <v>1.7</v>
      </c>
      <c r="V420" s="81">
        <v>45.8</v>
      </c>
      <c r="W420" s="81">
        <v>13.6</v>
      </c>
      <c r="X420" s="82">
        <v>135.80000000000001</v>
      </c>
      <c r="Y420" s="81">
        <v>31.5</v>
      </c>
      <c r="Z420" s="81">
        <v>34.700000000000003</v>
      </c>
      <c r="AA420" s="81">
        <v>105.5</v>
      </c>
      <c r="AB420" s="80">
        <v>9.1300000000000008</v>
      </c>
      <c r="AC420" s="80" t="s">
        <v>142</v>
      </c>
      <c r="AD420" s="80">
        <v>5.21</v>
      </c>
      <c r="AE420" s="82">
        <v>783</v>
      </c>
      <c r="AF420" s="81">
        <v>28.42</v>
      </c>
      <c r="AG420" s="81">
        <v>62.4</v>
      </c>
      <c r="AH420" s="80">
        <v>6.37</v>
      </c>
      <c r="AI420" s="81">
        <v>28.5</v>
      </c>
      <c r="AJ420" s="80">
        <v>6.8</v>
      </c>
      <c r="AK420" s="80">
        <v>0.65</v>
      </c>
      <c r="AL420" s="80">
        <v>5.3</v>
      </c>
      <c r="AM420" s="80">
        <v>0.79</v>
      </c>
      <c r="AN420" s="80">
        <v>6.1</v>
      </c>
      <c r="AO420" s="80">
        <v>1.25</v>
      </c>
      <c r="AP420" s="80">
        <v>3.43</v>
      </c>
      <c r="AQ420" s="80">
        <v>0.65</v>
      </c>
      <c r="AR420" s="80">
        <v>3.52</v>
      </c>
      <c r="AS420" s="80">
        <v>0.66</v>
      </c>
      <c r="AT420" s="80">
        <v>3.66</v>
      </c>
      <c r="AU420" s="80">
        <v>0.85</v>
      </c>
      <c r="AV420" s="80">
        <v>1.9</v>
      </c>
      <c r="AW420" s="81">
        <v>18.600000000000001</v>
      </c>
      <c r="AX420" s="80">
        <v>12.43</v>
      </c>
      <c r="AY420" s="80">
        <v>2.95</v>
      </c>
    </row>
    <row r="421" spans="1:51">
      <c r="A421" s="84" t="s">
        <v>871</v>
      </c>
      <c r="B421" s="81">
        <v>78.16</v>
      </c>
      <c r="C421" s="80">
        <v>0.09</v>
      </c>
      <c r="D421" s="81">
        <v>12.28</v>
      </c>
      <c r="E421" s="80">
        <v>1.1499999999999999</v>
      </c>
      <c r="F421" s="80">
        <v>0.02</v>
      </c>
      <c r="G421" s="80">
        <v>7.0000000000000007E-2</v>
      </c>
      <c r="H421" s="80">
        <v>0.52</v>
      </c>
      <c r="I421" s="80">
        <v>3.68</v>
      </c>
      <c r="J421" s="80">
        <v>3.81</v>
      </c>
      <c r="K421" s="80">
        <v>0.21</v>
      </c>
      <c r="L421" s="80">
        <v>3.56</v>
      </c>
      <c r="M421" s="81">
        <f>B421/J421</f>
        <v>20.514435695538058</v>
      </c>
      <c r="N421" s="80">
        <f>I421+J421</f>
        <v>7.49</v>
      </c>
      <c r="P421" s="80">
        <v>13.6</v>
      </c>
      <c r="Q421" s="82">
        <v>596</v>
      </c>
      <c r="R421" s="80">
        <v>0</v>
      </c>
      <c r="S421" s="82">
        <v>311</v>
      </c>
      <c r="T421" s="80" t="s">
        <v>142</v>
      </c>
      <c r="U421" s="80">
        <v>1.5</v>
      </c>
      <c r="V421" s="81">
        <v>46.8</v>
      </c>
      <c r="W421" s="81">
        <v>10</v>
      </c>
      <c r="X421" s="82">
        <v>140.80000000000001</v>
      </c>
      <c r="Y421" s="81">
        <v>27.3</v>
      </c>
      <c r="Z421" s="81">
        <v>33</v>
      </c>
      <c r="AA421" s="81">
        <v>96.4</v>
      </c>
      <c r="AB421" s="80">
        <v>9</v>
      </c>
      <c r="AC421" s="80">
        <v>4.8</v>
      </c>
      <c r="AD421" s="80">
        <v>5.75</v>
      </c>
      <c r="AE421" s="82">
        <v>784</v>
      </c>
      <c r="AF421" s="81">
        <v>29</v>
      </c>
      <c r="AG421" s="81">
        <v>61.6</v>
      </c>
      <c r="AH421" s="80">
        <v>6.83</v>
      </c>
      <c r="AI421" s="81">
        <v>28.3</v>
      </c>
      <c r="AJ421" s="80">
        <v>5.0999999999999996</v>
      </c>
      <c r="AK421" s="80">
        <v>0.39</v>
      </c>
      <c r="AL421" s="80">
        <v>4.09</v>
      </c>
      <c r="AM421" s="80">
        <v>0.76</v>
      </c>
      <c r="AN421" s="80">
        <v>5.7</v>
      </c>
      <c r="AO421" s="80">
        <v>1.31</v>
      </c>
      <c r="AP421" s="80">
        <v>3.52</v>
      </c>
      <c r="AQ421" s="80">
        <v>0.6</v>
      </c>
      <c r="AR421" s="80">
        <v>3.4</v>
      </c>
      <c r="AS421" s="80">
        <v>0.39</v>
      </c>
      <c r="AT421" s="80">
        <v>4.0199999999999996</v>
      </c>
      <c r="AU421" s="80">
        <v>0.82</v>
      </c>
      <c r="AV421" s="80">
        <v>2.5299999999999998</v>
      </c>
      <c r="AW421" s="81">
        <v>19.97</v>
      </c>
      <c r="AX421" s="80">
        <v>13.1</v>
      </c>
      <c r="AY421" s="80">
        <v>3.35</v>
      </c>
    </row>
    <row r="422" spans="1:51">
      <c r="A422" s="84" t="s">
        <v>870</v>
      </c>
      <c r="B422" s="81">
        <v>78.13</v>
      </c>
      <c r="C422" s="80">
        <v>0.12</v>
      </c>
      <c r="D422" s="81">
        <v>12.26</v>
      </c>
      <c r="E422" s="80">
        <v>1.0900000000000001</v>
      </c>
      <c r="F422" s="80">
        <v>0.04</v>
      </c>
      <c r="G422" s="80">
        <v>0.11</v>
      </c>
      <c r="H422" s="80">
        <v>0.76</v>
      </c>
      <c r="I422" s="80">
        <v>3.4</v>
      </c>
      <c r="J422" s="80">
        <v>3.94</v>
      </c>
      <c r="K422" s="80">
        <v>0.16</v>
      </c>
      <c r="L422" s="80">
        <v>2.35</v>
      </c>
      <c r="M422" s="81">
        <f>B422/J422</f>
        <v>19.829949238578678</v>
      </c>
      <c r="N422" s="80">
        <f>I422+J422</f>
        <v>7.34</v>
      </c>
      <c r="P422" s="80">
        <v>20.2</v>
      </c>
      <c r="Q422" s="82">
        <v>873</v>
      </c>
      <c r="R422" s="80">
        <v>1.9</v>
      </c>
      <c r="S422" s="82">
        <v>299</v>
      </c>
      <c r="T422" s="80">
        <v>0.9</v>
      </c>
      <c r="U422" s="80" t="s">
        <v>142</v>
      </c>
      <c r="V422" s="81">
        <v>43.7</v>
      </c>
      <c r="W422" s="81">
        <v>10.7</v>
      </c>
      <c r="X422" s="82">
        <v>135.4</v>
      </c>
      <c r="Y422" s="81">
        <v>60.5</v>
      </c>
      <c r="Z422" s="81">
        <v>25.8</v>
      </c>
      <c r="AA422" s="81">
        <v>124.2</v>
      </c>
      <c r="AB422" s="80">
        <v>7.74</v>
      </c>
      <c r="AC422" s="80">
        <v>5.4</v>
      </c>
      <c r="AD422" s="80">
        <v>5.63</v>
      </c>
      <c r="AE422" s="82">
        <v>764</v>
      </c>
      <c r="AF422" s="81">
        <v>24.5</v>
      </c>
      <c r="AG422" s="81">
        <v>52.4</v>
      </c>
      <c r="AH422" s="80">
        <v>5.56</v>
      </c>
      <c r="AI422" s="81">
        <v>21</v>
      </c>
      <c r="AJ422" s="80">
        <v>5.2</v>
      </c>
      <c r="AK422" s="80">
        <v>0.66</v>
      </c>
      <c r="AL422" s="80">
        <v>2.5</v>
      </c>
      <c r="AM422" s="80">
        <v>0.67</v>
      </c>
      <c r="AN422" s="80">
        <v>3.4</v>
      </c>
      <c r="AO422" s="80">
        <v>0.81</v>
      </c>
      <c r="AP422" s="80">
        <v>3.03</v>
      </c>
      <c r="AQ422" s="80">
        <v>0.44</v>
      </c>
      <c r="AR422" s="80">
        <v>3.17</v>
      </c>
      <c r="AS422" s="80">
        <v>0.3</v>
      </c>
      <c r="AT422" s="80">
        <v>3.34</v>
      </c>
      <c r="AU422" s="80">
        <v>0.64</v>
      </c>
      <c r="AV422" s="80">
        <v>1.51</v>
      </c>
      <c r="AW422" s="81">
        <v>17.7</v>
      </c>
      <c r="AX422" s="80">
        <v>12.7</v>
      </c>
      <c r="AY422" s="80">
        <v>2.89</v>
      </c>
    </row>
    <row r="423" spans="1:51">
      <c r="A423" s="84" t="s">
        <v>869</v>
      </c>
      <c r="B423" s="81">
        <v>77.95</v>
      </c>
      <c r="C423" s="80">
        <v>0.09</v>
      </c>
      <c r="D423" s="81">
        <v>12.31</v>
      </c>
      <c r="E423" s="80">
        <v>1.02</v>
      </c>
      <c r="F423" s="80">
        <v>0</v>
      </c>
      <c r="G423" s="80">
        <v>7.0000000000000007E-2</v>
      </c>
      <c r="H423" s="80">
        <v>0.66</v>
      </c>
      <c r="I423" s="80">
        <v>3.75</v>
      </c>
      <c r="J423" s="80">
        <v>4.03</v>
      </c>
      <c r="K423" s="80">
        <v>0.11</v>
      </c>
      <c r="L423" s="80">
        <v>3.06</v>
      </c>
      <c r="M423" s="81">
        <f>B423/J423</f>
        <v>19.3424317617866</v>
      </c>
      <c r="N423" s="80">
        <f>I423+J423</f>
        <v>7.78</v>
      </c>
      <c r="P423" s="80">
        <v>11.7</v>
      </c>
      <c r="Q423" s="82">
        <v>820</v>
      </c>
      <c r="R423" s="80">
        <v>4.7</v>
      </c>
      <c r="S423" s="82">
        <v>239</v>
      </c>
      <c r="T423" s="80" t="s">
        <v>142</v>
      </c>
      <c r="U423" s="80">
        <v>8.3000000000000007</v>
      </c>
      <c r="V423" s="81">
        <v>31.8</v>
      </c>
      <c r="W423" s="81">
        <v>14.3</v>
      </c>
      <c r="X423" s="82">
        <v>137.80000000000001</v>
      </c>
      <c r="Y423" s="81">
        <v>29.7</v>
      </c>
      <c r="Z423" s="81">
        <v>34</v>
      </c>
      <c r="AA423" s="81">
        <v>103</v>
      </c>
      <c r="AB423" s="80">
        <v>8.57</v>
      </c>
      <c r="AC423" s="80">
        <v>4.4000000000000004</v>
      </c>
      <c r="AD423" s="80">
        <v>6.73</v>
      </c>
      <c r="AE423" s="82">
        <v>748</v>
      </c>
      <c r="AF423" s="81">
        <v>28</v>
      </c>
      <c r="AG423" s="81">
        <v>58.3</v>
      </c>
      <c r="AH423" s="80">
        <v>6.21</v>
      </c>
      <c r="AI423" s="81">
        <v>26.8</v>
      </c>
      <c r="AJ423" s="80">
        <v>6.4</v>
      </c>
      <c r="AK423" s="80" t="s">
        <v>142</v>
      </c>
      <c r="AL423" s="80">
        <v>4.9000000000000004</v>
      </c>
      <c r="AM423" s="80">
        <v>0.7</v>
      </c>
      <c r="AN423" s="80">
        <v>5.3</v>
      </c>
      <c r="AO423" s="80">
        <v>1.28</v>
      </c>
      <c r="AP423" s="80">
        <v>3.8</v>
      </c>
      <c r="AQ423" s="80">
        <v>0.45</v>
      </c>
      <c r="AR423" s="80">
        <v>3.63</v>
      </c>
      <c r="AS423" s="80">
        <v>0.6</v>
      </c>
      <c r="AT423" s="80">
        <v>3.74</v>
      </c>
      <c r="AU423" s="80">
        <v>0.67</v>
      </c>
      <c r="AV423" s="80">
        <v>0.89</v>
      </c>
      <c r="AW423" s="81">
        <v>18.899999999999999</v>
      </c>
      <c r="AX423" s="80">
        <v>10.4</v>
      </c>
      <c r="AY423" s="80">
        <v>2.72</v>
      </c>
    </row>
    <row r="424" spans="1:51">
      <c r="A424" s="84" t="s">
        <v>868</v>
      </c>
      <c r="B424" s="81">
        <v>78.14</v>
      </c>
      <c r="C424" s="80">
        <v>0.13</v>
      </c>
      <c r="D424" s="81">
        <v>11.99</v>
      </c>
      <c r="E424" s="80">
        <v>0.99</v>
      </c>
      <c r="F424" s="80">
        <v>0.06</v>
      </c>
      <c r="G424" s="80">
        <v>0.16</v>
      </c>
      <c r="H424" s="80">
        <v>0.93</v>
      </c>
      <c r="I424" s="80">
        <v>3.82</v>
      </c>
      <c r="J424" s="80">
        <v>3.61</v>
      </c>
      <c r="K424" s="80">
        <v>0.16</v>
      </c>
      <c r="L424" s="80">
        <v>4.4400000000000004</v>
      </c>
      <c r="M424" s="81">
        <f>B424/J424</f>
        <v>21.645429362880886</v>
      </c>
      <c r="N424" s="80">
        <f>I424+J424</f>
        <v>7.43</v>
      </c>
    </row>
    <row r="425" spans="1:51">
      <c r="A425" s="84" t="s">
        <v>867</v>
      </c>
      <c r="B425" s="81">
        <v>77.67</v>
      </c>
      <c r="C425" s="80">
        <v>7.0000000000000007E-2</v>
      </c>
      <c r="D425" s="81">
        <v>12.54</v>
      </c>
      <c r="E425" s="80">
        <v>1.1000000000000001</v>
      </c>
      <c r="F425" s="80">
        <v>0.06</v>
      </c>
      <c r="G425" s="80">
        <v>0.09</v>
      </c>
      <c r="H425" s="80">
        <v>0.67</v>
      </c>
      <c r="I425" s="80">
        <v>3.44</v>
      </c>
      <c r="J425" s="80">
        <v>4.17</v>
      </c>
      <c r="K425" s="80">
        <v>0.19</v>
      </c>
      <c r="L425" s="80">
        <v>3.18</v>
      </c>
      <c r="M425" s="81">
        <f>B425/J425</f>
        <v>18.625899280575542</v>
      </c>
      <c r="N425" s="80">
        <f>I425+J425</f>
        <v>7.6099999999999994</v>
      </c>
      <c r="P425" s="80">
        <v>14.9</v>
      </c>
      <c r="Q425" s="82">
        <v>703</v>
      </c>
      <c r="R425" s="80">
        <v>0</v>
      </c>
      <c r="S425" s="82">
        <v>356</v>
      </c>
      <c r="T425" s="80">
        <v>0.15</v>
      </c>
      <c r="U425" s="80">
        <v>0.5</v>
      </c>
      <c r="V425" s="81">
        <v>52.6</v>
      </c>
      <c r="W425" s="81">
        <v>15.7</v>
      </c>
      <c r="X425" s="82">
        <v>144.1</v>
      </c>
      <c r="Y425" s="81">
        <v>35.4</v>
      </c>
      <c r="Z425" s="81">
        <v>32.4</v>
      </c>
      <c r="AA425" s="81">
        <v>104.1</v>
      </c>
      <c r="AB425" s="80">
        <v>9.7899999999999991</v>
      </c>
      <c r="AC425" s="80">
        <v>2.9</v>
      </c>
      <c r="AD425" s="80">
        <v>5.81</v>
      </c>
      <c r="AE425" s="82">
        <v>817</v>
      </c>
      <c r="AF425" s="81">
        <v>28.37</v>
      </c>
      <c r="AG425" s="81">
        <v>63</v>
      </c>
      <c r="AH425" s="80">
        <v>6.67</v>
      </c>
      <c r="AI425" s="81">
        <v>28.9</v>
      </c>
      <c r="AJ425" s="80">
        <v>6.35</v>
      </c>
      <c r="AK425" s="80">
        <v>0.71</v>
      </c>
      <c r="AL425" s="80">
        <v>5.7</v>
      </c>
      <c r="AM425" s="80">
        <v>0.79</v>
      </c>
      <c r="AN425" s="80">
        <v>5.74</v>
      </c>
      <c r="AO425" s="80">
        <v>1.32</v>
      </c>
      <c r="AP425" s="80">
        <v>3.6</v>
      </c>
      <c r="AQ425" s="80">
        <v>0.56999999999999995</v>
      </c>
      <c r="AR425" s="80">
        <v>4.0999999999999996</v>
      </c>
      <c r="AS425" s="80">
        <v>0.56999999999999995</v>
      </c>
      <c r="AT425" s="80">
        <v>3.9</v>
      </c>
      <c r="AU425" s="80">
        <v>0.97</v>
      </c>
      <c r="AV425" s="80">
        <v>1.83</v>
      </c>
      <c r="AW425" s="81">
        <v>22.6</v>
      </c>
      <c r="AX425" s="80">
        <v>11.88</v>
      </c>
      <c r="AY425" s="80">
        <v>3.08</v>
      </c>
    </row>
    <row r="426" spans="1:51">
      <c r="A426" s="84" t="s">
        <v>866</v>
      </c>
      <c r="B426" s="81">
        <v>77.91</v>
      </c>
      <c r="C426" s="80">
        <v>0.1</v>
      </c>
      <c r="D426" s="81">
        <v>12.65</v>
      </c>
      <c r="E426" s="80">
        <v>0.9</v>
      </c>
      <c r="F426" s="80">
        <v>0.04</v>
      </c>
      <c r="G426" s="80">
        <v>0.05</v>
      </c>
      <c r="H426" s="80">
        <v>0.8</v>
      </c>
      <c r="I426" s="80">
        <v>2.92</v>
      </c>
      <c r="J426" s="80">
        <v>4.4800000000000004</v>
      </c>
      <c r="K426" s="80">
        <v>0.14000000000000001</v>
      </c>
      <c r="L426" s="80">
        <v>0.74</v>
      </c>
      <c r="M426" s="81">
        <f>B426/J426</f>
        <v>17.390624999999996</v>
      </c>
      <c r="N426" s="80">
        <f>I426+J426</f>
        <v>7.4</v>
      </c>
      <c r="P426" s="80">
        <v>10.9</v>
      </c>
      <c r="Q426" s="82">
        <v>901</v>
      </c>
      <c r="R426" s="80">
        <v>3.3</v>
      </c>
      <c r="S426" s="82">
        <v>357.6</v>
      </c>
      <c r="T426" s="80" t="s">
        <v>142</v>
      </c>
      <c r="U426" s="80">
        <v>0.9</v>
      </c>
      <c r="V426" s="81">
        <v>30</v>
      </c>
      <c r="W426" s="81">
        <v>13.1</v>
      </c>
      <c r="X426" s="82">
        <v>160.19999999999999</v>
      </c>
      <c r="Y426" s="81">
        <v>54.2</v>
      </c>
      <c r="Z426" s="81">
        <v>18.95</v>
      </c>
      <c r="AA426" s="81">
        <v>74.5</v>
      </c>
      <c r="AB426" s="80">
        <v>7.63</v>
      </c>
      <c r="AC426" s="80">
        <v>3.6</v>
      </c>
      <c r="AD426" s="80">
        <v>6.47</v>
      </c>
      <c r="AE426" s="82">
        <v>863</v>
      </c>
      <c r="AF426" s="81">
        <v>25.17</v>
      </c>
      <c r="AG426" s="81">
        <v>48.7</v>
      </c>
      <c r="AH426" s="80">
        <v>5.2</v>
      </c>
      <c r="AI426" s="81">
        <v>17.2</v>
      </c>
      <c r="AJ426" s="80">
        <v>3.11</v>
      </c>
      <c r="AK426" s="80">
        <v>0.43</v>
      </c>
      <c r="AL426" s="80">
        <v>2.29</v>
      </c>
      <c r="AM426" s="80">
        <v>0.38</v>
      </c>
      <c r="AN426" s="80">
        <v>2.96</v>
      </c>
      <c r="AO426" s="80">
        <v>0.75</v>
      </c>
      <c r="AP426" s="80">
        <v>1.88</v>
      </c>
      <c r="AQ426" s="80">
        <v>0.34</v>
      </c>
      <c r="AR426" s="80">
        <v>2.4300000000000002</v>
      </c>
      <c r="AS426" s="80">
        <v>0.38</v>
      </c>
      <c r="AT426" s="80">
        <v>1.98</v>
      </c>
      <c r="AU426" s="80">
        <v>0.67</v>
      </c>
      <c r="AV426" s="80">
        <v>2.04</v>
      </c>
      <c r="AW426" s="81">
        <v>16.57</v>
      </c>
      <c r="AX426" s="80">
        <v>13.26</v>
      </c>
      <c r="AY426" s="80">
        <v>3.18</v>
      </c>
    </row>
    <row r="427" spans="1:51">
      <c r="A427" s="84" t="s">
        <v>865</v>
      </c>
      <c r="B427" s="81">
        <v>78.06</v>
      </c>
      <c r="C427" s="80">
        <v>0.09</v>
      </c>
      <c r="D427" s="81">
        <v>12.44</v>
      </c>
      <c r="E427" s="80">
        <v>0.95</v>
      </c>
      <c r="F427" s="80">
        <v>0.06</v>
      </c>
      <c r="G427" s="80">
        <v>0.08</v>
      </c>
      <c r="H427" s="80">
        <v>0.76</v>
      </c>
      <c r="I427" s="80">
        <v>3.54</v>
      </c>
      <c r="J427" s="80">
        <v>3.9</v>
      </c>
      <c r="K427" s="80">
        <v>0.12</v>
      </c>
      <c r="L427" s="80">
        <v>0.87</v>
      </c>
      <c r="M427" s="81">
        <f>B427/J427</f>
        <v>20.015384615384615</v>
      </c>
      <c r="N427" s="80">
        <f>I427+J427</f>
        <v>7.4399999999999995</v>
      </c>
      <c r="P427" s="80">
        <v>9</v>
      </c>
      <c r="Q427" s="82">
        <v>687</v>
      </c>
      <c r="R427" s="80">
        <v>2.42</v>
      </c>
      <c r="S427" s="82">
        <v>428</v>
      </c>
      <c r="T427" s="80" t="s">
        <v>142</v>
      </c>
      <c r="U427" s="80">
        <v>1.4</v>
      </c>
      <c r="V427" s="81">
        <v>28.8</v>
      </c>
      <c r="W427" s="81">
        <v>9.3000000000000007</v>
      </c>
      <c r="X427" s="82">
        <v>148.1</v>
      </c>
      <c r="Y427" s="81">
        <v>50.4</v>
      </c>
      <c r="Z427" s="81">
        <v>18.489999999999998</v>
      </c>
      <c r="AA427" s="81">
        <v>67</v>
      </c>
      <c r="AB427" s="80">
        <v>7.72</v>
      </c>
      <c r="AC427" s="80">
        <v>5.0999999999999996</v>
      </c>
      <c r="AD427" s="80">
        <v>6.87</v>
      </c>
      <c r="AE427" s="82">
        <v>806</v>
      </c>
      <c r="AF427" s="81">
        <v>25.26</v>
      </c>
      <c r="AG427" s="81">
        <v>50.5</v>
      </c>
      <c r="AH427" s="80">
        <v>5.07</v>
      </c>
      <c r="AI427" s="81">
        <v>17.399999999999999</v>
      </c>
      <c r="AJ427" s="80">
        <v>4</v>
      </c>
      <c r="AK427" s="80">
        <v>0.39</v>
      </c>
      <c r="AL427" s="80">
        <v>2.2000000000000002</v>
      </c>
      <c r="AM427" s="80">
        <v>0.44</v>
      </c>
      <c r="AN427" s="80">
        <v>2.86</v>
      </c>
      <c r="AO427" s="80">
        <v>0.76</v>
      </c>
      <c r="AP427" s="80">
        <v>2.58</v>
      </c>
      <c r="AQ427" s="80">
        <v>0.27100000000000002</v>
      </c>
      <c r="AR427" s="80">
        <v>2.6</v>
      </c>
      <c r="AS427" s="80">
        <v>0.35</v>
      </c>
      <c r="AT427" s="80">
        <v>2.5299999999999998</v>
      </c>
      <c r="AU427" s="80">
        <v>0.73</v>
      </c>
      <c r="AV427" s="80">
        <v>2.04</v>
      </c>
      <c r="AW427" s="81">
        <v>17.3</v>
      </c>
      <c r="AX427" s="80">
        <v>13.96</v>
      </c>
      <c r="AY427" s="80">
        <v>3.45</v>
      </c>
    </row>
    <row r="428" spans="1:51">
      <c r="A428" s="84" t="s">
        <v>864</v>
      </c>
      <c r="B428" s="81">
        <v>78.42</v>
      </c>
      <c r="C428" s="80">
        <v>0.12</v>
      </c>
      <c r="D428" s="81">
        <v>12.04</v>
      </c>
      <c r="E428" s="80">
        <v>0.97</v>
      </c>
      <c r="F428" s="80">
        <v>0.06</v>
      </c>
      <c r="G428" s="80">
        <v>0.12</v>
      </c>
      <c r="H428" s="80">
        <v>0.85</v>
      </c>
      <c r="I428" s="80">
        <v>4.17</v>
      </c>
      <c r="J428" s="80">
        <v>3.11</v>
      </c>
      <c r="K428" s="80">
        <v>0.15</v>
      </c>
      <c r="L428" s="80">
        <v>3.77</v>
      </c>
      <c r="M428" s="81">
        <f>B428/J428</f>
        <v>25.215434083601288</v>
      </c>
      <c r="N428" s="80">
        <f>I428+J428</f>
        <v>7.2799999999999994</v>
      </c>
      <c r="P428" s="80">
        <v>15.5</v>
      </c>
      <c r="Q428" s="82">
        <v>2320</v>
      </c>
      <c r="R428" s="80">
        <v>14.9</v>
      </c>
      <c r="S428" s="82">
        <v>301</v>
      </c>
      <c r="T428" s="80" t="s">
        <v>142</v>
      </c>
      <c r="U428" s="80">
        <v>13.8</v>
      </c>
      <c r="V428" s="81">
        <v>48</v>
      </c>
      <c r="W428" s="81">
        <v>21.2</v>
      </c>
      <c r="X428" s="82">
        <v>126</v>
      </c>
      <c r="Y428" s="81">
        <v>89.6</v>
      </c>
      <c r="Z428" s="81">
        <v>24.3</v>
      </c>
      <c r="AA428" s="81">
        <v>107</v>
      </c>
      <c r="AB428" s="80">
        <v>9.4</v>
      </c>
      <c r="AC428" s="80">
        <v>2.2999999999999998</v>
      </c>
      <c r="AD428" s="80">
        <v>6.19</v>
      </c>
      <c r="AE428" s="82">
        <v>732</v>
      </c>
      <c r="AF428" s="81">
        <v>23.7</v>
      </c>
      <c r="AG428" s="81">
        <v>51</v>
      </c>
      <c r="AH428" s="80">
        <v>5.54</v>
      </c>
      <c r="AI428" s="81">
        <v>20.6</v>
      </c>
      <c r="AJ428" s="80">
        <v>5.4</v>
      </c>
      <c r="AK428" s="80">
        <v>0.63</v>
      </c>
      <c r="AL428" s="80">
        <v>3.6</v>
      </c>
      <c r="AM428" s="80">
        <v>0.55000000000000004</v>
      </c>
      <c r="AN428" s="80">
        <v>4.5999999999999996</v>
      </c>
      <c r="AO428" s="80">
        <v>1.22</v>
      </c>
      <c r="AP428" s="80">
        <v>2.14</v>
      </c>
      <c r="AQ428" s="80">
        <v>0.5</v>
      </c>
      <c r="AR428" s="80">
        <v>2.75</v>
      </c>
      <c r="AS428" s="80">
        <v>0.42</v>
      </c>
      <c r="AT428" s="80">
        <v>3.2</v>
      </c>
      <c r="AU428" s="80">
        <v>0.72</v>
      </c>
      <c r="AV428" s="80">
        <v>2.2999999999999998</v>
      </c>
      <c r="AW428" s="81">
        <v>18.3</v>
      </c>
      <c r="AX428" s="80">
        <v>11.2</v>
      </c>
      <c r="AY428" s="80">
        <v>4.4000000000000004</v>
      </c>
    </row>
    <row r="429" spans="1:51">
      <c r="A429" s="84" t="s">
        <v>863</v>
      </c>
      <c r="B429" s="81">
        <v>77.98</v>
      </c>
      <c r="C429" s="80">
        <v>7.0000000000000007E-2</v>
      </c>
      <c r="D429" s="81">
        <v>12.06</v>
      </c>
      <c r="E429" s="80">
        <v>1.03</v>
      </c>
      <c r="F429" s="80">
        <v>0.06</v>
      </c>
      <c r="G429" s="80">
        <v>0.08</v>
      </c>
      <c r="H429" s="80">
        <v>0.78</v>
      </c>
      <c r="I429" s="80">
        <v>3.76</v>
      </c>
      <c r="J429" s="80">
        <v>4.03</v>
      </c>
      <c r="K429" s="80">
        <v>0.15</v>
      </c>
      <c r="L429" s="80">
        <v>4.63</v>
      </c>
      <c r="M429" s="81">
        <f>B429/J429</f>
        <v>19.34987593052109</v>
      </c>
      <c r="N429" s="80">
        <f>I429+J429</f>
        <v>7.79</v>
      </c>
      <c r="P429" s="80">
        <v>9.4</v>
      </c>
      <c r="Q429" s="82">
        <v>900</v>
      </c>
      <c r="R429" s="80">
        <v>4.4000000000000004</v>
      </c>
      <c r="S429" s="82">
        <v>411</v>
      </c>
      <c r="T429" s="80" t="s">
        <v>142</v>
      </c>
      <c r="U429" s="80">
        <v>6</v>
      </c>
      <c r="V429" s="81">
        <v>28.1</v>
      </c>
      <c r="W429" s="81">
        <v>14.7</v>
      </c>
      <c r="X429" s="82">
        <v>156</v>
      </c>
      <c r="Y429" s="81">
        <v>54.7</v>
      </c>
      <c r="Z429" s="81">
        <v>19.62</v>
      </c>
      <c r="AA429" s="81">
        <v>69.5</v>
      </c>
      <c r="AB429" s="80">
        <v>8.02</v>
      </c>
      <c r="AC429" s="80">
        <v>0.1</v>
      </c>
      <c r="AD429" s="80">
        <v>7.39</v>
      </c>
      <c r="AE429" s="82">
        <v>805</v>
      </c>
      <c r="AF429" s="81">
        <v>23.62</v>
      </c>
      <c r="AG429" s="81">
        <v>46.9</v>
      </c>
      <c r="AH429" s="80">
        <v>5.26</v>
      </c>
      <c r="AI429" s="81">
        <v>16.7</v>
      </c>
      <c r="AJ429" s="80">
        <v>3.3</v>
      </c>
      <c r="AK429" s="80">
        <v>0.2</v>
      </c>
      <c r="AL429" s="80">
        <v>1.83</v>
      </c>
      <c r="AM429" s="80">
        <v>0.48</v>
      </c>
      <c r="AN429" s="80">
        <v>2.67</v>
      </c>
      <c r="AO429" s="80">
        <v>0.82</v>
      </c>
      <c r="AP429" s="80">
        <v>1.7</v>
      </c>
      <c r="AQ429" s="80">
        <v>0.37</v>
      </c>
      <c r="AR429" s="80">
        <v>1.7</v>
      </c>
      <c r="AS429" s="80">
        <v>0.37</v>
      </c>
      <c r="AT429" s="80">
        <v>2.56</v>
      </c>
      <c r="AU429" s="80">
        <v>0.79</v>
      </c>
      <c r="AV429" s="80">
        <v>1.92</v>
      </c>
      <c r="AW429" s="81">
        <v>16.8</v>
      </c>
      <c r="AX429" s="80">
        <v>13.04</v>
      </c>
      <c r="AY429" s="80">
        <v>3.15</v>
      </c>
    </row>
    <row r="430" spans="1:51">
      <c r="A430" s="84" t="s">
        <v>862</v>
      </c>
      <c r="B430" s="81">
        <v>77.31</v>
      </c>
      <c r="C430" s="80">
        <v>7.0000000000000007E-2</v>
      </c>
      <c r="D430" s="81">
        <v>12.72</v>
      </c>
      <c r="E430" s="80">
        <v>1.01</v>
      </c>
      <c r="F430" s="80">
        <v>0.06</v>
      </c>
      <c r="G430" s="80">
        <v>7.0000000000000007E-2</v>
      </c>
      <c r="H430" s="80">
        <v>0.77</v>
      </c>
      <c r="I430" s="80">
        <v>3.59</v>
      </c>
      <c r="J430" s="80">
        <v>4.2699999999999996</v>
      </c>
      <c r="K430" s="80">
        <v>0.14000000000000001</v>
      </c>
      <c r="L430" s="80">
        <v>0.53</v>
      </c>
      <c r="M430" s="81">
        <f>B430/J430</f>
        <v>18.10538641686183</v>
      </c>
      <c r="N430" s="80">
        <f>I430+J430</f>
        <v>7.8599999999999994</v>
      </c>
      <c r="P430" s="80">
        <v>14.7</v>
      </c>
      <c r="Q430" s="82">
        <v>671</v>
      </c>
      <c r="R430" s="80">
        <v>0.7</v>
      </c>
      <c r="S430" s="82">
        <v>424</v>
      </c>
      <c r="T430" s="80" t="s">
        <v>142</v>
      </c>
      <c r="U430" s="80">
        <v>2.2000000000000002</v>
      </c>
      <c r="V430" s="81">
        <v>38</v>
      </c>
      <c r="W430" s="81">
        <v>12.7</v>
      </c>
      <c r="X430" s="82">
        <v>150.9</v>
      </c>
      <c r="Y430" s="81">
        <v>53.7</v>
      </c>
      <c r="Z430" s="81">
        <v>18.43</v>
      </c>
      <c r="AA430" s="81">
        <v>69.5</v>
      </c>
      <c r="AB430" s="80">
        <v>7.36</v>
      </c>
      <c r="AC430" s="80">
        <v>3.5</v>
      </c>
      <c r="AD430" s="80">
        <v>6.76</v>
      </c>
      <c r="AE430" s="82">
        <v>825</v>
      </c>
      <c r="AF430" s="81">
        <v>25.63</v>
      </c>
      <c r="AG430" s="81">
        <v>50.4</v>
      </c>
      <c r="AH430" s="80">
        <v>5.32</v>
      </c>
      <c r="AI430" s="81">
        <v>19.100000000000001</v>
      </c>
      <c r="AJ430" s="80">
        <v>3.8</v>
      </c>
      <c r="AK430" s="80">
        <v>0.54</v>
      </c>
      <c r="AL430" s="80">
        <v>2.87</v>
      </c>
      <c r="AM430" s="80">
        <v>0.16</v>
      </c>
      <c r="AN430" s="80">
        <v>2.5099999999999998</v>
      </c>
      <c r="AO430" s="80">
        <v>0.76</v>
      </c>
      <c r="AP430" s="80">
        <v>1.84</v>
      </c>
      <c r="AQ430" s="80">
        <v>0.31</v>
      </c>
      <c r="AR430" s="80">
        <v>2.06</v>
      </c>
      <c r="AS430" s="80">
        <v>0.28999999999999998</v>
      </c>
      <c r="AT430" s="80">
        <v>2.54</v>
      </c>
      <c r="AU430" s="80">
        <v>0.82</v>
      </c>
      <c r="AV430" s="80">
        <v>1.91</v>
      </c>
      <c r="AW430" s="81">
        <v>17.8</v>
      </c>
      <c r="AX430" s="80">
        <v>14.35</v>
      </c>
      <c r="AY430" s="80">
        <v>3.43</v>
      </c>
    </row>
    <row r="431" spans="1:51" s="94" customFormat="1">
      <c r="A431" s="92" t="s">
        <v>196</v>
      </c>
      <c r="B431" s="95">
        <f>AVERAGE(B411:B430)</f>
        <v>78.015500000000003</v>
      </c>
      <c r="C431" s="94">
        <f>AVERAGE(C411:C430)</f>
        <v>9.3000000000000041E-2</v>
      </c>
      <c r="D431" s="95">
        <f>AVERAGE(D411:D430)</f>
        <v>12.340999999999999</v>
      </c>
      <c r="E431" s="95">
        <f>AVERAGE(E411:E430)</f>
        <v>0.99550000000000005</v>
      </c>
      <c r="F431" s="95">
        <f>AVERAGE(F411:F430)</f>
        <v>4.8500000000000022E-2</v>
      </c>
      <c r="G431" s="95">
        <f>AVERAGE(G411:G430)</f>
        <v>9.600000000000003E-2</v>
      </c>
      <c r="H431" s="95">
        <f>AVERAGE(H411:H430)</f>
        <v>0.77149999999999996</v>
      </c>
      <c r="I431" s="95">
        <f>AVERAGE(I411:I430)</f>
        <v>3.6134999999999997</v>
      </c>
      <c r="J431" s="95">
        <f>AVERAGE(J411:J430)</f>
        <v>3.8725000000000001</v>
      </c>
      <c r="K431" s="95">
        <f>AVERAGE(K411:K430)</f>
        <v>0.15250000000000002</v>
      </c>
      <c r="L431" s="95">
        <f>AVERAGE(L411:L430)</f>
        <v>2.8095000000000003</v>
      </c>
      <c r="M431" s="95">
        <f>AVERAGE(M411:M430)</f>
        <v>20.354119396989635</v>
      </c>
      <c r="N431" s="95">
        <f>AVERAGE(N411:N430)</f>
        <v>7.4859999999999989</v>
      </c>
      <c r="O431" s="95"/>
      <c r="P431" s="95">
        <f>AVERAGE(P411:P430)</f>
        <v>13.988888888888887</v>
      </c>
      <c r="Q431" s="96">
        <f>AVERAGE(Q411:Q430)</f>
        <v>697.55555555555554</v>
      </c>
      <c r="R431" s="95">
        <f>AVERAGE(R411:R430)</f>
        <v>2.5177777777777779</v>
      </c>
      <c r="S431" s="96">
        <f>AVERAGE(S411:S430)</f>
        <v>385.47222222222223</v>
      </c>
      <c r="T431" s="95">
        <f>AVERAGE(T411:T430)</f>
        <v>0.68090909090909091</v>
      </c>
      <c r="U431" s="95">
        <f>AVERAGE(U411:U430)</f>
        <v>2.7541176470588233</v>
      </c>
      <c r="V431" s="95">
        <f>AVERAGE(V411:V430)</f>
        <v>35.461111111111116</v>
      </c>
      <c r="W431" s="95">
        <f>AVERAGE(W411:W430)</f>
        <v>13.561111111111108</v>
      </c>
      <c r="X431" s="96">
        <f>AVERAGE(X411:X430)</f>
        <v>136.46111111111111</v>
      </c>
      <c r="Y431" s="95">
        <f>AVERAGE(Y411:Y430)</f>
        <v>63.877777777777773</v>
      </c>
      <c r="Z431" s="95">
        <f>AVERAGE(Z411:Z430)</f>
        <v>22.311666666666667</v>
      </c>
      <c r="AA431" s="95">
        <f>AVERAGE(AA411:AA430)</f>
        <v>83.01111111111112</v>
      </c>
      <c r="AB431" s="95">
        <f>AVERAGE(AB411:AB430)</f>
        <v>7.7144444444444451</v>
      </c>
      <c r="AC431" s="95">
        <f>AVERAGE(AC411:AC430)</f>
        <v>3.0666666666666669</v>
      </c>
      <c r="AD431" s="95">
        <f>AVERAGE(AD411:AD430)</f>
        <v>6.0327777777777785</v>
      </c>
      <c r="AE431" s="96">
        <f>AVERAGE(AE411:AE430)</f>
        <v>786.66666666666663</v>
      </c>
      <c r="AF431" s="95">
        <f>AVERAGE(AF411:AF430)</f>
        <v>24.212222222222223</v>
      </c>
      <c r="AG431" s="95">
        <f>AVERAGE(AG411:AG430)</f>
        <v>50.527777777777779</v>
      </c>
      <c r="AH431" s="95">
        <f>AVERAGE(AH411:AH430)</f>
        <v>5.2627777777777789</v>
      </c>
      <c r="AI431" s="95">
        <f>AVERAGE(AI411:AI430)</f>
        <v>19.616111111111113</v>
      </c>
      <c r="AJ431" s="95">
        <f>AVERAGE(AJ411:AJ430)</f>
        <v>4.1033333333333335</v>
      </c>
      <c r="AK431" s="95">
        <f>AVERAGE(AK411:AK430)</f>
        <v>0.6047058823529412</v>
      </c>
      <c r="AL431" s="95">
        <f>AVERAGE(AL411:AL430)</f>
        <v>3.3177777777777777</v>
      </c>
      <c r="AM431" s="95">
        <f>AVERAGE(AM411:AM430)</f>
        <v>0.47333333333333338</v>
      </c>
      <c r="AN431" s="95">
        <f>AVERAGE(AN411:AN430)</f>
        <v>3.5816666666666666</v>
      </c>
      <c r="AO431" s="95">
        <f>AVERAGE(AO411:AO430)</f>
        <v>0.80800000000000005</v>
      </c>
      <c r="AP431" s="95">
        <f>AVERAGE(AP411:AP430)</f>
        <v>2.3400000000000007</v>
      </c>
      <c r="AQ431" s="95">
        <f>AVERAGE(AQ411:AQ430)</f>
        <v>0.377</v>
      </c>
      <c r="AR431" s="95">
        <f>AVERAGE(AR411:AR430)</f>
        <v>2.6911111111111112</v>
      </c>
      <c r="AS431" s="95">
        <f>AVERAGE(AS411:AS430)</f>
        <v>0.38161111111111112</v>
      </c>
      <c r="AT431" s="95">
        <f>AVERAGE(AT411:AT430)</f>
        <v>2.8450000000000002</v>
      </c>
      <c r="AU431" s="95">
        <f>AVERAGE(AU411:AU430)</f>
        <v>0.72827777777777791</v>
      </c>
      <c r="AV431" s="95">
        <f>AVERAGE(AV411:AV430)</f>
        <v>1.7044444444444442</v>
      </c>
      <c r="AW431" s="95">
        <f>AVERAGE(AW411:AW430)</f>
        <v>17.240555555555556</v>
      </c>
      <c r="AX431" s="95">
        <f>AVERAGE(AX411:AX430)</f>
        <v>11.794999999999996</v>
      </c>
      <c r="AY431" s="95">
        <f>AVERAGE(AY411:AY430)</f>
        <v>3.0972222222222223</v>
      </c>
    </row>
    <row r="432" spans="1:51" s="94" customFormat="1">
      <c r="A432" s="92" t="s">
        <v>195</v>
      </c>
      <c r="B432" s="95">
        <f>_xlfn.STDEV.S(B411:B430)</f>
        <v>0.26002985658533395</v>
      </c>
      <c r="C432" s="94">
        <f>_xlfn.STDEV.S(C411:C430)</f>
        <v>2.1788456625131871E-2</v>
      </c>
      <c r="D432" s="95">
        <f>_xlfn.STDEV.S(D411:D430)</f>
        <v>0.20634411728188937</v>
      </c>
      <c r="E432" s="95">
        <f>_xlfn.STDEV.S(E411:E430)</f>
        <v>9.179353262392155E-2</v>
      </c>
      <c r="F432" s="95">
        <f>_xlfn.STDEV.S(F411:F430)</f>
        <v>1.9540780569443871E-2</v>
      </c>
      <c r="G432" s="95">
        <f>_xlfn.STDEV.S(G411:G430)</f>
        <v>3.2019730759247952E-2</v>
      </c>
      <c r="H432" s="95">
        <f>_xlfn.STDEV.S(H411:H430)</f>
        <v>0.10524532743722444</v>
      </c>
      <c r="I432" s="95">
        <f>_xlfn.STDEV.S(I411:I430)</f>
        <v>0.2626239055940523</v>
      </c>
      <c r="J432" s="95">
        <f>_xlfn.STDEV.S(J411:J430)</f>
        <v>0.38092512042187648</v>
      </c>
      <c r="K432" s="95">
        <f>_xlfn.STDEV.S(K411:K430)</f>
        <v>3.0586374675490278E-2</v>
      </c>
      <c r="L432" s="95">
        <f>_xlfn.STDEV.S(L411:L430)</f>
        <v>1.6299482555558238</v>
      </c>
      <c r="M432" s="95">
        <f>_xlfn.STDEV.S(M411:M430)</f>
        <v>2.2364312597669249</v>
      </c>
      <c r="N432" s="95">
        <f>_xlfn.STDEV.S(N411:N430)</f>
        <v>0.25031348766149858</v>
      </c>
      <c r="O432" s="95"/>
      <c r="P432" s="95">
        <f>_xlfn.STDEV.S(P411:P430)</f>
        <v>2.6874192494328604</v>
      </c>
      <c r="Q432" s="96">
        <f>_xlfn.STDEV.S(Q411:Q430)</f>
        <v>448.24431655098698</v>
      </c>
      <c r="R432" s="95">
        <f>_xlfn.STDEV.S(R411:R430)</f>
        <v>3.3960245886235794</v>
      </c>
      <c r="S432" s="96">
        <f>_xlfn.STDEV.S(S411:S430)</f>
        <v>69.620600446534183</v>
      </c>
      <c r="T432" s="95">
        <f>_xlfn.STDEV.S(T411:T430)</f>
        <v>0.39790588197347737</v>
      </c>
      <c r="U432" s="95">
        <f>_xlfn.STDEV.S(U411:U430)</f>
        <v>3.4934869021214485</v>
      </c>
      <c r="V432" s="95">
        <f>_xlfn.STDEV.S(V411:V430)</f>
        <v>9.8247669566068492</v>
      </c>
      <c r="W432" s="95">
        <f>_xlfn.STDEV.S(W411:W430)</f>
        <v>2.7367088196223639</v>
      </c>
      <c r="X432" s="96">
        <f>_xlfn.STDEV.S(X411:X430)</f>
        <v>16.092458551204341</v>
      </c>
      <c r="Y432" s="95">
        <f>_xlfn.STDEV.S(Y411:Y430)</f>
        <v>44.963678878631079</v>
      </c>
      <c r="Z432" s="95">
        <f>_xlfn.STDEV.S(Z411:Z430)</f>
        <v>7.1279344834250491</v>
      </c>
      <c r="AA432" s="95">
        <f>_xlfn.STDEV.S(AA411:AA430)</f>
        <v>21.110379072275396</v>
      </c>
      <c r="AB432" s="95">
        <f>_xlfn.STDEV.S(AB411:AB430)</f>
        <v>1.1388240695725964</v>
      </c>
      <c r="AC432" s="95">
        <f>_xlfn.STDEV.S(AC411:AC430)</f>
        <v>1.4950712676117131</v>
      </c>
      <c r="AD432" s="95">
        <f>_xlfn.STDEV.S(AD411:AD430)</f>
        <v>0.91481792181031474</v>
      </c>
      <c r="AE432" s="96">
        <f>_xlfn.STDEV.S(AE411:AE430)</f>
        <v>47.006883100494214</v>
      </c>
      <c r="AF432" s="95">
        <f>_xlfn.STDEV.S(AF411:AF430)</f>
        <v>3.1595076972352572</v>
      </c>
      <c r="AG432" s="95">
        <f>_xlfn.STDEV.S(AG411:AG430)</f>
        <v>7.5765742340574267</v>
      </c>
      <c r="AH432" s="95">
        <f>_xlfn.STDEV.S(AH411:AH430)</f>
        <v>0.92692918414423242</v>
      </c>
      <c r="AI432" s="95">
        <f>_xlfn.STDEV.S(AI411:AI430)</f>
        <v>5.2144134393371422</v>
      </c>
      <c r="AJ432" s="95">
        <f>_xlfn.STDEV.S(AJ411:AJ430)</f>
        <v>1.5041745831088191</v>
      </c>
      <c r="AK432" s="95">
        <f>_xlfn.STDEV.S(AK411:AK430)</f>
        <v>0.18772045862994055</v>
      </c>
      <c r="AL432" s="95">
        <f>_xlfn.STDEV.S(AL411:AL430)</f>
        <v>1.1233016228723767</v>
      </c>
      <c r="AM432" s="95">
        <f>_xlfn.STDEV.S(AM411:AM430)</f>
        <v>0.22310641090796846</v>
      </c>
      <c r="AN432" s="95">
        <f>_xlfn.STDEV.S(AN411:AN430)</f>
        <v>1.3501252665194123</v>
      </c>
      <c r="AO432" s="95">
        <f>_xlfn.STDEV.S(AO411:AO430)</f>
        <v>0.33545631783657109</v>
      </c>
      <c r="AP432" s="95">
        <f>_xlfn.STDEV.S(AP411:AP430)</f>
        <v>0.80908808507588503</v>
      </c>
      <c r="AQ432" s="95">
        <f>_xlfn.STDEV.S(AQ411:AQ430)</f>
        <v>0.14045765533133633</v>
      </c>
      <c r="AR432" s="95">
        <f>_xlfn.STDEV.S(AR411:AR430)</f>
        <v>0.75830219716299263</v>
      </c>
      <c r="AS432" s="95">
        <f>_xlfn.STDEV.S(AS411:AS430)</f>
        <v>0.12304286144118232</v>
      </c>
      <c r="AT432" s="95">
        <f>_xlfn.STDEV.S(AT411:AT430)</f>
        <v>0.7447087863524835</v>
      </c>
      <c r="AU432" s="95">
        <f>_xlfn.STDEV.S(AU411:AU430)</f>
        <v>0.12925752022976286</v>
      </c>
      <c r="AV432" s="95">
        <f>_xlfn.STDEV.S(AV411:AV430)</f>
        <v>0.42754046553888159</v>
      </c>
      <c r="AW432" s="95">
        <f>_xlfn.STDEV.S(AW411:AW430)</f>
        <v>2.0492939163418451</v>
      </c>
      <c r="AX432" s="95">
        <f>_xlfn.STDEV.S(AX411:AX430)</f>
        <v>2.1315563217849247</v>
      </c>
      <c r="AY432" s="95">
        <f>_xlfn.STDEV.S(AY411:AY430)</f>
        <v>0.57648841175594334</v>
      </c>
    </row>
    <row r="433" spans="1:51" s="100" customFormat="1">
      <c r="A433" s="84" t="s">
        <v>861</v>
      </c>
      <c r="B433" s="81">
        <v>78.453287848438393</v>
      </c>
      <c r="C433" s="80">
        <v>0.13697213622957483</v>
      </c>
      <c r="D433" s="81">
        <v>12.694552976727255</v>
      </c>
      <c r="E433" s="80">
        <v>0.88958608421676588</v>
      </c>
      <c r="F433" s="80">
        <v>0.1029416636984148</v>
      </c>
      <c r="G433" s="80">
        <v>0.13516491869716496</v>
      </c>
      <c r="H433" s="80">
        <v>0.905568808075917</v>
      </c>
      <c r="I433" s="80">
        <v>3.5126923781797852</v>
      </c>
      <c r="J433" s="80">
        <v>3.1692130561195726</v>
      </c>
      <c r="K433" s="80">
        <v>0.20129617168670311</v>
      </c>
      <c r="L433" s="80">
        <v>5.1983832982427884</v>
      </c>
      <c r="M433" s="81">
        <f>B433/J433</f>
        <v>24.754816561464523</v>
      </c>
      <c r="N433" s="80">
        <f>I433+J433</f>
        <v>6.6819054342993578</v>
      </c>
      <c r="O433" s="104"/>
      <c r="P433" s="104">
        <v>4.28</v>
      </c>
      <c r="Q433" s="106">
        <v>946</v>
      </c>
      <c r="R433" s="104">
        <v>2.46</v>
      </c>
      <c r="S433" s="106">
        <v>432</v>
      </c>
      <c r="T433" s="104">
        <v>0.95</v>
      </c>
      <c r="U433" s="104">
        <v>2.14</v>
      </c>
      <c r="V433" s="105">
        <v>33.4</v>
      </c>
      <c r="W433" s="105">
        <v>14.1</v>
      </c>
      <c r="X433" s="106">
        <v>105.2</v>
      </c>
      <c r="Y433" s="105">
        <v>69</v>
      </c>
      <c r="Z433" s="105">
        <v>22</v>
      </c>
      <c r="AA433" s="105">
        <v>99.1</v>
      </c>
      <c r="AB433" s="104">
        <v>8.5399999999999991</v>
      </c>
      <c r="AC433" s="104">
        <v>1.93</v>
      </c>
      <c r="AD433" s="104">
        <v>4.88</v>
      </c>
      <c r="AE433" s="106">
        <v>1054</v>
      </c>
      <c r="AF433" s="105">
        <v>25.8</v>
      </c>
      <c r="AG433" s="105">
        <v>47.7</v>
      </c>
      <c r="AH433" s="104">
        <v>5.57</v>
      </c>
      <c r="AI433" s="105">
        <v>20</v>
      </c>
      <c r="AJ433" s="104">
        <v>4.18</v>
      </c>
      <c r="AK433" s="104">
        <v>0.67</v>
      </c>
      <c r="AL433" s="104">
        <v>4.7</v>
      </c>
      <c r="AM433" s="104">
        <v>0.54</v>
      </c>
      <c r="AN433" s="104">
        <v>3.76</v>
      </c>
      <c r="AO433" s="104">
        <v>0.73</v>
      </c>
      <c r="AP433" s="104">
        <v>2.46</v>
      </c>
      <c r="AQ433" s="104">
        <v>0.39</v>
      </c>
      <c r="AR433" s="104">
        <v>3.04</v>
      </c>
      <c r="AS433" s="104">
        <v>0.36</v>
      </c>
      <c r="AT433" s="104">
        <v>3.7</v>
      </c>
      <c r="AU433" s="104">
        <v>0.98</v>
      </c>
      <c r="AV433" s="104">
        <v>1.1200000000000001</v>
      </c>
      <c r="AW433" s="105">
        <v>13.2</v>
      </c>
      <c r="AX433" s="104">
        <v>9.9</v>
      </c>
      <c r="AY433" s="104">
        <v>2.25</v>
      </c>
    </row>
    <row r="434" spans="1:51" s="100" customFormat="1">
      <c r="A434" s="84" t="s">
        <v>860</v>
      </c>
      <c r="B434" s="81">
        <v>78.508747635272286</v>
      </c>
      <c r="C434" s="80">
        <v>0.15408330711498427</v>
      </c>
      <c r="D434" s="81">
        <v>12.690504551772275</v>
      </c>
      <c r="E434" s="80">
        <v>0.93098863669638554</v>
      </c>
      <c r="F434" s="80">
        <v>5.6077718034959811E-2</v>
      </c>
      <c r="G434" s="80">
        <v>0.11814721113740942</v>
      </c>
      <c r="H434" s="80">
        <v>0.9214789551420508</v>
      </c>
      <c r="I434" s="80">
        <v>3.5817534289592383</v>
      </c>
      <c r="J434" s="80">
        <v>3.0381984812411722</v>
      </c>
      <c r="K434" s="80">
        <v>0.20074629260843641</v>
      </c>
      <c r="L434" s="80">
        <v>5.4668234543309069</v>
      </c>
      <c r="M434" s="81">
        <f>B434/J434</f>
        <v>25.840559173474308</v>
      </c>
      <c r="N434" s="80">
        <f>I434+J434</f>
        <v>6.6199519102004105</v>
      </c>
      <c r="O434" s="104"/>
      <c r="P434" s="104">
        <v>4.0599999999999996</v>
      </c>
      <c r="Q434" s="106">
        <v>787</v>
      </c>
      <c r="R434" s="104">
        <v>2.41</v>
      </c>
      <c r="S434" s="106">
        <v>424</v>
      </c>
      <c r="T434" s="104">
        <v>0.73</v>
      </c>
      <c r="U434" s="104">
        <v>3.49</v>
      </c>
      <c r="V434" s="105">
        <v>14.2</v>
      </c>
      <c r="W434" s="105">
        <v>13</v>
      </c>
      <c r="X434" s="106">
        <v>92</v>
      </c>
      <c r="Y434" s="105">
        <v>65.3</v>
      </c>
      <c r="Z434" s="105">
        <v>21.9</v>
      </c>
      <c r="AA434" s="105">
        <v>90</v>
      </c>
      <c r="AB434" s="104">
        <v>7.9</v>
      </c>
      <c r="AC434" s="104">
        <v>1.64</v>
      </c>
      <c r="AD434" s="104">
        <v>3.81</v>
      </c>
      <c r="AE434" s="106">
        <v>960</v>
      </c>
      <c r="AF434" s="105">
        <v>23.3</v>
      </c>
      <c r="AG434" s="105">
        <v>43.5</v>
      </c>
      <c r="AH434" s="104">
        <v>4.17</v>
      </c>
      <c r="AI434" s="105">
        <v>18.100000000000001</v>
      </c>
      <c r="AJ434" s="104">
        <v>3.38</v>
      </c>
      <c r="AK434" s="104">
        <v>0.53</v>
      </c>
      <c r="AL434" s="104">
        <v>3.08</v>
      </c>
      <c r="AM434" s="104">
        <v>0.52</v>
      </c>
      <c r="AN434" s="104">
        <v>3.36</v>
      </c>
      <c r="AO434" s="104">
        <v>0.88</v>
      </c>
      <c r="AP434" s="104">
        <v>2.02</v>
      </c>
      <c r="AQ434" s="104">
        <v>0.28499999999999998</v>
      </c>
      <c r="AR434" s="104">
        <v>2.11</v>
      </c>
      <c r="AS434" s="104">
        <v>0.31</v>
      </c>
      <c r="AT434" s="104">
        <v>2.5499999999999998</v>
      </c>
      <c r="AU434" s="104">
        <v>0.69</v>
      </c>
      <c r="AV434" s="104">
        <v>1.01</v>
      </c>
      <c r="AW434" s="105">
        <v>12.1</v>
      </c>
      <c r="AX434" s="104">
        <v>10.5</v>
      </c>
      <c r="AY434" s="104">
        <v>1.94</v>
      </c>
    </row>
    <row r="435" spans="1:51" s="100" customFormat="1">
      <c r="A435" s="84" t="s">
        <v>859</v>
      </c>
      <c r="B435" s="81">
        <v>78.23340762124127</v>
      </c>
      <c r="C435" s="80">
        <v>0.11845498986584298</v>
      </c>
      <c r="D435" s="81">
        <v>12.617219345729143</v>
      </c>
      <c r="E435" s="80">
        <v>0.83778994495123438</v>
      </c>
      <c r="F435" s="80">
        <v>4.6302611413547357E-2</v>
      </c>
      <c r="G435" s="80">
        <v>0.14748359577891812</v>
      </c>
      <c r="H435" s="80">
        <v>0.90043204900155882</v>
      </c>
      <c r="I435" s="80">
        <v>3.5905862824201926</v>
      </c>
      <c r="J435" s="80">
        <v>3.5083083632340695</v>
      </c>
      <c r="K435" s="80">
        <v>0.15196364223498993</v>
      </c>
      <c r="L435" s="80">
        <v>3.7239760520954377</v>
      </c>
      <c r="M435" s="81">
        <f>B435/J435</f>
        <v>22.299467299141071</v>
      </c>
      <c r="N435" s="80">
        <f>I435+J435</f>
        <v>7.0988946456542621</v>
      </c>
      <c r="O435" s="104"/>
      <c r="P435" s="104">
        <v>4.0199999999999996</v>
      </c>
      <c r="Q435" s="106">
        <v>840</v>
      </c>
      <c r="R435" s="104">
        <v>2.6</v>
      </c>
      <c r="S435" s="106">
        <v>456</v>
      </c>
      <c r="T435" s="104">
        <v>0.74</v>
      </c>
      <c r="U435" s="104">
        <v>1.4</v>
      </c>
      <c r="V435" s="105">
        <v>33.700000000000003</v>
      </c>
      <c r="W435" s="105">
        <v>13.8</v>
      </c>
      <c r="X435" s="106">
        <v>104</v>
      </c>
      <c r="Y435" s="105">
        <v>63.7</v>
      </c>
      <c r="Z435" s="105">
        <v>20.399999999999999</v>
      </c>
      <c r="AA435" s="105">
        <v>91</v>
      </c>
      <c r="AB435" s="104">
        <v>8.5</v>
      </c>
      <c r="AC435" s="104">
        <v>1.47</v>
      </c>
      <c r="AD435" s="104">
        <v>4.24</v>
      </c>
      <c r="AE435" s="106">
        <v>1050</v>
      </c>
      <c r="AF435" s="105">
        <v>25.2</v>
      </c>
      <c r="AG435" s="105">
        <v>50.1</v>
      </c>
      <c r="AH435" s="104">
        <v>5.33</v>
      </c>
      <c r="AI435" s="105">
        <v>17.399999999999999</v>
      </c>
      <c r="AJ435" s="104">
        <v>3.57</v>
      </c>
      <c r="AK435" s="104">
        <v>0.5</v>
      </c>
      <c r="AL435" s="104">
        <v>3.05</v>
      </c>
      <c r="AM435" s="104">
        <v>0.45</v>
      </c>
      <c r="AN435" s="104">
        <v>3.38</v>
      </c>
      <c r="AO435" s="104">
        <v>0.57999999999999996</v>
      </c>
      <c r="AP435" s="104">
        <v>1.55</v>
      </c>
      <c r="AQ435" s="104">
        <v>0.34</v>
      </c>
      <c r="AR435" s="104">
        <v>2.5099999999999998</v>
      </c>
      <c r="AS435" s="104">
        <v>0.30099999999999999</v>
      </c>
      <c r="AT435" s="104">
        <v>2.94</v>
      </c>
      <c r="AU435" s="104">
        <v>0.69</v>
      </c>
      <c r="AV435" s="104">
        <v>0.87</v>
      </c>
      <c r="AW435" s="105">
        <v>13</v>
      </c>
      <c r="AX435" s="104">
        <v>9.6999999999999993</v>
      </c>
      <c r="AY435" s="104">
        <v>2.37</v>
      </c>
    </row>
    <row r="436" spans="1:51" s="100" customFormat="1">
      <c r="A436" s="84" t="s">
        <v>858</v>
      </c>
      <c r="B436" s="81">
        <v>78.509348791035677</v>
      </c>
      <c r="C436" s="80">
        <v>0.15273757618738223</v>
      </c>
      <c r="D436" s="81">
        <v>12.650539816505683</v>
      </c>
      <c r="E436" s="80">
        <v>0.80742115311312668</v>
      </c>
      <c r="F436" s="80">
        <v>4.8382833251281197E-2</v>
      </c>
      <c r="G436" s="80">
        <v>0.121690156359283</v>
      </c>
      <c r="H436" s="80">
        <v>0.95721214521047993</v>
      </c>
      <c r="I436" s="80">
        <v>3.4545319081535029</v>
      </c>
      <c r="J436" s="80">
        <v>3.2981159015319688</v>
      </c>
      <c r="K436" s="80">
        <v>0.19718651620823135</v>
      </c>
      <c r="L436" s="80">
        <v>5.3731882704324221</v>
      </c>
      <c r="M436" s="81">
        <f>B436/J436</f>
        <v>23.804302557884103</v>
      </c>
      <c r="N436" s="80">
        <f>I436+J436</f>
        <v>6.7526478096854721</v>
      </c>
      <c r="O436" s="104"/>
      <c r="P436" s="104">
        <v>4.6399999999999997</v>
      </c>
      <c r="Q436" s="106">
        <v>909</v>
      </c>
      <c r="R436" s="104">
        <v>2.5499999999999998</v>
      </c>
      <c r="S436" s="106">
        <v>462</v>
      </c>
      <c r="T436" s="104">
        <v>0.8</v>
      </c>
      <c r="U436" s="104">
        <v>2.68</v>
      </c>
      <c r="V436" s="105">
        <v>23.5</v>
      </c>
      <c r="W436" s="105">
        <v>14.6</v>
      </c>
      <c r="X436" s="106">
        <v>113.4</v>
      </c>
      <c r="Y436" s="105">
        <v>70.900000000000006</v>
      </c>
      <c r="Z436" s="105">
        <v>24.7</v>
      </c>
      <c r="AA436" s="105">
        <v>109.2</v>
      </c>
      <c r="AB436" s="104">
        <v>8.99</v>
      </c>
      <c r="AC436" s="104">
        <v>2.33</v>
      </c>
      <c r="AD436" s="104">
        <v>4.91</v>
      </c>
      <c r="AE436" s="106">
        <v>1090</v>
      </c>
      <c r="AF436" s="105">
        <v>26.9</v>
      </c>
      <c r="AG436" s="105">
        <v>57.5</v>
      </c>
      <c r="AH436" s="104">
        <v>5.8</v>
      </c>
      <c r="AI436" s="105">
        <v>20.100000000000001</v>
      </c>
      <c r="AJ436" s="104">
        <v>3.12</v>
      </c>
      <c r="AK436" s="104">
        <v>0.48</v>
      </c>
      <c r="AL436" s="104">
        <v>3.42</v>
      </c>
      <c r="AM436" s="104">
        <v>0.54800000000000004</v>
      </c>
      <c r="AN436" s="104">
        <v>3.57</v>
      </c>
      <c r="AO436" s="104">
        <v>0.98</v>
      </c>
      <c r="AP436" s="104">
        <v>2.0499999999999998</v>
      </c>
      <c r="AQ436" s="104">
        <v>0.49399999999999999</v>
      </c>
      <c r="AR436" s="104">
        <v>2.65</v>
      </c>
      <c r="AS436" s="104">
        <v>0.49</v>
      </c>
      <c r="AT436" s="104">
        <v>4.09</v>
      </c>
      <c r="AU436" s="104">
        <v>0.96</v>
      </c>
      <c r="AV436" s="104">
        <v>1.37</v>
      </c>
      <c r="AW436" s="105">
        <v>13.3</v>
      </c>
      <c r="AX436" s="104">
        <v>12.03</v>
      </c>
      <c r="AY436" s="104">
        <v>2.8</v>
      </c>
    </row>
    <row r="437" spans="1:51" s="100" customFormat="1">
      <c r="A437" s="84" t="s">
        <v>857</v>
      </c>
      <c r="B437" s="81">
        <v>78.225167911438803</v>
      </c>
      <c r="C437" s="80">
        <v>0.13754300144041298</v>
      </c>
      <c r="D437" s="81">
        <v>12.657470442731794</v>
      </c>
      <c r="E437" s="80">
        <v>0.87949931783421753</v>
      </c>
      <c r="F437" s="80">
        <v>5.0607195949591066E-2</v>
      </c>
      <c r="G437" s="80">
        <v>0.13183065005483297</v>
      </c>
      <c r="H437" s="80">
        <v>0.92908962245178328</v>
      </c>
      <c r="I437" s="80">
        <v>3.7073356697329309</v>
      </c>
      <c r="J437" s="80">
        <v>3.2814371510706493</v>
      </c>
      <c r="K437" s="80">
        <v>0.19037295008634467</v>
      </c>
      <c r="L437" s="80">
        <v>4.7709121597226698</v>
      </c>
      <c r="M437" s="81">
        <f>B437/J437</f>
        <v>23.838691497082589</v>
      </c>
      <c r="N437" s="80">
        <f>I437+J437</f>
        <v>6.9887728208035806</v>
      </c>
      <c r="O437" s="104"/>
      <c r="P437" s="104">
        <v>5.4</v>
      </c>
      <c r="Q437" s="106">
        <v>920</v>
      </c>
      <c r="R437" s="104">
        <v>3.3</v>
      </c>
      <c r="S437" s="106">
        <v>504</v>
      </c>
      <c r="T437" s="104">
        <v>0.72</v>
      </c>
      <c r="U437" s="104">
        <v>7.9</v>
      </c>
      <c r="V437" s="105">
        <v>23</v>
      </c>
      <c r="W437" s="105">
        <v>17.5</v>
      </c>
      <c r="X437" s="106">
        <v>120</v>
      </c>
      <c r="Y437" s="105">
        <v>74</v>
      </c>
      <c r="Z437" s="105">
        <v>26</v>
      </c>
      <c r="AA437" s="105">
        <v>112</v>
      </c>
      <c r="AB437" s="104">
        <v>9</v>
      </c>
      <c r="AC437" s="104">
        <v>2.11</v>
      </c>
      <c r="AD437" s="104">
        <v>5.5</v>
      </c>
      <c r="AE437" s="106">
        <v>1090</v>
      </c>
      <c r="AF437" s="105">
        <v>28.8</v>
      </c>
      <c r="AG437" s="105">
        <v>56</v>
      </c>
      <c r="AH437" s="104">
        <v>5.9</v>
      </c>
      <c r="AI437" s="105">
        <v>19.399999999999999</v>
      </c>
      <c r="AJ437" s="104">
        <v>4.05</v>
      </c>
      <c r="AK437" s="104">
        <v>0.37</v>
      </c>
      <c r="AL437" s="104">
        <v>4.3</v>
      </c>
      <c r="AM437" s="104">
        <v>0.62</v>
      </c>
      <c r="AN437" s="104">
        <v>3.7</v>
      </c>
      <c r="AO437" s="104">
        <v>0.91</v>
      </c>
      <c r="AP437" s="104">
        <v>2.0299999999999998</v>
      </c>
      <c r="AQ437" s="104">
        <v>0.32</v>
      </c>
      <c r="AR437" s="104">
        <v>3.4</v>
      </c>
      <c r="AS437" s="104">
        <v>0.54</v>
      </c>
      <c r="AT437" s="104">
        <v>3.6</v>
      </c>
      <c r="AU437" s="104">
        <v>0.96</v>
      </c>
      <c r="AV437" s="104">
        <v>1.76</v>
      </c>
      <c r="AW437" s="105">
        <v>14.9</v>
      </c>
      <c r="AX437" s="104">
        <v>11.4</v>
      </c>
      <c r="AY437" s="104">
        <v>2.34</v>
      </c>
    </row>
    <row r="438" spans="1:51" s="100" customFormat="1">
      <c r="A438" s="84" t="s">
        <v>856</v>
      </c>
      <c r="B438" s="81">
        <v>78.580081645681588</v>
      </c>
      <c r="C438" s="80">
        <v>0.16168692147293548</v>
      </c>
      <c r="D438" s="81">
        <v>12.485342989016551</v>
      </c>
      <c r="E438" s="80">
        <v>0.85943994973475601</v>
      </c>
      <c r="F438" s="80">
        <v>9.2604186105166506E-2</v>
      </c>
      <c r="G438" s="80">
        <v>0.12215427360038689</v>
      </c>
      <c r="H438" s="80">
        <v>0.91939474532519028</v>
      </c>
      <c r="I438" s="80">
        <v>3.4922380345114967</v>
      </c>
      <c r="J438" s="80">
        <v>3.2870358223972849</v>
      </c>
      <c r="K438" s="80">
        <v>0.2143215463178525</v>
      </c>
      <c r="L438" s="80">
        <v>5.0239401391286549</v>
      </c>
      <c r="M438" s="81">
        <f>B438/J438</f>
        <v>23.906061841568842</v>
      </c>
      <c r="N438" s="80">
        <f>I438+J438</f>
        <v>6.779273856908782</v>
      </c>
      <c r="O438" s="104"/>
      <c r="P438" s="104">
        <v>5.08</v>
      </c>
      <c r="Q438" s="106">
        <v>1110</v>
      </c>
      <c r="R438" s="104">
        <v>3.12</v>
      </c>
      <c r="S438" s="106">
        <v>496</v>
      </c>
      <c r="T438" s="104">
        <v>0.89</v>
      </c>
      <c r="U438" s="104">
        <v>3.64</v>
      </c>
      <c r="V438" s="105">
        <v>33</v>
      </c>
      <c r="W438" s="105">
        <v>16.5</v>
      </c>
      <c r="X438" s="106">
        <v>126</v>
      </c>
      <c r="Y438" s="105">
        <v>74.099999999999994</v>
      </c>
      <c r="Z438" s="105">
        <v>22.8</v>
      </c>
      <c r="AA438" s="105">
        <v>104</v>
      </c>
      <c r="AB438" s="104">
        <v>9.41</v>
      </c>
      <c r="AC438" s="104">
        <v>2.0099999999999998</v>
      </c>
      <c r="AD438" s="104">
        <v>5.91</v>
      </c>
      <c r="AE438" s="106">
        <v>1190</v>
      </c>
      <c r="AF438" s="105">
        <v>26.6</v>
      </c>
      <c r="AG438" s="105">
        <v>55.7</v>
      </c>
      <c r="AH438" s="104">
        <v>6.15</v>
      </c>
      <c r="AI438" s="105">
        <v>20.100000000000001</v>
      </c>
      <c r="AJ438" s="104">
        <v>4.0999999999999996</v>
      </c>
      <c r="AK438" s="104">
        <v>0.54</v>
      </c>
      <c r="AL438" s="104">
        <v>3.55</v>
      </c>
      <c r="AM438" s="104">
        <v>0.63</v>
      </c>
      <c r="AN438" s="104">
        <v>3.88</v>
      </c>
      <c r="AO438" s="104">
        <v>0.55000000000000004</v>
      </c>
      <c r="AP438" s="104">
        <v>1.79</v>
      </c>
      <c r="AQ438" s="104">
        <v>0.41</v>
      </c>
      <c r="AR438" s="104">
        <v>4.2</v>
      </c>
      <c r="AS438" s="104">
        <v>0.47</v>
      </c>
      <c r="AT438" s="104">
        <v>2.9</v>
      </c>
      <c r="AU438" s="104">
        <v>1.1200000000000001</v>
      </c>
      <c r="AV438" s="104">
        <v>1.55</v>
      </c>
      <c r="AW438" s="105">
        <v>13.8</v>
      </c>
      <c r="AX438" s="104">
        <v>11.3</v>
      </c>
      <c r="AY438" s="104">
        <v>3.22</v>
      </c>
    </row>
    <row r="439" spans="1:51" s="100" customFormat="1">
      <c r="A439" s="84" t="s">
        <v>855</v>
      </c>
      <c r="B439" s="81">
        <v>78.784933465527502</v>
      </c>
      <c r="C439" s="80">
        <v>0.15441498763128123</v>
      </c>
      <c r="D439" s="81">
        <v>12.483070677163525</v>
      </c>
      <c r="E439" s="80">
        <v>0.88788095325963401</v>
      </c>
      <c r="F439" s="80">
        <v>4.3426060486713519E-2</v>
      </c>
      <c r="G439" s="80">
        <v>0.13767620398767078</v>
      </c>
      <c r="H439" s="80">
        <v>0.90452542677321879</v>
      </c>
      <c r="I439" s="80">
        <v>3.3704677186827467</v>
      </c>
      <c r="J439" s="80">
        <v>3.2335840514751863</v>
      </c>
      <c r="K439" s="80">
        <v>0.20455012547128215</v>
      </c>
      <c r="L439" s="80">
        <v>5.669878956162961</v>
      </c>
      <c r="M439" s="81">
        <f>B439/J439</f>
        <v>24.364584996510359</v>
      </c>
      <c r="N439" s="80">
        <f>I439+J439</f>
        <v>6.6040517701579331</v>
      </c>
      <c r="O439" s="104"/>
      <c r="P439" s="104">
        <v>3.89</v>
      </c>
      <c r="Q439" s="106">
        <v>707</v>
      </c>
      <c r="R439" s="104">
        <v>2.2000000000000002</v>
      </c>
      <c r="S439" s="106">
        <v>385</v>
      </c>
      <c r="T439" s="104">
        <v>0.92</v>
      </c>
      <c r="U439" s="104" t="s">
        <v>142</v>
      </c>
      <c r="V439" s="105" t="s">
        <v>142</v>
      </c>
      <c r="W439" s="105">
        <v>12.1</v>
      </c>
      <c r="X439" s="106">
        <v>95</v>
      </c>
      <c r="Y439" s="105">
        <v>54.7</v>
      </c>
      <c r="Z439" s="105">
        <v>18.7</v>
      </c>
      <c r="AA439" s="105">
        <v>92</v>
      </c>
      <c r="AB439" s="104">
        <v>7.3</v>
      </c>
      <c r="AC439" s="104">
        <v>2.2999999999999998</v>
      </c>
      <c r="AD439" s="104">
        <v>4.42</v>
      </c>
      <c r="AE439" s="106">
        <v>830</v>
      </c>
      <c r="AF439" s="105">
        <v>21</v>
      </c>
      <c r="AG439" s="105">
        <v>48.5</v>
      </c>
      <c r="AH439" s="104">
        <v>5.04</v>
      </c>
      <c r="AI439" s="105">
        <v>17.5</v>
      </c>
      <c r="AJ439" s="104">
        <v>2.4900000000000002</v>
      </c>
      <c r="AK439" s="104">
        <v>0.59</v>
      </c>
      <c r="AL439" s="104">
        <v>2.99</v>
      </c>
      <c r="AM439" s="104">
        <v>0.53</v>
      </c>
      <c r="AN439" s="104">
        <v>3.07</v>
      </c>
      <c r="AO439" s="104">
        <v>0.74</v>
      </c>
      <c r="AP439" s="104">
        <v>1.51</v>
      </c>
      <c r="AQ439" s="104">
        <v>0.37</v>
      </c>
      <c r="AR439" s="104">
        <v>2.92</v>
      </c>
      <c r="AS439" s="104">
        <v>0.44</v>
      </c>
      <c r="AT439" s="104">
        <v>2.4900000000000002</v>
      </c>
      <c r="AU439" s="104">
        <v>0.59</v>
      </c>
      <c r="AV439" s="104">
        <v>1.56</v>
      </c>
      <c r="AW439" s="105">
        <v>10</v>
      </c>
      <c r="AX439" s="104">
        <v>8.6999999999999993</v>
      </c>
      <c r="AY439" s="104">
        <v>2.02</v>
      </c>
    </row>
    <row r="440" spans="1:51" s="100" customFormat="1">
      <c r="A440" s="84" t="s">
        <v>854</v>
      </c>
      <c r="B440" s="81">
        <v>78.578085440737297</v>
      </c>
      <c r="C440" s="80">
        <v>0.14819801341402564</v>
      </c>
      <c r="D440" s="81">
        <v>12.577516945944353</v>
      </c>
      <c r="E440" s="80">
        <v>0.96063988076762175</v>
      </c>
      <c r="F440" s="80">
        <v>4.9336547080116255E-2</v>
      </c>
      <c r="G440" s="80">
        <v>0.11727082019909084</v>
      </c>
      <c r="H440" s="80">
        <v>0.89809397651268075</v>
      </c>
      <c r="I440" s="80">
        <v>3.4639545497754747</v>
      </c>
      <c r="J440" s="80">
        <v>3.2068835658988091</v>
      </c>
      <c r="K440" s="80">
        <v>0.20259670534549917</v>
      </c>
      <c r="L440" s="80">
        <v>4.760355987364747</v>
      </c>
      <c r="M440" s="81">
        <f>B440/J440</f>
        <v>24.502943067941985</v>
      </c>
      <c r="N440" s="80">
        <f>I440+J440</f>
        <v>6.6708381156742842</v>
      </c>
      <c r="O440" s="104"/>
      <c r="P440" s="104">
        <v>4.58</v>
      </c>
      <c r="Q440" s="106">
        <v>950</v>
      </c>
      <c r="R440" s="104">
        <v>3.4</v>
      </c>
      <c r="S440" s="106">
        <v>465</v>
      </c>
      <c r="T440" s="104">
        <v>1.05</v>
      </c>
      <c r="U440" s="104">
        <v>2.78</v>
      </c>
      <c r="V440" s="105">
        <v>23</v>
      </c>
      <c r="W440" s="105">
        <v>14.8</v>
      </c>
      <c r="X440" s="106">
        <v>121</v>
      </c>
      <c r="Y440" s="105">
        <v>68.7</v>
      </c>
      <c r="Z440" s="105">
        <v>21.3</v>
      </c>
      <c r="AA440" s="105">
        <v>98</v>
      </c>
      <c r="AB440" s="104">
        <v>9.4</v>
      </c>
      <c r="AC440" s="104">
        <v>2.2799999999999998</v>
      </c>
      <c r="AD440" s="104">
        <v>4.75</v>
      </c>
      <c r="AE440" s="106">
        <v>1130</v>
      </c>
      <c r="AF440" s="105">
        <v>25.6</v>
      </c>
      <c r="AG440" s="105">
        <v>50.7</v>
      </c>
      <c r="AH440" s="104">
        <v>5.03</v>
      </c>
      <c r="AI440" s="105">
        <v>21.1</v>
      </c>
      <c r="AJ440" s="104">
        <v>3.9</v>
      </c>
      <c r="AK440" s="104">
        <v>0.8</v>
      </c>
      <c r="AL440" s="104">
        <v>3.52</v>
      </c>
      <c r="AM440" s="104">
        <v>0.496</v>
      </c>
      <c r="AN440" s="104">
        <v>3.54</v>
      </c>
      <c r="AO440" s="104">
        <v>0.75</v>
      </c>
      <c r="AP440" s="104">
        <v>1.88</v>
      </c>
      <c r="AQ440" s="104">
        <v>0.47</v>
      </c>
      <c r="AR440" s="104">
        <v>2.48</v>
      </c>
      <c r="AS440" s="104">
        <v>0.47</v>
      </c>
      <c r="AT440" s="104">
        <v>2.84</v>
      </c>
      <c r="AU440" s="104">
        <v>1.02</v>
      </c>
      <c r="AV440" s="104">
        <v>1.83</v>
      </c>
      <c r="AW440" s="105">
        <v>13.2</v>
      </c>
      <c r="AX440" s="104">
        <v>10.6</v>
      </c>
      <c r="AY440" s="104">
        <v>2.97</v>
      </c>
    </row>
    <row r="441" spans="1:51">
      <c r="A441" s="84" t="s">
        <v>853</v>
      </c>
      <c r="B441" s="81">
        <v>78.551092788463123</v>
      </c>
      <c r="C441" s="80">
        <v>0.13648729465701315</v>
      </c>
      <c r="D441" s="81">
        <v>12.591500963168897</v>
      </c>
      <c r="E441" s="80">
        <v>0.79615648071814593</v>
      </c>
      <c r="F441" s="80">
        <v>7.030626691435983E-2</v>
      </c>
      <c r="G441" s="80">
        <v>0.13532978093441242</v>
      </c>
      <c r="H441" s="80">
        <v>0.91976850061342896</v>
      </c>
      <c r="I441" s="80">
        <v>3.449758520995049</v>
      </c>
      <c r="J441" s="80">
        <v>3.3495826113801344</v>
      </c>
      <c r="K441" s="80">
        <v>0.16792155446207185</v>
      </c>
      <c r="L441" s="80">
        <v>4.0343308225176457</v>
      </c>
      <c r="M441" s="81">
        <f>B441/J441</f>
        <v>23.451009245625855</v>
      </c>
      <c r="N441" s="80">
        <f>I441+J441</f>
        <v>6.7993411323751829</v>
      </c>
      <c r="O441" s="104"/>
      <c r="P441" s="104">
        <v>5.5</v>
      </c>
      <c r="Q441" s="106">
        <v>1000</v>
      </c>
      <c r="R441" s="104">
        <v>2.73</v>
      </c>
      <c r="S441" s="106">
        <v>520</v>
      </c>
      <c r="T441" s="104">
        <v>0.7</v>
      </c>
      <c r="U441" s="104">
        <v>3.9</v>
      </c>
      <c r="V441" s="105">
        <v>11.4</v>
      </c>
      <c r="W441" s="105">
        <v>17</v>
      </c>
      <c r="X441" s="106">
        <v>126</v>
      </c>
      <c r="Y441" s="105">
        <v>80</v>
      </c>
      <c r="Z441" s="105">
        <v>27.9</v>
      </c>
      <c r="AA441" s="105">
        <v>119</v>
      </c>
      <c r="AB441" s="104">
        <v>9.3000000000000007</v>
      </c>
      <c r="AC441" s="104">
        <v>2.1</v>
      </c>
      <c r="AD441" s="104">
        <v>4.8</v>
      </c>
      <c r="AE441" s="106">
        <v>1140</v>
      </c>
      <c r="AF441" s="105">
        <v>30.3</v>
      </c>
      <c r="AG441" s="105">
        <v>60</v>
      </c>
      <c r="AH441" s="104">
        <v>6</v>
      </c>
      <c r="AI441" s="105">
        <v>20.8</v>
      </c>
      <c r="AJ441" s="104">
        <v>4.5</v>
      </c>
      <c r="AK441" s="104">
        <v>0.65</v>
      </c>
      <c r="AL441" s="104">
        <v>4.0999999999999996</v>
      </c>
      <c r="AM441" s="104">
        <v>0.59</v>
      </c>
      <c r="AN441" s="104">
        <v>4</v>
      </c>
      <c r="AO441" s="104">
        <v>0.73</v>
      </c>
      <c r="AP441" s="104">
        <v>2.46</v>
      </c>
      <c r="AQ441" s="104">
        <v>0.31</v>
      </c>
      <c r="AR441" s="104">
        <v>3.2</v>
      </c>
      <c r="AS441" s="104">
        <v>0.44</v>
      </c>
      <c r="AT441" s="104">
        <v>3.1</v>
      </c>
      <c r="AU441" s="104">
        <v>0.74</v>
      </c>
      <c r="AV441" s="104">
        <v>1.3</v>
      </c>
      <c r="AW441" s="105">
        <v>14.7</v>
      </c>
      <c r="AX441" s="104">
        <v>12.8</v>
      </c>
      <c r="AY441" s="104">
        <v>2.33</v>
      </c>
    </row>
    <row r="442" spans="1:51">
      <c r="A442" s="84" t="s">
        <v>852</v>
      </c>
      <c r="B442" s="81">
        <v>78.584855606470867</v>
      </c>
      <c r="C442" s="80">
        <v>0.15382599500062635</v>
      </c>
      <c r="D442" s="81">
        <v>12.53974306860653</v>
      </c>
      <c r="E442" s="80">
        <v>0.90696409679254941</v>
      </c>
      <c r="F442" s="80">
        <v>7.6341914722571957E-2</v>
      </c>
      <c r="G442" s="80">
        <v>9.0519698885335315E-2</v>
      </c>
      <c r="H442" s="80">
        <v>0.90218494983615316</v>
      </c>
      <c r="I442" s="80">
        <v>3.5327017533782015</v>
      </c>
      <c r="J442" s="80">
        <v>3.2128422034327317</v>
      </c>
      <c r="K442" s="80">
        <v>0.20712874443963697</v>
      </c>
      <c r="L442" s="80">
        <v>5.3086932791687786</v>
      </c>
      <c r="M442" s="81">
        <f>B442/J442</f>
        <v>24.459606364267625</v>
      </c>
      <c r="N442" s="80">
        <f>I442+J442</f>
        <v>6.7455439568109332</v>
      </c>
      <c r="O442" s="104"/>
      <c r="P442" s="104">
        <v>4.7699999999999996</v>
      </c>
      <c r="Q442" s="106">
        <v>844</v>
      </c>
      <c r="R442" s="104">
        <v>2.62</v>
      </c>
      <c r="S442" s="106">
        <v>404</v>
      </c>
      <c r="T442" s="104">
        <v>0.84</v>
      </c>
      <c r="U442" s="104">
        <v>3.88</v>
      </c>
      <c r="V442" s="105">
        <v>26</v>
      </c>
      <c r="W442" s="105">
        <v>14.7</v>
      </c>
      <c r="X442" s="106">
        <v>111</v>
      </c>
      <c r="Y442" s="105">
        <v>63.7</v>
      </c>
      <c r="Z442" s="105">
        <v>21.1</v>
      </c>
      <c r="AA442" s="105">
        <v>100</v>
      </c>
      <c r="AB442" s="104">
        <v>8.15</v>
      </c>
      <c r="AC442" s="104">
        <v>2.0499999999999998</v>
      </c>
      <c r="AD442" s="104">
        <v>4.41</v>
      </c>
      <c r="AE442" s="106">
        <v>960</v>
      </c>
      <c r="AF442" s="105">
        <v>24.2</v>
      </c>
      <c r="AG442" s="105">
        <v>49.3</v>
      </c>
      <c r="AH442" s="104">
        <v>5.6</v>
      </c>
      <c r="AI442" s="105">
        <v>18.7</v>
      </c>
      <c r="AJ442" s="104">
        <v>3.7</v>
      </c>
      <c r="AK442" s="104">
        <v>0.66</v>
      </c>
      <c r="AL442" s="104">
        <v>3.3</v>
      </c>
      <c r="AM442" s="104">
        <v>0.41299999999999998</v>
      </c>
      <c r="AN442" s="104">
        <v>3.51</v>
      </c>
      <c r="AO442" s="104">
        <v>0.68</v>
      </c>
      <c r="AP442" s="104">
        <v>1.67</v>
      </c>
      <c r="AQ442" s="104">
        <v>0.44</v>
      </c>
      <c r="AR442" s="104">
        <v>2.8</v>
      </c>
      <c r="AS442" s="104">
        <v>0.42</v>
      </c>
      <c r="AT442" s="104">
        <v>2.99</v>
      </c>
      <c r="AU442" s="104">
        <v>0.72</v>
      </c>
      <c r="AV442" s="104">
        <v>1.17</v>
      </c>
      <c r="AW442" s="105">
        <v>12.9</v>
      </c>
      <c r="AX442" s="104">
        <v>9.99</v>
      </c>
      <c r="AY442" s="104">
        <v>2.6</v>
      </c>
    </row>
    <row r="443" spans="1:51">
      <c r="A443" s="84" t="s">
        <v>851</v>
      </c>
      <c r="B443" s="81">
        <v>78.624579879680027</v>
      </c>
      <c r="C443" s="80">
        <v>0.14557750715451653</v>
      </c>
      <c r="D443" s="81">
        <v>12.510594998187077</v>
      </c>
      <c r="E443" s="80">
        <v>0.7924508849766827</v>
      </c>
      <c r="F443" s="80">
        <v>6.1620032153126517E-2</v>
      </c>
      <c r="G443" s="80">
        <v>0.11531526579882533</v>
      </c>
      <c r="H443" s="80">
        <v>0.90801865681335525</v>
      </c>
      <c r="I443" s="80">
        <v>3.7126294421492076</v>
      </c>
      <c r="J443" s="80">
        <v>3.129190853382275</v>
      </c>
      <c r="K443" s="80">
        <v>0.22479704910106893</v>
      </c>
      <c r="L443" s="80">
        <v>6.14849866112813</v>
      </c>
      <c r="M443" s="81">
        <f>B443/J443</f>
        <v>25.1261695318764</v>
      </c>
      <c r="N443" s="80">
        <f>I443+J443</f>
        <v>6.8418202955314822</v>
      </c>
      <c r="O443" s="104"/>
      <c r="P443" s="104">
        <v>4.1900000000000004</v>
      </c>
      <c r="Q443" s="106">
        <v>816</v>
      </c>
      <c r="R443" s="104">
        <v>2.0299999999999998</v>
      </c>
      <c r="S443" s="106">
        <v>424</v>
      </c>
      <c r="T443" s="104">
        <v>0.74</v>
      </c>
      <c r="U443" s="104">
        <v>2.65</v>
      </c>
      <c r="V443" s="105">
        <v>32.9</v>
      </c>
      <c r="W443" s="105">
        <v>13.9</v>
      </c>
      <c r="X443" s="106">
        <v>100</v>
      </c>
      <c r="Y443" s="105">
        <v>63.3</v>
      </c>
      <c r="Z443" s="105">
        <v>20.8</v>
      </c>
      <c r="AA443" s="105">
        <v>90</v>
      </c>
      <c r="AB443" s="104">
        <v>8.1</v>
      </c>
      <c r="AC443" s="104">
        <v>2.0499999999999998</v>
      </c>
      <c r="AD443" s="104">
        <v>4.49</v>
      </c>
      <c r="AE443" s="106">
        <v>960</v>
      </c>
      <c r="AF443" s="105">
        <v>23.7</v>
      </c>
      <c r="AG443" s="105">
        <v>46.8</v>
      </c>
      <c r="AH443" s="104">
        <v>4.66</v>
      </c>
      <c r="AI443" s="105">
        <v>18.3</v>
      </c>
      <c r="AJ443" s="104">
        <v>3.41</v>
      </c>
      <c r="AK443" s="104">
        <v>0.51</v>
      </c>
      <c r="AL443" s="104">
        <v>3.16</v>
      </c>
      <c r="AM443" s="104">
        <v>0.52</v>
      </c>
      <c r="AN443" s="104">
        <v>2.91</v>
      </c>
      <c r="AO443" s="104">
        <v>0.78</v>
      </c>
      <c r="AP443" s="104">
        <v>3.27</v>
      </c>
      <c r="AQ443" s="104">
        <v>0.28000000000000003</v>
      </c>
      <c r="AR443" s="104">
        <v>2.41</v>
      </c>
      <c r="AS443" s="104">
        <v>0.28999999999999998</v>
      </c>
      <c r="AT443" s="104">
        <v>2.8</v>
      </c>
      <c r="AU443" s="104">
        <v>0.72</v>
      </c>
      <c r="AV443" s="104" t="s">
        <v>142</v>
      </c>
      <c r="AW443" s="105">
        <v>12.2</v>
      </c>
      <c r="AX443" s="104">
        <v>9.6300000000000008</v>
      </c>
      <c r="AY443" s="104">
        <v>2.21</v>
      </c>
    </row>
    <row r="444" spans="1:51">
      <c r="A444" s="84" t="s">
        <v>850</v>
      </c>
      <c r="B444" s="81">
        <v>78.628780498166421</v>
      </c>
      <c r="C444" s="80">
        <v>0.13459216080526237</v>
      </c>
      <c r="D444" s="81">
        <v>12.502203607628282</v>
      </c>
      <c r="E444" s="80">
        <v>0.92428653584739862</v>
      </c>
      <c r="F444" s="80">
        <v>6.7357966391912827E-2</v>
      </c>
      <c r="G444" s="80">
        <v>0.10228859847737021</v>
      </c>
      <c r="H444" s="80">
        <v>0.8944990146839471</v>
      </c>
      <c r="I444" s="80">
        <v>3.530517951450868</v>
      </c>
      <c r="J444" s="80">
        <v>3.2154536484429999</v>
      </c>
      <c r="K444" s="80">
        <v>0.20018105539360995</v>
      </c>
      <c r="L444" s="80">
        <v>5.1998967498317796</v>
      </c>
      <c r="M444" s="81">
        <f>B444/J444</f>
        <v>24.453401944151913</v>
      </c>
      <c r="N444" s="80">
        <f>I444+J444</f>
        <v>6.7459715998938679</v>
      </c>
      <c r="O444" s="104"/>
      <c r="P444" s="104">
        <v>5.3</v>
      </c>
      <c r="Q444" s="106">
        <v>880</v>
      </c>
      <c r="R444" s="104">
        <v>2.75</v>
      </c>
      <c r="S444" s="106">
        <v>475</v>
      </c>
      <c r="T444" s="104">
        <v>1.03</v>
      </c>
      <c r="U444" s="104">
        <v>2.63</v>
      </c>
      <c r="V444" s="105">
        <v>26.9</v>
      </c>
      <c r="W444" s="105">
        <v>14.8</v>
      </c>
      <c r="X444" s="106">
        <v>107</v>
      </c>
      <c r="Y444" s="105">
        <v>67</v>
      </c>
      <c r="Z444" s="105">
        <v>21.9</v>
      </c>
      <c r="AA444" s="105">
        <v>101</v>
      </c>
      <c r="AB444" s="104">
        <v>8.6</v>
      </c>
      <c r="AC444" s="104">
        <v>1.53</v>
      </c>
      <c r="AD444" s="104">
        <v>4.45</v>
      </c>
      <c r="AE444" s="106">
        <v>1000</v>
      </c>
      <c r="AF444" s="105">
        <v>24</v>
      </c>
      <c r="AG444" s="105">
        <v>52</v>
      </c>
      <c r="AH444" s="104">
        <v>5.66</v>
      </c>
      <c r="AI444" s="105">
        <v>18.8</v>
      </c>
      <c r="AJ444" s="104">
        <v>3.9</v>
      </c>
      <c r="AK444" s="104">
        <v>0.48</v>
      </c>
      <c r="AL444" s="104">
        <v>2.65</v>
      </c>
      <c r="AM444" s="104">
        <v>0.42</v>
      </c>
      <c r="AN444" s="104">
        <v>3.05</v>
      </c>
      <c r="AO444" s="104">
        <v>0.65</v>
      </c>
      <c r="AP444" s="104">
        <v>2</v>
      </c>
      <c r="AQ444" s="104">
        <v>0.31</v>
      </c>
      <c r="AR444" s="104">
        <v>2.71</v>
      </c>
      <c r="AS444" s="104">
        <v>0.28899999999999998</v>
      </c>
      <c r="AT444" s="104">
        <v>2.6</v>
      </c>
      <c r="AU444" s="104">
        <v>0.81</v>
      </c>
      <c r="AV444" s="104">
        <v>1.1299999999999999</v>
      </c>
      <c r="AW444" s="105">
        <v>12.9</v>
      </c>
      <c r="AX444" s="104">
        <v>11.5</v>
      </c>
      <c r="AY444" s="104">
        <v>2.4700000000000002</v>
      </c>
    </row>
    <row r="445" spans="1:51">
      <c r="A445" s="84" t="s">
        <v>849</v>
      </c>
      <c r="B445" s="81">
        <v>77.918263145529664</v>
      </c>
      <c r="C445" s="80">
        <v>0.13579166335640652</v>
      </c>
      <c r="D445" s="81">
        <v>12.666932343576049</v>
      </c>
      <c r="E445" s="80">
        <v>0.74898449567373471</v>
      </c>
      <c r="F445" s="80">
        <v>6.7449798093487168E-2</v>
      </c>
      <c r="G445" s="80">
        <v>8.0784029462618104E-2</v>
      </c>
      <c r="H445" s="80">
        <v>0.90200815804180046</v>
      </c>
      <c r="I445" s="80">
        <v>3.6252016688849165</v>
      </c>
      <c r="J445" s="80">
        <v>3.8545698593081297</v>
      </c>
      <c r="K445" s="80">
        <v>0.14838073191790446</v>
      </c>
      <c r="L445" s="80">
        <v>3.5427194701454283</v>
      </c>
      <c r="M445" s="81">
        <f>B445/J445</f>
        <v>20.214515753909694</v>
      </c>
      <c r="N445" s="80">
        <f>I445+J445</f>
        <v>7.4797715281930461</v>
      </c>
      <c r="O445" s="104"/>
      <c r="P445" s="104">
        <v>3.94</v>
      </c>
      <c r="Q445" s="106">
        <v>711</v>
      </c>
      <c r="R445" s="104">
        <v>2</v>
      </c>
      <c r="S445" s="106">
        <v>409</v>
      </c>
      <c r="T445" s="104">
        <v>0.6</v>
      </c>
      <c r="U445" s="104">
        <v>2.25</v>
      </c>
      <c r="V445" s="105">
        <v>19.8</v>
      </c>
      <c r="W445" s="105">
        <v>13</v>
      </c>
      <c r="X445" s="106">
        <v>119</v>
      </c>
      <c r="Y445" s="105">
        <v>57.4</v>
      </c>
      <c r="Z445" s="105">
        <v>19.600000000000001</v>
      </c>
      <c r="AA445" s="105">
        <v>69.8</v>
      </c>
      <c r="AB445" s="104">
        <v>8.02</v>
      </c>
      <c r="AC445" s="104">
        <v>1.4</v>
      </c>
      <c r="AD445" s="104">
        <v>6.18</v>
      </c>
      <c r="AE445" s="106">
        <v>1000</v>
      </c>
      <c r="AF445" s="105">
        <v>26.2</v>
      </c>
      <c r="AG445" s="105">
        <v>50.9</v>
      </c>
      <c r="AH445" s="104">
        <v>6.42</v>
      </c>
      <c r="AI445" s="105">
        <v>19.3</v>
      </c>
      <c r="AJ445" s="104">
        <v>3.13</v>
      </c>
      <c r="AK445" s="104">
        <v>0.46</v>
      </c>
      <c r="AL445" s="104">
        <v>3.4</v>
      </c>
      <c r="AM445" s="104">
        <v>0.56000000000000005</v>
      </c>
      <c r="AN445" s="104">
        <v>2.67</v>
      </c>
      <c r="AO445" s="104">
        <v>0.62</v>
      </c>
      <c r="AP445" s="104">
        <v>3.8</v>
      </c>
      <c r="AQ445" s="104">
        <v>0.43</v>
      </c>
      <c r="AR445" s="104">
        <v>2.2400000000000002</v>
      </c>
      <c r="AS445" s="104">
        <v>0.42</v>
      </c>
      <c r="AT445" s="104">
        <v>2.72</v>
      </c>
      <c r="AU445" s="104">
        <v>0.95</v>
      </c>
      <c r="AV445" s="104">
        <v>1.51</v>
      </c>
      <c r="AW445" s="105">
        <v>15.5</v>
      </c>
      <c r="AX445" s="104">
        <v>12.8</v>
      </c>
      <c r="AY445" s="104">
        <v>2.94</v>
      </c>
    </row>
    <row r="446" spans="1:51">
      <c r="A446" s="84" t="s">
        <v>848</v>
      </c>
      <c r="B446" s="81">
        <v>78.293410849157269</v>
      </c>
      <c r="C446" s="80">
        <v>0.14652098889966153</v>
      </c>
      <c r="D446" s="81">
        <v>12.453008856830859</v>
      </c>
      <c r="E446" s="80">
        <v>0.89973999052932119</v>
      </c>
      <c r="F446" s="80">
        <v>3.6563514118088017E-2</v>
      </c>
      <c r="G446" s="80">
        <v>0.14496595536295234</v>
      </c>
      <c r="H446" s="80">
        <v>0.93907663785916373</v>
      </c>
      <c r="I446" s="80">
        <v>3.7863860969417309</v>
      </c>
      <c r="J446" s="80">
        <v>3.3003069183554556</v>
      </c>
      <c r="K446" s="80">
        <v>0.20191945507617229</v>
      </c>
      <c r="L446" s="80">
        <v>4.4409163646012075</v>
      </c>
      <c r="M446" s="81">
        <f>B446/J446</f>
        <v>23.723069637465994</v>
      </c>
      <c r="N446" s="80">
        <f>I446+J446</f>
        <v>7.0866930152971861</v>
      </c>
      <c r="O446" s="104"/>
      <c r="P446" s="104">
        <v>5.5</v>
      </c>
      <c r="Q446" s="106">
        <v>920</v>
      </c>
      <c r="R446" s="104">
        <v>1.84</v>
      </c>
      <c r="S446" s="106">
        <v>520</v>
      </c>
      <c r="T446" s="104">
        <v>0.76</v>
      </c>
      <c r="U446" s="104">
        <v>22.4</v>
      </c>
      <c r="V446" s="105">
        <v>35</v>
      </c>
      <c r="W446" s="105">
        <v>17.399999999999999</v>
      </c>
      <c r="X446" s="106">
        <v>119</v>
      </c>
      <c r="Y446" s="105">
        <v>77</v>
      </c>
      <c r="Z446" s="105">
        <v>25.8</v>
      </c>
      <c r="AA446" s="105">
        <v>111</v>
      </c>
      <c r="AB446" s="104">
        <v>8.8000000000000007</v>
      </c>
      <c r="AC446" s="104">
        <v>2.8</v>
      </c>
      <c r="AD446" s="104">
        <v>5.0999999999999996</v>
      </c>
      <c r="AE446" s="106">
        <v>1140</v>
      </c>
      <c r="AF446" s="105">
        <v>28.6</v>
      </c>
      <c r="AG446" s="105">
        <v>56</v>
      </c>
      <c r="AH446" s="104">
        <v>6.8</v>
      </c>
      <c r="AI446" s="105">
        <v>21.5</v>
      </c>
      <c r="AJ446" s="104">
        <v>4.7</v>
      </c>
      <c r="AK446" s="104">
        <v>0.46</v>
      </c>
      <c r="AL446" s="104">
        <v>4.5999999999999996</v>
      </c>
      <c r="AM446" s="104">
        <v>0.71</v>
      </c>
      <c r="AN446" s="104">
        <v>4.0999999999999996</v>
      </c>
      <c r="AO446" s="104">
        <v>0.92</v>
      </c>
      <c r="AP446" s="104">
        <v>3.2</v>
      </c>
      <c r="AQ446" s="104">
        <v>0.27</v>
      </c>
      <c r="AR446" s="104">
        <v>2.5</v>
      </c>
      <c r="AS446" s="104">
        <v>0.49</v>
      </c>
      <c r="AT446" s="104">
        <v>3.7</v>
      </c>
      <c r="AU446" s="104">
        <v>0.67</v>
      </c>
      <c r="AV446" s="104">
        <v>1.66</v>
      </c>
      <c r="AW446" s="105">
        <v>15.5</v>
      </c>
      <c r="AX446" s="104">
        <v>11.5</v>
      </c>
      <c r="AY446" s="104">
        <v>2.67</v>
      </c>
    </row>
    <row r="447" spans="1:51">
      <c r="A447" s="84" t="s">
        <v>847</v>
      </c>
      <c r="B447" s="81">
        <v>78.546153949143232</v>
      </c>
      <c r="C447" s="80">
        <v>0.13594971886572244</v>
      </c>
      <c r="D447" s="81">
        <v>12.534660174252082</v>
      </c>
      <c r="E447" s="80">
        <v>0.99478925579619593</v>
      </c>
      <c r="F447" s="80">
        <v>7.3780927674043081E-2</v>
      </c>
      <c r="G447" s="80">
        <v>0.12401302305062581</v>
      </c>
      <c r="H447" s="80">
        <v>0.90305805576970599</v>
      </c>
      <c r="I447" s="80">
        <v>3.6156176640171429</v>
      </c>
      <c r="J447" s="80">
        <v>3.0719576443850158</v>
      </c>
      <c r="K447" s="80">
        <v>0.19587046235217073</v>
      </c>
      <c r="L447" s="80">
        <v>3.6548609642843957</v>
      </c>
      <c r="M447" s="81">
        <f>B447/J447</f>
        <v>25.568762021413747</v>
      </c>
      <c r="N447" s="80">
        <f>I447+J447</f>
        <v>6.6875753084021587</v>
      </c>
      <c r="O447" s="104"/>
      <c r="P447" s="104">
        <v>5.9</v>
      </c>
      <c r="Q447" s="106">
        <v>846</v>
      </c>
      <c r="R447" s="104">
        <v>2.73</v>
      </c>
      <c r="S447" s="106">
        <v>416</v>
      </c>
      <c r="T447" s="104">
        <v>0.54</v>
      </c>
      <c r="U447" s="104">
        <v>2.06</v>
      </c>
      <c r="V447" s="105">
        <v>27.5</v>
      </c>
      <c r="W447" s="105">
        <v>14.5</v>
      </c>
      <c r="X447" s="106">
        <v>108</v>
      </c>
      <c r="Y447" s="105">
        <v>68</v>
      </c>
      <c r="Z447" s="105">
        <v>20.8</v>
      </c>
      <c r="AA447" s="105">
        <v>95.6</v>
      </c>
      <c r="AB447" s="104">
        <v>8.4</v>
      </c>
      <c r="AC447" s="104">
        <v>1.74</v>
      </c>
      <c r="AD447" s="104">
        <v>4.7</v>
      </c>
      <c r="AE447" s="106">
        <v>939</v>
      </c>
      <c r="AF447" s="105">
        <v>23.3</v>
      </c>
      <c r="AG447" s="105">
        <v>48.1</v>
      </c>
      <c r="AH447" s="104">
        <v>6.13</v>
      </c>
      <c r="AI447" s="105">
        <v>18.399999999999999</v>
      </c>
      <c r="AJ447" s="104">
        <v>2.91</v>
      </c>
      <c r="AK447" s="104">
        <v>0.59</v>
      </c>
      <c r="AL447" s="104">
        <v>4.4000000000000004</v>
      </c>
      <c r="AM447" s="104">
        <v>0.53</v>
      </c>
      <c r="AN447" s="104">
        <v>2.7</v>
      </c>
      <c r="AO447" s="104">
        <v>0.65</v>
      </c>
      <c r="AP447" s="104">
        <v>5</v>
      </c>
      <c r="AQ447" s="104">
        <v>0.47</v>
      </c>
      <c r="AR447" s="104">
        <v>2.4300000000000002</v>
      </c>
      <c r="AS447" s="104">
        <v>0.32</v>
      </c>
      <c r="AT447" s="104">
        <v>2.94</v>
      </c>
      <c r="AU447" s="104">
        <v>0.76</v>
      </c>
      <c r="AV447" s="104">
        <v>1.7</v>
      </c>
      <c r="AW447" s="105">
        <v>12.3</v>
      </c>
      <c r="AX447" s="104">
        <v>9.48</v>
      </c>
      <c r="AY447" s="104">
        <v>2.2999999999999998</v>
      </c>
    </row>
    <row r="448" spans="1:51">
      <c r="A448" s="84" t="s">
        <v>846</v>
      </c>
      <c r="B448" s="81">
        <v>78.524643749942129</v>
      </c>
      <c r="C448" s="80">
        <v>0.13183275631320779</v>
      </c>
      <c r="D448" s="81">
        <v>12.491439358907046</v>
      </c>
      <c r="E448" s="80">
        <v>0.97088703944076604</v>
      </c>
      <c r="F448" s="80">
        <v>2.1351382764286133E-2</v>
      </c>
      <c r="G448" s="80">
        <v>0.13357799127908876</v>
      </c>
      <c r="H448" s="80">
        <v>0.90917693950654488</v>
      </c>
      <c r="I448" s="80">
        <v>3.5823599752112099</v>
      </c>
      <c r="J448" s="80">
        <v>3.2347100292079753</v>
      </c>
      <c r="K448" s="80">
        <v>0.20777427731118406</v>
      </c>
      <c r="L448" s="80">
        <v>4.0721252718913945</v>
      </c>
      <c r="M448" s="81">
        <f>B448/J448</f>
        <v>24.275636159315656</v>
      </c>
      <c r="N448" s="80">
        <f>I448+J448</f>
        <v>6.8170700044191852</v>
      </c>
      <c r="O448" s="104"/>
      <c r="P448" s="104">
        <v>4.9000000000000004</v>
      </c>
      <c r="Q448" s="106">
        <v>740</v>
      </c>
      <c r="R448" s="104">
        <v>2.25</v>
      </c>
      <c r="S448" s="106">
        <v>385</v>
      </c>
      <c r="T448" s="104">
        <v>0.6</v>
      </c>
      <c r="U448" s="104">
        <v>7.4</v>
      </c>
      <c r="V448" s="105">
        <v>15.4</v>
      </c>
      <c r="W448" s="105">
        <v>12.4</v>
      </c>
      <c r="X448" s="106">
        <v>100</v>
      </c>
      <c r="Y448" s="105">
        <v>56</v>
      </c>
      <c r="Z448" s="105">
        <v>17.100000000000001</v>
      </c>
      <c r="AA448" s="105">
        <v>84</v>
      </c>
      <c r="AB448" s="104">
        <v>6.9</v>
      </c>
      <c r="AC448" s="104">
        <v>1.27</v>
      </c>
      <c r="AD448" s="104">
        <v>4.0999999999999996</v>
      </c>
      <c r="AE448" s="106">
        <v>780</v>
      </c>
      <c r="AF448" s="105">
        <v>19.5</v>
      </c>
      <c r="AG448" s="105">
        <v>39.6</v>
      </c>
      <c r="AH448" s="104">
        <v>4.99</v>
      </c>
      <c r="AI448" s="105">
        <v>14.5</v>
      </c>
      <c r="AJ448" s="104">
        <v>3.3</v>
      </c>
      <c r="AK448" s="104">
        <v>0.46</v>
      </c>
      <c r="AL448" s="104">
        <v>3</v>
      </c>
      <c r="AM448" s="104">
        <v>0.35</v>
      </c>
      <c r="AN448" s="104">
        <v>2.9</v>
      </c>
      <c r="AO448" s="104">
        <v>0.56999999999999995</v>
      </c>
      <c r="AP448" s="104">
        <v>2.9</v>
      </c>
      <c r="AQ448" s="104">
        <v>0.32</v>
      </c>
      <c r="AR448" s="104">
        <v>2.25</v>
      </c>
      <c r="AS448" s="104">
        <v>0.28999999999999998</v>
      </c>
      <c r="AT448" s="104">
        <v>2.58</v>
      </c>
      <c r="AU448" s="104">
        <v>0.48</v>
      </c>
      <c r="AV448" s="104">
        <v>0.45</v>
      </c>
      <c r="AW448" s="105">
        <v>11.3</v>
      </c>
      <c r="AX448" s="104">
        <v>8.1999999999999993</v>
      </c>
      <c r="AY448" s="104">
        <v>1.99</v>
      </c>
    </row>
    <row r="449" spans="1:51">
      <c r="A449" s="84" t="s">
        <v>845</v>
      </c>
      <c r="B449" s="81">
        <v>78.489460576204579</v>
      </c>
      <c r="C449" s="80">
        <v>0.15497829721329756</v>
      </c>
      <c r="D449" s="81">
        <v>12.628118043344061</v>
      </c>
      <c r="E449" s="80">
        <v>0.86690664069406664</v>
      </c>
      <c r="F449" s="80">
        <v>6.2329750407848057E-2</v>
      </c>
      <c r="G449" s="80">
        <v>0.13345912455911343</v>
      </c>
      <c r="H449" s="80">
        <v>0.8808724853736023</v>
      </c>
      <c r="I449" s="80">
        <v>3.642242933826366</v>
      </c>
      <c r="J449" s="80">
        <v>3.1416127840567687</v>
      </c>
      <c r="K449" s="80">
        <v>0.19364320285899508</v>
      </c>
      <c r="L449" s="80">
        <v>5.2841633537491219</v>
      </c>
      <c r="M449" s="81">
        <f>B449/J449</f>
        <v>24.983811173206085</v>
      </c>
      <c r="N449" s="80">
        <f>I449+J449</f>
        <v>6.7838557178831351</v>
      </c>
      <c r="O449" s="104"/>
      <c r="P449" s="104">
        <v>6.3</v>
      </c>
      <c r="Q449" s="106">
        <v>970</v>
      </c>
      <c r="R449" s="104">
        <v>3.18</v>
      </c>
      <c r="S449" s="106">
        <v>452</v>
      </c>
      <c r="T449" s="104">
        <v>0.9</v>
      </c>
      <c r="U449" s="104" t="s">
        <v>142</v>
      </c>
      <c r="V449" s="105">
        <v>25.9</v>
      </c>
      <c r="W449" s="105">
        <v>15</v>
      </c>
      <c r="X449" s="106">
        <v>123</v>
      </c>
      <c r="Y449" s="105">
        <v>70</v>
      </c>
      <c r="Z449" s="105">
        <v>23.2</v>
      </c>
      <c r="AA449" s="105">
        <v>109</v>
      </c>
      <c r="AB449" s="104">
        <v>8.6999999999999993</v>
      </c>
      <c r="AC449" s="104">
        <v>2.5299999999999998</v>
      </c>
      <c r="AD449" s="104">
        <v>5.15</v>
      </c>
      <c r="AE449" s="106">
        <v>1100</v>
      </c>
      <c r="AF449" s="105">
        <v>25.7</v>
      </c>
      <c r="AG449" s="105">
        <v>52.9</v>
      </c>
      <c r="AH449" s="104">
        <v>6.56</v>
      </c>
      <c r="AI449" s="105">
        <v>19.899999999999999</v>
      </c>
      <c r="AJ449" s="104">
        <v>4</v>
      </c>
      <c r="AK449" s="104">
        <v>0.71</v>
      </c>
      <c r="AL449" s="104">
        <v>3.99</v>
      </c>
      <c r="AM449" s="104">
        <v>0.54</v>
      </c>
      <c r="AN449" s="104">
        <v>2.63</v>
      </c>
      <c r="AO449" s="104">
        <v>0.77</v>
      </c>
      <c r="AP449" s="104">
        <v>4.1100000000000003</v>
      </c>
      <c r="AQ449" s="104">
        <v>0.32</v>
      </c>
      <c r="AR449" s="104">
        <v>3.13</v>
      </c>
      <c r="AS449" s="104">
        <v>0.39</v>
      </c>
      <c r="AT449" s="104">
        <v>3.06</v>
      </c>
      <c r="AU449" s="104">
        <v>0.95</v>
      </c>
      <c r="AV449" s="104">
        <v>0.91</v>
      </c>
      <c r="AW449" s="105">
        <v>12.2</v>
      </c>
      <c r="AX449" s="104">
        <v>10.6</v>
      </c>
      <c r="AY449" s="104">
        <v>2.39</v>
      </c>
    </row>
    <row r="450" spans="1:51">
      <c r="A450" s="84" t="s">
        <v>844</v>
      </c>
      <c r="B450" s="81">
        <v>78.565021672983676</v>
      </c>
      <c r="C450" s="80">
        <v>9.9353329464600224E-2</v>
      </c>
      <c r="D450" s="81">
        <v>12.800437817421612</v>
      </c>
      <c r="E450" s="80">
        <v>0.8827639545034438</v>
      </c>
      <c r="F450" s="80">
        <v>4.47037702750476E-2</v>
      </c>
      <c r="G450" s="80">
        <v>0.11473138320435838</v>
      </c>
      <c r="H450" s="80">
        <v>0.92681417866810734</v>
      </c>
      <c r="I450" s="80">
        <v>3.6891315356523804</v>
      </c>
      <c r="J450" s="80">
        <v>2.8770234760770492</v>
      </c>
      <c r="K450" s="80">
        <v>0.18881749706527992</v>
      </c>
      <c r="L450" s="80">
        <v>5.6708764398501756</v>
      </c>
      <c r="M450" s="81">
        <f>B450/J450</f>
        <v>27.307744384522927</v>
      </c>
      <c r="N450" s="80">
        <f>I450+J450</f>
        <v>6.5661550117294301</v>
      </c>
      <c r="O450" s="104"/>
      <c r="P450" s="104">
        <v>6.3</v>
      </c>
      <c r="Q450" s="106">
        <v>850</v>
      </c>
      <c r="R450" s="104">
        <v>2.68</v>
      </c>
      <c r="S450" s="106">
        <v>411</v>
      </c>
      <c r="T450" s="104">
        <v>0.48</v>
      </c>
      <c r="U450" s="104">
        <v>5.3</v>
      </c>
      <c r="V450" s="105">
        <v>13</v>
      </c>
      <c r="W450" s="105">
        <v>13.1</v>
      </c>
      <c r="X450" s="106">
        <v>105</v>
      </c>
      <c r="Y450" s="105">
        <v>66</v>
      </c>
      <c r="Z450" s="105">
        <v>20.7</v>
      </c>
      <c r="AA450" s="105">
        <v>99</v>
      </c>
      <c r="AB450" s="104">
        <v>7.8</v>
      </c>
      <c r="AC450" s="104">
        <v>1.6</v>
      </c>
      <c r="AD450" s="104">
        <v>3.72</v>
      </c>
      <c r="AE450" s="106">
        <v>930</v>
      </c>
      <c r="AF450" s="105">
        <v>23.5</v>
      </c>
      <c r="AG450" s="105">
        <v>45</v>
      </c>
      <c r="AH450" s="104">
        <v>5.7</v>
      </c>
      <c r="AI450" s="105">
        <v>19.899999999999999</v>
      </c>
      <c r="AJ450" s="104">
        <v>3.3</v>
      </c>
      <c r="AK450" s="104">
        <v>0.44</v>
      </c>
      <c r="AL450" s="104">
        <v>3.42</v>
      </c>
      <c r="AM450" s="104">
        <v>0.55000000000000004</v>
      </c>
      <c r="AN450" s="104">
        <v>3.5</v>
      </c>
      <c r="AO450" s="104">
        <v>0.7</v>
      </c>
      <c r="AP450" s="104">
        <v>4.7</v>
      </c>
      <c r="AQ450" s="104">
        <v>0.45</v>
      </c>
      <c r="AR450" s="104">
        <v>2.5299999999999998</v>
      </c>
      <c r="AS450" s="104">
        <v>0.48399999999999999</v>
      </c>
      <c r="AT450" s="104">
        <v>2.74</v>
      </c>
      <c r="AU450" s="104">
        <v>0.78</v>
      </c>
      <c r="AV450" s="104">
        <v>1.8</v>
      </c>
      <c r="AW450" s="105">
        <v>11.6</v>
      </c>
      <c r="AX450" s="104">
        <v>9.3000000000000007</v>
      </c>
      <c r="AY450" s="104">
        <v>2.31</v>
      </c>
    </row>
    <row r="451" spans="1:51">
      <c r="A451" s="84" t="s">
        <v>843</v>
      </c>
      <c r="B451" s="81">
        <v>78.83666870249192</v>
      </c>
      <c r="C451" s="80">
        <v>0.10571573373141144</v>
      </c>
      <c r="D451" s="81">
        <v>12.39554205233328</v>
      </c>
      <c r="E451" s="80">
        <v>0.82713666843489653</v>
      </c>
      <c r="F451" s="80">
        <v>8.7452149334314402E-2</v>
      </c>
      <c r="G451" s="80">
        <v>0.12022407279085871</v>
      </c>
      <c r="H451" s="80">
        <v>0.93405261456820865</v>
      </c>
      <c r="I451" s="80">
        <v>3.4760751786255448</v>
      </c>
      <c r="J451" s="80">
        <v>3.217111526119715</v>
      </c>
      <c r="K451" s="80">
        <v>0.21301569849627952</v>
      </c>
      <c r="L451" s="80">
        <v>4.9394088615470508</v>
      </c>
      <c r="M451" s="81">
        <f>B451/J451</f>
        <v>24.5054198657452</v>
      </c>
      <c r="N451" s="80">
        <f>I451+J451</f>
        <v>6.6931867047452602</v>
      </c>
      <c r="O451" s="104"/>
      <c r="P451" s="104">
        <v>6.8</v>
      </c>
      <c r="Q451" s="106">
        <v>910</v>
      </c>
      <c r="R451" s="104">
        <v>3.2</v>
      </c>
      <c r="S451" s="106">
        <v>464</v>
      </c>
      <c r="T451" s="104">
        <v>0.83</v>
      </c>
      <c r="U451" s="104">
        <v>13.1</v>
      </c>
      <c r="V451" s="105">
        <v>21.7</v>
      </c>
      <c r="W451" s="105">
        <v>16.399999999999999</v>
      </c>
      <c r="X451" s="106">
        <v>123</v>
      </c>
      <c r="Y451" s="105">
        <v>83</v>
      </c>
      <c r="Z451" s="105">
        <v>26</v>
      </c>
      <c r="AA451" s="105">
        <v>111</v>
      </c>
      <c r="AB451" s="104">
        <v>10</v>
      </c>
      <c r="AC451" s="104">
        <v>1.69</v>
      </c>
      <c r="AD451" s="104">
        <v>4.6500000000000004</v>
      </c>
      <c r="AE451" s="106">
        <v>1130</v>
      </c>
      <c r="AF451" s="105">
        <v>31.2</v>
      </c>
      <c r="AG451" s="105">
        <v>51.8</v>
      </c>
      <c r="AH451" s="104">
        <v>6.5</v>
      </c>
      <c r="AI451" s="105">
        <v>22.1</v>
      </c>
      <c r="AJ451" s="104">
        <v>4.3600000000000003</v>
      </c>
      <c r="AK451" s="104">
        <v>0.34</v>
      </c>
      <c r="AL451" s="104">
        <v>3.45</v>
      </c>
      <c r="AM451" s="104">
        <v>0.62</v>
      </c>
      <c r="AN451" s="104">
        <v>3.6</v>
      </c>
      <c r="AO451" s="104">
        <v>0.83</v>
      </c>
      <c r="AP451" s="104">
        <v>4.21</v>
      </c>
      <c r="AQ451" s="104">
        <v>0.43</v>
      </c>
      <c r="AR451" s="104">
        <v>3.49</v>
      </c>
      <c r="AS451" s="104">
        <v>0.43</v>
      </c>
      <c r="AT451" s="104">
        <v>3.4</v>
      </c>
      <c r="AU451" s="104">
        <v>0.82</v>
      </c>
      <c r="AV451" s="104">
        <v>1.41</v>
      </c>
      <c r="AW451" s="105">
        <v>13.7</v>
      </c>
      <c r="AX451" s="104">
        <v>11.7</v>
      </c>
      <c r="AY451" s="104">
        <v>2.59</v>
      </c>
    </row>
    <row r="452" spans="1:51">
      <c r="A452" s="84" t="s">
        <v>842</v>
      </c>
      <c r="B452" s="81">
        <v>78.452752633726803</v>
      </c>
      <c r="C452" s="80">
        <v>0.1150270600966474</v>
      </c>
      <c r="D452" s="81">
        <v>12.819305235977637</v>
      </c>
      <c r="E452" s="80">
        <v>0.81178753319862818</v>
      </c>
      <c r="F452" s="80">
        <v>8.310246744949884E-2</v>
      </c>
      <c r="G452" s="80">
        <v>0.1322997923351861</v>
      </c>
      <c r="H452" s="80">
        <v>0.92772043521906367</v>
      </c>
      <c r="I452" s="80">
        <v>3.4782306972521639</v>
      </c>
      <c r="J452" s="80">
        <v>3.1797536695140307</v>
      </c>
      <c r="K452" s="80">
        <v>0.20475230360985827</v>
      </c>
      <c r="L452" s="80">
        <v>5.763023150138153</v>
      </c>
      <c r="M452" s="81">
        <f>B452/J452</f>
        <v>24.672588127154178</v>
      </c>
      <c r="N452" s="80">
        <f>I452+J452</f>
        <v>6.6579843667661951</v>
      </c>
      <c r="O452" s="104"/>
      <c r="P452" s="104">
        <v>5.73</v>
      </c>
      <c r="Q452" s="106">
        <v>864</v>
      </c>
      <c r="R452" s="104">
        <v>2.85</v>
      </c>
      <c r="S452" s="106">
        <v>442</v>
      </c>
      <c r="T452" s="104">
        <v>0.85</v>
      </c>
      <c r="U452" s="104">
        <v>2.39</v>
      </c>
      <c r="V452" s="105">
        <v>33.200000000000003</v>
      </c>
      <c r="W452" s="105">
        <v>15.1</v>
      </c>
      <c r="X452" s="106">
        <v>111</v>
      </c>
      <c r="Y452" s="105">
        <v>71.900000000000006</v>
      </c>
      <c r="Z452" s="105">
        <v>23</v>
      </c>
      <c r="AA452" s="105">
        <v>93.9</v>
      </c>
      <c r="AB452" s="104">
        <v>8.99</v>
      </c>
      <c r="AC452" s="104">
        <v>1.66</v>
      </c>
      <c r="AD452" s="104">
        <v>4.2</v>
      </c>
      <c r="AE452" s="106">
        <v>1091</v>
      </c>
      <c r="AF452" s="105">
        <v>26.1</v>
      </c>
      <c r="AG452" s="105">
        <v>50.9</v>
      </c>
      <c r="AH452" s="104">
        <v>6.22</v>
      </c>
      <c r="AI452" s="105">
        <v>20.100000000000001</v>
      </c>
      <c r="AJ452" s="104">
        <v>4.0199999999999996</v>
      </c>
      <c r="AK452" s="104">
        <v>0.56999999999999995</v>
      </c>
      <c r="AL452" s="104">
        <v>3.8</v>
      </c>
      <c r="AM452" s="104">
        <v>0.505</v>
      </c>
      <c r="AN452" s="104">
        <v>2.67</v>
      </c>
      <c r="AO452" s="104">
        <v>0.77</v>
      </c>
      <c r="AP452" s="104">
        <v>3.69</v>
      </c>
      <c r="AQ452" s="104">
        <v>0.28999999999999998</v>
      </c>
      <c r="AR452" s="104">
        <v>3.66</v>
      </c>
      <c r="AS452" s="104">
        <v>0.49</v>
      </c>
      <c r="AT452" s="104">
        <v>3.52</v>
      </c>
      <c r="AU452" s="104">
        <v>0.83</v>
      </c>
      <c r="AV452" s="104">
        <v>1.51</v>
      </c>
      <c r="AW452" s="105">
        <v>13.7</v>
      </c>
      <c r="AX452" s="104">
        <v>10.52</v>
      </c>
      <c r="AY452" s="104">
        <v>2.44</v>
      </c>
    </row>
    <row r="453" spans="1:51">
      <c r="A453" s="84" t="s">
        <v>841</v>
      </c>
      <c r="B453" s="81">
        <v>78.292841446963777</v>
      </c>
      <c r="C453" s="80">
        <v>0.13107704094754757</v>
      </c>
      <c r="D453" s="81">
        <v>12.625648238269601</v>
      </c>
      <c r="E453" s="80">
        <v>0.90836639073627579</v>
      </c>
      <c r="F453" s="80">
        <v>7.6288129938119467E-2</v>
      </c>
      <c r="G453" s="80">
        <v>0.11878050822977039</v>
      </c>
      <c r="H453" s="80">
        <v>0.91374742254428476</v>
      </c>
      <c r="I453" s="80">
        <v>3.7426057533156989</v>
      </c>
      <c r="J453" s="80">
        <v>3.1906241470080072</v>
      </c>
      <c r="K453" s="80">
        <v>0.20922046914557069</v>
      </c>
      <c r="L453" s="80">
        <v>5.2419338563642555</v>
      </c>
      <c r="M453" s="81">
        <f>B453/J453</f>
        <v>24.538409364319055</v>
      </c>
      <c r="N453" s="80">
        <f>I453+J453</f>
        <v>6.9332299003237061</v>
      </c>
      <c r="O453" s="104"/>
      <c r="P453" s="104">
        <v>6.86</v>
      </c>
      <c r="Q453" s="106">
        <v>930</v>
      </c>
      <c r="R453" s="104">
        <v>3.7</v>
      </c>
      <c r="S453" s="106">
        <v>505</v>
      </c>
      <c r="T453" s="104">
        <v>1.25</v>
      </c>
      <c r="U453" s="104" t="s">
        <v>142</v>
      </c>
      <c r="V453" s="105" t="s">
        <v>142</v>
      </c>
      <c r="W453" s="105">
        <v>17.100000000000001</v>
      </c>
      <c r="X453" s="106">
        <v>130</v>
      </c>
      <c r="Y453" s="105">
        <v>71.599999999999994</v>
      </c>
      <c r="Z453" s="105">
        <v>23.6</v>
      </c>
      <c r="AA453" s="105">
        <v>109</v>
      </c>
      <c r="AB453" s="104">
        <v>8.3000000000000007</v>
      </c>
      <c r="AC453" s="104">
        <v>2.0499999999999998</v>
      </c>
      <c r="AD453" s="104">
        <v>5.4</v>
      </c>
      <c r="AE453" s="106">
        <v>1040</v>
      </c>
      <c r="AF453" s="105">
        <v>26.3</v>
      </c>
      <c r="AG453" s="105">
        <v>56.3</v>
      </c>
      <c r="AH453" s="104">
        <v>6.5</v>
      </c>
      <c r="AI453" s="105">
        <v>19.5</v>
      </c>
      <c r="AJ453" s="104">
        <v>3.89</v>
      </c>
      <c r="AK453" s="104">
        <v>0.77</v>
      </c>
      <c r="AL453" s="104">
        <v>4.5999999999999996</v>
      </c>
      <c r="AM453" s="104">
        <v>0.39</v>
      </c>
      <c r="AN453" s="104">
        <v>3.55</v>
      </c>
      <c r="AO453" s="104">
        <v>0.68</v>
      </c>
      <c r="AP453" s="104">
        <v>3.9</v>
      </c>
      <c r="AQ453" s="104">
        <v>0.36</v>
      </c>
      <c r="AR453" s="104">
        <v>2.8</v>
      </c>
      <c r="AS453" s="104">
        <v>0.42</v>
      </c>
      <c r="AT453" s="104">
        <v>2.92</v>
      </c>
      <c r="AU453" s="104">
        <v>0.66</v>
      </c>
      <c r="AV453" s="104">
        <v>1.17</v>
      </c>
      <c r="AW453" s="105">
        <v>14.2</v>
      </c>
      <c r="AX453" s="104">
        <v>11</v>
      </c>
      <c r="AY453" s="104">
        <v>2.4300000000000002</v>
      </c>
    </row>
    <row r="454" spans="1:51">
      <c r="A454" s="84" t="s">
        <v>840</v>
      </c>
      <c r="B454" s="81">
        <v>78.349231418704264</v>
      </c>
      <c r="C454" s="80">
        <v>0.14519501263445969</v>
      </c>
      <c r="D454" s="81">
        <v>12.713982765279134</v>
      </c>
      <c r="E454" s="80">
        <v>0.858303861901627</v>
      </c>
      <c r="F454" s="80">
        <v>3.3016952989079862E-2</v>
      </c>
      <c r="G454" s="80">
        <v>0.12319512428992335</v>
      </c>
      <c r="H454" s="80">
        <v>0.92479048642389072</v>
      </c>
      <c r="I454" s="80">
        <v>3.6089784073257629</v>
      </c>
      <c r="J454" s="80">
        <v>3.2432863036764812</v>
      </c>
      <c r="K454" s="80">
        <v>0.19666775377567805</v>
      </c>
      <c r="L454" s="80">
        <v>5.1235854042015632</v>
      </c>
      <c r="M454" s="81">
        <f>B454/J454</f>
        <v>24.157358950978267</v>
      </c>
      <c r="N454" s="80">
        <f>I454+J454</f>
        <v>6.8522647110022437</v>
      </c>
      <c r="O454" s="104"/>
      <c r="P454" s="104">
        <v>6.7</v>
      </c>
      <c r="Q454" s="106">
        <v>1030</v>
      </c>
      <c r="R454" s="104">
        <v>3.23</v>
      </c>
      <c r="S454" s="106">
        <v>526</v>
      </c>
      <c r="T454" s="104">
        <v>0.65</v>
      </c>
      <c r="U454" s="104" t="s">
        <v>142</v>
      </c>
      <c r="V454" s="105" t="s">
        <v>142</v>
      </c>
      <c r="W454" s="105">
        <v>16.399999999999999</v>
      </c>
      <c r="X454" s="106">
        <v>135</v>
      </c>
      <c r="Y454" s="105">
        <v>77</v>
      </c>
      <c r="Z454" s="105">
        <v>23.7</v>
      </c>
      <c r="AA454" s="105">
        <v>112</v>
      </c>
      <c r="AB454" s="104">
        <v>9.6</v>
      </c>
      <c r="AC454" s="104">
        <v>1.63</v>
      </c>
      <c r="AD454" s="104">
        <v>5.47</v>
      </c>
      <c r="AE454" s="106">
        <v>1180</v>
      </c>
      <c r="AF454" s="105">
        <v>28.3</v>
      </c>
      <c r="AG454" s="105">
        <v>55.2</v>
      </c>
      <c r="AH454" s="104">
        <v>6.56</v>
      </c>
      <c r="AI454" s="105">
        <v>23.1</v>
      </c>
      <c r="AJ454" s="104">
        <v>4</v>
      </c>
      <c r="AK454" s="104">
        <v>0.55000000000000004</v>
      </c>
      <c r="AL454" s="104">
        <v>3.51</v>
      </c>
      <c r="AM454" s="104">
        <v>0.74</v>
      </c>
      <c r="AN454" s="104">
        <v>3.18</v>
      </c>
      <c r="AO454" s="104">
        <v>0.93</v>
      </c>
      <c r="AP454" s="104">
        <v>4.3</v>
      </c>
      <c r="AQ454" s="104">
        <v>0.3</v>
      </c>
      <c r="AR454" s="104">
        <v>3.17</v>
      </c>
      <c r="AS454" s="104">
        <v>0.55000000000000004</v>
      </c>
      <c r="AT454" s="104">
        <v>3.41</v>
      </c>
      <c r="AU454" s="104">
        <v>0.92</v>
      </c>
      <c r="AV454" s="104">
        <v>1.97</v>
      </c>
      <c r="AW454" s="105">
        <v>14.7</v>
      </c>
      <c r="AX454" s="104">
        <v>11.9</v>
      </c>
      <c r="AY454" s="104">
        <v>2.82</v>
      </c>
    </row>
    <row r="455" spans="1:51" s="94" customFormat="1">
      <c r="A455" s="92" t="s">
        <v>196</v>
      </c>
      <c r="B455" s="95">
        <f>AVERAGE(B433:B454)</f>
        <v>78.47867351259093</v>
      </c>
      <c r="C455" s="94">
        <f>AVERAGE(C433:C454)</f>
        <v>0.13800070420440091</v>
      </c>
      <c r="D455" s="95">
        <f>AVERAGE(D433:D454)</f>
        <v>12.596787966789668</v>
      </c>
      <c r="E455" s="95">
        <f>AVERAGE(E433:E454)</f>
        <v>0.87467135226443093</v>
      </c>
      <c r="F455" s="95">
        <f>AVERAGE(F433:F454)</f>
        <v>6.1424719965707926E-2</v>
      </c>
      <c r="G455" s="95">
        <f>AVERAGE(G433:G454)</f>
        <v>0.1227682808397816</v>
      </c>
      <c r="H455" s="95">
        <f>AVERAGE(H433:H454)</f>
        <v>0.91461746656427922</v>
      </c>
      <c r="I455" s="95">
        <f>AVERAGE(I433:I454)</f>
        <v>3.5748180704291652</v>
      </c>
      <c r="J455" s="95">
        <f>AVERAGE(J433:J454)</f>
        <v>3.2382182757870677</v>
      </c>
      <c r="K455" s="95">
        <f>AVERAGE(K433:K454)</f>
        <v>0.19650564568021905</v>
      </c>
      <c r="L455" s="95">
        <f>AVERAGE(L433:L454)</f>
        <v>4.9278404984954394</v>
      </c>
      <c r="M455" s="95">
        <f>AVERAGE(M433:M454)</f>
        <v>24.306769523591836</v>
      </c>
      <c r="N455" s="95">
        <f>AVERAGE(N433:N454)</f>
        <v>6.8130363462162311</v>
      </c>
      <c r="O455" s="95"/>
      <c r="P455" s="95">
        <f>AVERAGE(P433:P454)</f>
        <v>5.2109090909090909</v>
      </c>
      <c r="Q455" s="96">
        <f>AVERAGE(Q433:Q454)</f>
        <v>885.4545454545455</v>
      </c>
      <c r="R455" s="95">
        <f>AVERAGE(R433:R454)</f>
        <v>2.7195454545454547</v>
      </c>
      <c r="S455" s="96">
        <f>AVERAGE(S433:S454)</f>
        <v>453.5</v>
      </c>
      <c r="T455" s="95">
        <f>AVERAGE(T433:T454)</f>
        <v>0.79863636363636348</v>
      </c>
      <c r="U455" s="95">
        <f>AVERAGE(U433:U454)</f>
        <v>5.1105555555555551</v>
      </c>
      <c r="V455" s="95">
        <f>AVERAGE(V433:V454)</f>
        <v>24.868421052631575</v>
      </c>
      <c r="W455" s="95">
        <f>AVERAGE(W433:W454)</f>
        <v>14.872727272727273</v>
      </c>
      <c r="X455" s="96">
        <f>AVERAGE(X433:X454)</f>
        <v>113.34545454545454</v>
      </c>
      <c r="Y455" s="95">
        <f>AVERAGE(Y433:Y454)</f>
        <v>68.740909090909085</v>
      </c>
      <c r="Z455" s="95">
        <f>AVERAGE(Z433:Z454)</f>
        <v>22.40909090909091</v>
      </c>
      <c r="AA455" s="95">
        <f>AVERAGE(AA433:AA454)</f>
        <v>99.981818181818184</v>
      </c>
      <c r="AB455" s="95">
        <f>AVERAGE(AB433:AB454)</f>
        <v>8.577272727272728</v>
      </c>
      <c r="AC455" s="95">
        <f>AVERAGE(AC433:AC454)</f>
        <v>1.9168181818181815</v>
      </c>
      <c r="AD455" s="95">
        <f>AVERAGE(AD433:AD454)</f>
        <v>4.7836363636363641</v>
      </c>
      <c r="AE455" s="96">
        <f>AVERAGE(AE433:AE454)</f>
        <v>1035.6363636363637</v>
      </c>
      <c r="AF455" s="95">
        <f>AVERAGE(AF433:AF454)</f>
        <v>25.640909090909087</v>
      </c>
      <c r="AG455" s="95">
        <f>AVERAGE(AG433:AG454)</f>
        <v>51.113636363636367</v>
      </c>
      <c r="AH455" s="95">
        <f>AVERAGE(AH433:AH454)</f>
        <v>5.7859090909090902</v>
      </c>
      <c r="AI455" s="95">
        <f>AVERAGE(AI433:AI454)</f>
        <v>19.481818181818184</v>
      </c>
      <c r="AJ455" s="95">
        <f>AVERAGE(AJ433:AJ454)</f>
        <v>3.7231818181818181</v>
      </c>
      <c r="AK455" s="95">
        <f>AVERAGE(AK433:AK454)</f>
        <v>0.55136363636363639</v>
      </c>
      <c r="AL455" s="95">
        <f>AVERAGE(AL433:AL454)</f>
        <v>3.6359090909090908</v>
      </c>
      <c r="AM455" s="95">
        <f>AVERAGE(AM433:AM454)</f>
        <v>0.53509090909090906</v>
      </c>
      <c r="AN455" s="95">
        <f>AVERAGE(AN433:AN454)</f>
        <v>3.3286363636363636</v>
      </c>
      <c r="AO455" s="95">
        <f>AVERAGE(AO433:AO454)</f>
        <v>0.74545454545454537</v>
      </c>
      <c r="AP455" s="95">
        <f>AVERAGE(AP433:AP454)</f>
        <v>2.9318181818181817</v>
      </c>
      <c r="AQ455" s="95">
        <f>AVERAGE(AQ433:AQ454)</f>
        <v>0.36631818181818188</v>
      </c>
      <c r="AR455" s="95">
        <f>AVERAGE(AR433:AR454)</f>
        <v>2.8468181818181821</v>
      </c>
      <c r="AS455" s="95">
        <f>AVERAGE(AS433:AS454)</f>
        <v>0.41381818181818186</v>
      </c>
      <c r="AT455" s="95">
        <f>AVERAGE(AT433:AT454)</f>
        <v>3.0722727272727268</v>
      </c>
      <c r="AU455" s="95">
        <f>AVERAGE(AU433:AU454)</f>
        <v>0.81</v>
      </c>
      <c r="AV455" s="95">
        <f>AVERAGE(AV433:AV454)</f>
        <v>1.3695238095238098</v>
      </c>
      <c r="AW455" s="95">
        <f>AVERAGE(AW433:AW454)</f>
        <v>13.222727272727271</v>
      </c>
      <c r="AX455" s="95">
        <f>AVERAGE(AX433:AX454)</f>
        <v>10.684090909090909</v>
      </c>
      <c r="AY455" s="95">
        <f>AVERAGE(AY433:AY454)</f>
        <v>2.4727272727272731</v>
      </c>
    </row>
    <row r="456" spans="1:51" s="94" customFormat="1">
      <c r="A456" s="92" t="s">
        <v>195</v>
      </c>
      <c r="B456" s="95">
        <f>_xlfn.STDEV.S(B433:B454)</f>
        <v>0.20047019727661089</v>
      </c>
      <c r="C456" s="94">
        <f>_xlfn.STDEV.S(C433:C454)</f>
        <v>1.6455888017907212E-2</v>
      </c>
      <c r="D456" s="95">
        <f>_xlfn.STDEV.S(D433:D454)</f>
        <v>0.11090481167638803</v>
      </c>
      <c r="E456" s="95">
        <f>_xlfn.STDEV.S(E433:E454)</f>
        <v>6.2251762871352867E-2</v>
      </c>
      <c r="F456" s="95">
        <f>_xlfn.STDEV.S(F433:F454)</f>
        <v>2.0604586105835952E-2</v>
      </c>
      <c r="G456" s="95">
        <f>_xlfn.STDEV.S(G433:G454)</f>
        <v>1.6125763810998298E-2</v>
      </c>
      <c r="H456" s="95">
        <f>_xlfn.STDEV.S(H433:H454)</f>
        <v>1.7241474520999094E-2</v>
      </c>
      <c r="I456" s="95">
        <f>_xlfn.STDEV.S(I433:I454)</f>
        <v>0.1092086316821191</v>
      </c>
      <c r="J456" s="95">
        <f>_xlfn.STDEV.S(J433:J454)</f>
        <v>0.18379070987869137</v>
      </c>
      <c r="K456" s="95">
        <f>_xlfn.STDEV.S(K433:K454)</f>
        <v>1.8604038302695691E-2</v>
      </c>
      <c r="L456" s="95">
        <f>_xlfn.STDEV.S(L433:L454)</f>
        <v>0.72877480978591092</v>
      </c>
      <c r="M456" s="95">
        <f>_xlfn.STDEV.S(M433:M454)</f>
        <v>1.3291498671516293</v>
      </c>
      <c r="N456" s="95">
        <f>_xlfn.STDEV.S(N433:N454)</f>
        <v>0.20669722137232302</v>
      </c>
      <c r="O456" s="95"/>
      <c r="P456" s="95">
        <f>_xlfn.STDEV.S(P433:P454)</f>
        <v>0.9718265036758118</v>
      </c>
      <c r="Q456" s="96">
        <f>_xlfn.STDEV.S(Q433:Q454)</f>
        <v>99.996536736565503</v>
      </c>
      <c r="R456" s="95">
        <f>_xlfn.STDEV.S(R433:R454)</f>
        <v>0.49367887454177112</v>
      </c>
      <c r="S456" s="96">
        <f>_xlfn.STDEV.S(S433:S454)</f>
        <v>44.324291953091105</v>
      </c>
      <c r="T456" s="95">
        <f>_xlfn.STDEV.S(T433:T454)</f>
        <v>0.18000781608811883</v>
      </c>
      <c r="U456" s="95">
        <f>_xlfn.STDEV.S(U433:U454)</f>
        <v>5.1712559314441915</v>
      </c>
      <c r="V456" s="95">
        <f>_xlfn.STDEV.S(V433:V454)</f>
        <v>7.5908609255237547</v>
      </c>
      <c r="W456" s="95">
        <f>_xlfn.STDEV.S(W433:W454)</f>
        <v>1.6484283476439114</v>
      </c>
      <c r="X456" s="96">
        <f>_xlfn.STDEV.S(X433:X454)</f>
        <v>11.693251096770295</v>
      </c>
      <c r="Y456" s="95">
        <f>_xlfn.STDEV.S(Y433:Y454)</f>
        <v>7.3640477411678527</v>
      </c>
      <c r="Z456" s="95">
        <f>_xlfn.STDEV.S(Z433:Z454)</f>
        <v>2.6049237427663101</v>
      </c>
      <c r="AA456" s="95">
        <f>_xlfn.STDEV.S(AA433:AA454)</f>
        <v>11.401864357310656</v>
      </c>
      <c r="AB456" s="95">
        <f>_xlfn.STDEV.S(AB433:AB454)</f>
        <v>0.7525017438244741</v>
      </c>
      <c r="AC456" s="95">
        <f>_xlfn.STDEV.S(AC433:AC454)</f>
        <v>0.38920414968223355</v>
      </c>
      <c r="AD456" s="95">
        <f>_xlfn.STDEV.S(AD433:AD454)</f>
        <v>0.6369835570468404</v>
      </c>
      <c r="AE456" s="96">
        <f>_xlfn.STDEV.S(AE433:AE454)</f>
        <v>108.1839462848633</v>
      </c>
      <c r="AF456" s="95">
        <f>_xlfn.STDEV.S(AF433:AF454)</f>
        <v>2.8067366393680082</v>
      </c>
      <c r="AG456" s="95">
        <f>_xlfn.STDEV.S(AG433:AG454)</f>
        <v>4.9533341781591398</v>
      </c>
      <c r="AH456" s="95">
        <f>_xlfn.STDEV.S(AH433:AH454)</f>
        <v>0.69349123035557403</v>
      </c>
      <c r="AI456" s="95">
        <f>_xlfn.STDEV.S(AI433:AI454)</f>
        <v>1.8101924032534602</v>
      </c>
      <c r="AJ456" s="95">
        <f>_xlfn.STDEV.S(AJ433:AJ454)</f>
        <v>0.54546080443739042</v>
      </c>
      <c r="AK456" s="95">
        <f>_xlfn.STDEV.S(AK433:AK454)</f>
        <v>0.12028915378985938</v>
      </c>
      <c r="AL456" s="95">
        <f>_xlfn.STDEV.S(AL433:AL454)</f>
        <v>0.59318076495569338</v>
      </c>
      <c r="AM456" s="95">
        <f>_xlfn.STDEV.S(AM433:AM454)</f>
        <v>9.604657059439313E-2</v>
      </c>
      <c r="AN456" s="95">
        <f>_xlfn.STDEV.S(AN433:AN454)</f>
        <v>0.44942604089412136</v>
      </c>
      <c r="AO456" s="95">
        <f>_xlfn.STDEV.S(AO433:AO454)</f>
        <v>0.12261932080833735</v>
      </c>
      <c r="AP456" s="95">
        <f>_xlfn.STDEV.S(AP433:AP454)</f>
        <v>1.1216469029475253</v>
      </c>
      <c r="AQ456" s="95">
        <f>_xlfn.STDEV.S(AQ433:AQ454)</f>
        <v>7.1681429064488128E-2</v>
      </c>
      <c r="AR456" s="95">
        <f>_xlfn.STDEV.S(AR433:AR454)</f>
        <v>0.52219670042943933</v>
      </c>
      <c r="AS456" s="95">
        <f>_xlfn.STDEV.S(AS433:AS454)</f>
        <v>8.3631069849403328E-2</v>
      </c>
      <c r="AT456" s="95">
        <f>_xlfn.STDEV.S(AT433:AT454)</f>
        <v>0.43967446635395913</v>
      </c>
      <c r="AU456" s="95">
        <f>_xlfn.STDEV.S(AU433:AU454)</f>
        <v>0.15714718608755926</v>
      </c>
      <c r="AV456" s="95">
        <f>_xlfn.STDEV.S(AV433:AV454)</f>
        <v>0.3777231286336083</v>
      </c>
      <c r="AW456" s="95">
        <f>_xlfn.STDEV.S(AW433:AW454)</f>
        <v>1.3883638257150577</v>
      </c>
      <c r="AX456" s="95">
        <f>_xlfn.STDEV.S(AX433:AX454)</f>
        <v>1.240643685046904</v>
      </c>
      <c r="AY456" s="95">
        <f>_xlfn.STDEV.S(AY433:AY454)</f>
        <v>0.32918632469110432</v>
      </c>
    </row>
    <row r="457" spans="1:51">
      <c r="A457" s="84" t="s">
        <v>839</v>
      </c>
      <c r="B457" s="81">
        <v>78.223144885167684</v>
      </c>
      <c r="C457" s="80">
        <v>7.7766106095270945E-2</v>
      </c>
      <c r="D457" s="81">
        <v>12.495806161381163</v>
      </c>
      <c r="E457" s="80">
        <v>0.97994737706577961</v>
      </c>
      <c r="F457" s="80">
        <v>7.9206120587245923E-2</v>
      </c>
      <c r="G457" s="80">
        <v>3.5235375845655878E-2</v>
      </c>
      <c r="H457" s="80">
        <v>0.54496400305970838</v>
      </c>
      <c r="I457" s="80">
        <v>3.7090494223551174</v>
      </c>
      <c r="J457" s="80">
        <v>3.8548574266591502</v>
      </c>
      <c r="K457" s="80">
        <v>0.23121783247974642</v>
      </c>
      <c r="L457" s="80">
        <v>4.1695087512547389</v>
      </c>
      <c r="M457" s="81">
        <f>B457/J457</f>
        <v>20.292098053795087</v>
      </c>
      <c r="N457" s="80">
        <f>I457+J457</f>
        <v>7.563906849014268</v>
      </c>
      <c r="P457" s="80">
        <v>4.4000000000000004</v>
      </c>
      <c r="Q457" s="82">
        <v>580</v>
      </c>
      <c r="R457" s="80" t="s">
        <v>142</v>
      </c>
      <c r="S457" s="82">
        <v>285</v>
      </c>
      <c r="T457" s="80">
        <v>0.34</v>
      </c>
      <c r="U457" s="80">
        <v>1.74</v>
      </c>
      <c r="V457" s="81">
        <v>25.9</v>
      </c>
      <c r="W457" s="81">
        <v>14.2</v>
      </c>
      <c r="X457" s="82">
        <v>111</v>
      </c>
      <c r="Y457" s="81">
        <v>39</v>
      </c>
      <c r="Z457" s="81">
        <v>26.3</v>
      </c>
      <c r="AA457" s="81">
        <v>90</v>
      </c>
      <c r="AB457" s="80">
        <v>8.5</v>
      </c>
      <c r="AC457" s="80">
        <v>2.0699999999999998</v>
      </c>
      <c r="AD457" s="80">
        <v>5.8</v>
      </c>
      <c r="AE457" s="82">
        <v>610</v>
      </c>
      <c r="AF457" s="81">
        <v>22.1</v>
      </c>
      <c r="AG457" s="81">
        <v>50</v>
      </c>
      <c r="AH457" s="80">
        <v>6.3</v>
      </c>
      <c r="AI457" s="81">
        <v>21.5</v>
      </c>
      <c r="AJ457" s="80">
        <v>4.2</v>
      </c>
      <c r="AK457" s="80">
        <v>0.5</v>
      </c>
      <c r="AL457" s="80">
        <v>4</v>
      </c>
      <c r="AM457" s="80">
        <v>0.8</v>
      </c>
      <c r="AN457" s="80">
        <v>4.5999999999999996</v>
      </c>
      <c r="AO457" s="80">
        <v>1.21</v>
      </c>
      <c r="AP457" s="80">
        <v>3.1</v>
      </c>
      <c r="AQ457" s="80">
        <v>0.35</v>
      </c>
      <c r="AR457" s="80">
        <v>3.2</v>
      </c>
      <c r="AS457" s="80">
        <v>0.42</v>
      </c>
      <c r="AT457" s="80">
        <v>2.6</v>
      </c>
      <c r="AU457" s="80">
        <v>0.94</v>
      </c>
      <c r="AV457" s="80">
        <v>1.57</v>
      </c>
      <c r="AW457" s="81">
        <v>15.6</v>
      </c>
      <c r="AX457" s="80">
        <v>10.6</v>
      </c>
      <c r="AY457" s="80">
        <v>2.79</v>
      </c>
    </row>
    <row r="458" spans="1:51">
      <c r="A458" s="84" t="s">
        <v>838</v>
      </c>
      <c r="B458" s="81">
        <v>77.954377771941679</v>
      </c>
      <c r="C458" s="80">
        <v>8.0815431811247063E-2</v>
      </c>
      <c r="D458" s="81">
        <v>12.408962243658353</v>
      </c>
      <c r="E458" s="80">
        <v>1.0729095300400902</v>
      </c>
      <c r="F458" s="80">
        <v>5.0507036810865089E-2</v>
      </c>
      <c r="G458" s="80">
        <v>4.514756347173305E-2</v>
      </c>
      <c r="H458" s="80">
        <v>0.55116119440514932</v>
      </c>
      <c r="I458" s="80">
        <v>3.8880554500803419</v>
      </c>
      <c r="J458" s="80">
        <v>3.9480433987871466</v>
      </c>
      <c r="K458" s="80">
        <v>0.20378993397095038</v>
      </c>
      <c r="L458" s="80">
        <v>2.1966175793956779</v>
      </c>
      <c r="M458" s="81">
        <f>B458/J458</f>
        <v>19.745066073967056</v>
      </c>
      <c r="N458" s="80">
        <f>I458+J458</f>
        <v>7.8360988488674881</v>
      </c>
      <c r="P458" s="80">
        <v>4.8</v>
      </c>
      <c r="Q458" s="82">
        <v>560</v>
      </c>
      <c r="R458" s="80">
        <v>0.53</v>
      </c>
      <c r="S458" s="82">
        <v>280</v>
      </c>
      <c r="T458" s="80">
        <v>0.47</v>
      </c>
      <c r="U458" s="80">
        <v>1.84</v>
      </c>
      <c r="V458" s="81">
        <v>45</v>
      </c>
      <c r="W458" s="81">
        <v>12.8</v>
      </c>
      <c r="X458" s="82">
        <v>114</v>
      </c>
      <c r="Y458" s="81">
        <v>24.2</v>
      </c>
      <c r="Z458" s="81">
        <v>28.8</v>
      </c>
      <c r="AA458" s="81">
        <v>99</v>
      </c>
      <c r="AB458" s="80">
        <v>9.1</v>
      </c>
      <c r="AC458" s="80">
        <v>1.74</v>
      </c>
      <c r="AD458" s="80">
        <v>5.9</v>
      </c>
      <c r="AE458" s="82">
        <v>660</v>
      </c>
      <c r="AF458" s="81">
        <v>28.3</v>
      </c>
      <c r="AG458" s="81">
        <v>56</v>
      </c>
      <c r="AH458" s="80">
        <v>6.4</v>
      </c>
      <c r="AI458" s="81">
        <v>24.4</v>
      </c>
      <c r="AJ458" s="80">
        <v>5.2</v>
      </c>
      <c r="AK458" s="80">
        <v>0.55000000000000004</v>
      </c>
      <c r="AL458" s="80">
        <v>5.8</v>
      </c>
      <c r="AM458" s="80">
        <v>0.93</v>
      </c>
      <c r="AN458" s="80">
        <v>5.4</v>
      </c>
      <c r="AO458" s="80">
        <v>1.31</v>
      </c>
      <c r="AP458" s="80">
        <v>2.4900000000000002</v>
      </c>
      <c r="AQ458" s="80">
        <v>0.44</v>
      </c>
      <c r="AR458" s="80">
        <v>2.89</v>
      </c>
      <c r="AS458" s="80">
        <v>0.51</v>
      </c>
      <c r="AT458" s="80">
        <v>3.8</v>
      </c>
      <c r="AU458" s="80">
        <v>0.8</v>
      </c>
      <c r="AV458" s="80">
        <v>1.64</v>
      </c>
      <c r="AW458" s="81">
        <v>16.899999999999999</v>
      </c>
      <c r="AX458" s="80">
        <v>12.8</v>
      </c>
      <c r="AY458" s="80">
        <v>3.7</v>
      </c>
    </row>
    <row r="459" spans="1:51">
      <c r="A459" s="84" t="s">
        <v>837</v>
      </c>
      <c r="B459" s="81">
        <v>78.060425489691198</v>
      </c>
      <c r="C459" s="80">
        <v>9.7517299475885444E-2</v>
      </c>
      <c r="D459" s="81">
        <v>12.34298259247821</v>
      </c>
      <c r="E459" s="80">
        <v>1.0508665842205929</v>
      </c>
      <c r="F459" s="80">
        <v>6.0495767966048629E-3</v>
      </c>
      <c r="G459" s="80">
        <v>5.1298316143677934E-2</v>
      </c>
      <c r="H459" s="80">
        <v>0.63525006140628792</v>
      </c>
      <c r="I459" s="80">
        <v>3.7759969359711154</v>
      </c>
      <c r="J459" s="80">
        <v>3.9795906794439584</v>
      </c>
      <c r="K459" s="80">
        <v>0.22464372483233327</v>
      </c>
      <c r="L459" s="80">
        <v>0.4211932820985993</v>
      </c>
      <c r="M459" s="81">
        <f>B459/J459</f>
        <v>19.615189545221785</v>
      </c>
      <c r="N459" s="80">
        <f>I459+J459</f>
        <v>7.7555876154150738</v>
      </c>
      <c r="P459" s="80">
        <v>4.1100000000000003</v>
      </c>
      <c r="Q459" s="82">
        <v>602</v>
      </c>
      <c r="R459" s="80" t="s">
        <v>142</v>
      </c>
      <c r="S459" s="82">
        <v>316</v>
      </c>
      <c r="T459" s="80">
        <v>0.45</v>
      </c>
      <c r="U459" s="80">
        <v>1.83</v>
      </c>
      <c r="V459" s="81">
        <v>45.3</v>
      </c>
      <c r="W459" s="81">
        <v>13.7</v>
      </c>
      <c r="X459" s="82">
        <v>117</v>
      </c>
      <c r="Y459" s="81">
        <v>30.8</v>
      </c>
      <c r="Z459" s="81">
        <v>36.1</v>
      </c>
      <c r="AA459" s="81">
        <v>109</v>
      </c>
      <c r="AB459" s="80">
        <v>10.7</v>
      </c>
      <c r="AC459" s="80">
        <v>2.04</v>
      </c>
      <c r="AD459" s="80">
        <v>6.77</v>
      </c>
      <c r="AE459" s="82">
        <v>776</v>
      </c>
      <c r="AF459" s="81">
        <v>29.1</v>
      </c>
      <c r="AG459" s="81">
        <v>59.6</v>
      </c>
      <c r="AH459" s="80">
        <v>6.54</v>
      </c>
      <c r="AI459" s="81">
        <v>27.7</v>
      </c>
      <c r="AJ459" s="80">
        <v>5.7</v>
      </c>
      <c r="AK459" s="80">
        <v>0.7</v>
      </c>
      <c r="AL459" s="80">
        <v>6.6</v>
      </c>
      <c r="AM459" s="80">
        <v>0.96</v>
      </c>
      <c r="AN459" s="80">
        <v>6.11</v>
      </c>
      <c r="AO459" s="80">
        <v>1.24</v>
      </c>
      <c r="AP459" s="80">
        <v>3.04</v>
      </c>
      <c r="AQ459" s="80">
        <v>0.62</v>
      </c>
      <c r="AR459" s="80">
        <v>4.72</v>
      </c>
      <c r="AS459" s="80">
        <v>0.55000000000000004</v>
      </c>
      <c r="AT459" s="80">
        <v>3.78</v>
      </c>
      <c r="AU459" s="80">
        <v>0.88</v>
      </c>
      <c r="AV459" s="80">
        <v>1.77</v>
      </c>
      <c r="AW459" s="81">
        <v>20.3</v>
      </c>
      <c r="AX459" s="80">
        <v>13.3</v>
      </c>
      <c r="AY459" s="80">
        <v>3.36</v>
      </c>
    </row>
    <row r="460" spans="1:51">
      <c r="A460" s="84" t="s">
        <v>836</v>
      </c>
      <c r="B460" s="81">
        <v>77.924413135190747</v>
      </c>
      <c r="C460" s="80">
        <v>0.13602886649253818</v>
      </c>
      <c r="D460" s="81">
        <v>12.469442812373238</v>
      </c>
      <c r="E460" s="80">
        <v>1.2424527924568631</v>
      </c>
      <c r="F460" s="80">
        <v>5.505509820365579E-2</v>
      </c>
      <c r="G460" s="80">
        <v>9.4412668407095654E-2</v>
      </c>
      <c r="H460" s="80">
        <v>1.0007081466434757</v>
      </c>
      <c r="I460" s="80">
        <v>3.5799708650874091</v>
      </c>
      <c r="J460" s="80">
        <v>3.4974972278356518</v>
      </c>
      <c r="K460" s="80">
        <v>0.18387309345689656</v>
      </c>
      <c r="L460" s="80">
        <v>3.7109188386645116</v>
      </c>
      <c r="M460" s="81">
        <f>B460/J460</f>
        <v>22.280050006905235</v>
      </c>
      <c r="N460" s="80">
        <f>I460+J460</f>
        <v>7.0774680929230609</v>
      </c>
      <c r="P460" s="80">
        <v>3.11</v>
      </c>
      <c r="Q460" s="82">
        <v>633</v>
      </c>
      <c r="R460" s="80">
        <v>1.04</v>
      </c>
      <c r="S460" s="82">
        <v>306</v>
      </c>
      <c r="T460" s="80">
        <v>0.82</v>
      </c>
      <c r="U460" s="80">
        <v>3.17</v>
      </c>
      <c r="V460" s="81">
        <v>34</v>
      </c>
      <c r="W460" s="81">
        <v>13.8</v>
      </c>
      <c r="X460" s="82">
        <v>98.9</v>
      </c>
      <c r="Y460" s="81">
        <v>66.7</v>
      </c>
      <c r="Z460" s="81">
        <v>22.9</v>
      </c>
      <c r="AA460" s="81">
        <v>110.7</v>
      </c>
      <c r="AB460" s="80">
        <v>6.65</v>
      </c>
      <c r="AC460" s="80">
        <v>1.84</v>
      </c>
      <c r="AD460" s="80">
        <v>6.29</v>
      </c>
      <c r="AE460" s="82">
        <v>631</v>
      </c>
      <c r="AF460" s="81">
        <v>22</v>
      </c>
      <c r="AG460" s="81">
        <v>44.2</v>
      </c>
      <c r="AH460" s="80">
        <v>4.13</v>
      </c>
      <c r="AI460" s="81">
        <v>16.2</v>
      </c>
      <c r="AJ460" s="80">
        <v>3.32</v>
      </c>
      <c r="AK460" s="80">
        <v>0.56999999999999995</v>
      </c>
      <c r="AL460" s="80">
        <v>3.47</v>
      </c>
      <c r="AM460" s="80">
        <v>0.61</v>
      </c>
      <c r="AN460" s="80">
        <v>3.9</v>
      </c>
      <c r="AO460" s="80">
        <v>0.69</v>
      </c>
      <c r="AP460" s="80">
        <v>1.81</v>
      </c>
      <c r="AQ460" s="80">
        <v>0.35599999999999998</v>
      </c>
      <c r="AR460" s="80">
        <v>2.69</v>
      </c>
      <c r="AS460" s="80">
        <v>0.35499999999999998</v>
      </c>
      <c r="AT460" s="80">
        <v>2.98</v>
      </c>
      <c r="AU460" s="80">
        <v>0.51</v>
      </c>
      <c r="AV460" s="80">
        <v>1.41</v>
      </c>
      <c r="AW460" s="81">
        <v>15.1</v>
      </c>
      <c r="AX460" s="80">
        <v>11.8</v>
      </c>
      <c r="AY460" s="80">
        <v>2.87</v>
      </c>
    </row>
    <row r="461" spans="1:51">
      <c r="A461" s="84" t="s">
        <v>835</v>
      </c>
      <c r="B461" s="81">
        <v>78.120380616658608</v>
      </c>
      <c r="C461" s="80">
        <v>9.0518477936516947E-2</v>
      </c>
      <c r="D461" s="81">
        <v>12.301949592580202</v>
      </c>
      <c r="E461" s="80">
        <v>1.0451556628393093</v>
      </c>
      <c r="F461" s="80">
        <v>6.6480482431450064E-2</v>
      </c>
      <c r="G461" s="80">
        <v>5.8590574649623965E-2</v>
      </c>
      <c r="H461" s="80">
        <v>0.67717696445440523</v>
      </c>
      <c r="I461" s="80">
        <v>3.7346726568149577</v>
      </c>
      <c r="J461" s="80">
        <v>3.9050499162547796</v>
      </c>
      <c r="K461" s="80">
        <v>0.25055380142656392</v>
      </c>
      <c r="L461" s="80">
        <v>3.9486186752779133</v>
      </c>
      <c r="M461" s="81">
        <f>B461/J461</f>
        <v>20.004963391500411</v>
      </c>
      <c r="N461" s="80">
        <f>I461+J461</f>
        <v>7.6397225730697373</v>
      </c>
      <c r="P461" s="80">
        <v>5.15</v>
      </c>
      <c r="Q461" s="82">
        <v>806</v>
      </c>
      <c r="R461" s="80" t="s">
        <v>142</v>
      </c>
      <c r="S461" s="82">
        <v>416</v>
      </c>
      <c r="T461" s="80">
        <v>0.68</v>
      </c>
      <c r="U461" s="80">
        <v>2</v>
      </c>
      <c r="V461" s="81">
        <v>37.700000000000003</v>
      </c>
      <c r="W461" s="81">
        <v>19.5</v>
      </c>
      <c r="X461" s="82">
        <v>138</v>
      </c>
      <c r="Y461" s="81">
        <v>38.6</v>
      </c>
      <c r="Z461" s="81">
        <v>43.1</v>
      </c>
      <c r="AA461" s="81">
        <v>135.9</v>
      </c>
      <c r="AB461" s="80">
        <v>12.9</v>
      </c>
      <c r="AC461" s="80">
        <v>2.63</v>
      </c>
      <c r="AD461" s="80">
        <v>8.14</v>
      </c>
      <c r="AE461" s="82">
        <v>913</v>
      </c>
      <c r="AF461" s="81">
        <v>34.5</v>
      </c>
      <c r="AG461" s="81">
        <v>71.400000000000006</v>
      </c>
      <c r="AH461" s="80">
        <v>8.19</v>
      </c>
      <c r="AI461" s="81">
        <v>34</v>
      </c>
      <c r="AJ461" s="80">
        <v>6.9</v>
      </c>
      <c r="AK461" s="80">
        <v>0.5</v>
      </c>
      <c r="AL461" s="80">
        <v>6.3</v>
      </c>
      <c r="AM461" s="80">
        <v>1.02</v>
      </c>
      <c r="AN461" s="80">
        <v>6.1</v>
      </c>
      <c r="AO461" s="80">
        <v>1.33</v>
      </c>
      <c r="AP461" s="80">
        <v>3.71</v>
      </c>
      <c r="AQ461" s="80">
        <v>0.8</v>
      </c>
      <c r="AR461" s="80">
        <v>5.0999999999999996</v>
      </c>
      <c r="AS461" s="80">
        <v>0.53</v>
      </c>
      <c r="AT461" s="80">
        <v>4.4000000000000004</v>
      </c>
      <c r="AU461" s="80">
        <v>0.98</v>
      </c>
      <c r="AV461" s="80">
        <v>2.04</v>
      </c>
      <c r="AW461" s="81">
        <v>21.6</v>
      </c>
      <c r="AX461" s="80">
        <v>14.8</v>
      </c>
      <c r="AY461" s="80">
        <v>3.57</v>
      </c>
    </row>
    <row r="462" spans="1:51">
      <c r="A462" s="84" t="s">
        <v>834</v>
      </c>
      <c r="B462" s="81">
        <v>78.277854492793864</v>
      </c>
      <c r="C462" s="80">
        <v>0.10740693824921978</v>
      </c>
      <c r="D462" s="81">
        <v>12.411739976731658</v>
      </c>
      <c r="E462" s="80">
        <v>1.0804431527800367</v>
      </c>
      <c r="F462" s="80">
        <v>5.2209010136085351E-2</v>
      </c>
      <c r="G462" s="80">
        <v>5.2159397519548033E-2</v>
      </c>
      <c r="H462" s="80">
        <v>0.6397014283676824</v>
      </c>
      <c r="I462" s="80">
        <v>3.4362193831718457</v>
      </c>
      <c r="J462" s="80">
        <v>3.9422425773414322</v>
      </c>
      <c r="K462" s="80">
        <v>0.2364290864550383</v>
      </c>
      <c r="L462" s="80">
        <v>5.3849321550273856</v>
      </c>
      <c r="M462" s="81">
        <f>B462/J462</f>
        <v>19.856173981455715</v>
      </c>
      <c r="N462" s="80">
        <f>I462+J462</f>
        <v>7.3784619605132775</v>
      </c>
      <c r="P462" s="80">
        <v>5.3</v>
      </c>
      <c r="Q462" s="82">
        <v>760</v>
      </c>
      <c r="R462" s="80">
        <v>0.51</v>
      </c>
      <c r="S462" s="82">
        <v>392</v>
      </c>
      <c r="T462" s="80">
        <v>0.56999999999999995</v>
      </c>
      <c r="U462" s="80">
        <v>3.21</v>
      </c>
      <c r="V462" s="81">
        <v>40.1</v>
      </c>
      <c r="W462" s="81">
        <v>19.100000000000001</v>
      </c>
      <c r="X462" s="82">
        <v>145</v>
      </c>
      <c r="Y462" s="81">
        <v>35.299999999999997</v>
      </c>
      <c r="Z462" s="81">
        <v>45.4</v>
      </c>
      <c r="AA462" s="81">
        <v>145</v>
      </c>
      <c r="AB462" s="80">
        <v>13</v>
      </c>
      <c r="AC462" s="80">
        <v>2.09</v>
      </c>
      <c r="AD462" s="80">
        <v>9</v>
      </c>
      <c r="AE462" s="82">
        <v>910</v>
      </c>
      <c r="AF462" s="81">
        <v>36</v>
      </c>
      <c r="AG462" s="81">
        <v>79</v>
      </c>
      <c r="AH462" s="80">
        <v>8.3000000000000007</v>
      </c>
      <c r="AI462" s="81">
        <v>34.700000000000003</v>
      </c>
      <c r="AJ462" s="80">
        <v>6.5</v>
      </c>
      <c r="AK462" s="80">
        <v>0.72</v>
      </c>
      <c r="AL462" s="80">
        <v>8.6999999999999993</v>
      </c>
      <c r="AM462" s="80">
        <v>1.21</v>
      </c>
      <c r="AN462" s="80">
        <v>6.9</v>
      </c>
      <c r="AO462" s="80">
        <v>1.38</v>
      </c>
      <c r="AP462" s="80">
        <v>3.77</v>
      </c>
      <c r="AQ462" s="80">
        <v>0.89</v>
      </c>
      <c r="AR462" s="80">
        <v>4.4000000000000004</v>
      </c>
      <c r="AS462" s="80">
        <v>0.77</v>
      </c>
      <c r="AT462" s="80">
        <v>5.64</v>
      </c>
      <c r="AU462" s="80">
        <v>0.99</v>
      </c>
      <c r="AV462" s="80">
        <v>2.06</v>
      </c>
      <c r="AW462" s="81">
        <v>21.2</v>
      </c>
      <c r="AX462" s="80">
        <v>15.5</v>
      </c>
      <c r="AY462" s="80">
        <v>4.34</v>
      </c>
    </row>
    <row r="463" spans="1:51">
      <c r="A463" s="84" t="s">
        <v>833</v>
      </c>
      <c r="B463" s="81">
        <v>77.948739962132436</v>
      </c>
      <c r="C463" s="80">
        <v>9.5833642157275273E-2</v>
      </c>
      <c r="D463" s="81">
        <v>12.415624081352929</v>
      </c>
      <c r="E463" s="80">
        <v>1.1410599763805798</v>
      </c>
      <c r="F463" s="80">
        <v>9.7206537837815563E-2</v>
      </c>
      <c r="G463" s="80">
        <v>8.9812348503213638E-2</v>
      </c>
      <c r="H463" s="80">
        <v>0.6330905476802714</v>
      </c>
      <c r="I463" s="80">
        <v>3.5608357395378212</v>
      </c>
      <c r="J463" s="80">
        <v>4.0177778353527271</v>
      </c>
      <c r="K463" s="80">
        <v>0.19329064922922398</v>
      </c>
      <c r="L463" s="80">
        <v>4.5629168563399674</v>
      </c>
      <c r="M463" s="81">
        <f>B463/J463</f>
        <v>19.400958230257444</v>
      </c>
      <c r="N463" s="80">
        <f>I463+J463</f>
        <v>7.5786135748905483</v>
      </c>
      <c r="P463" s="80">
        <v>4.2699999999999996</v>
      </c>
      <c r="Q463" s="82">
        <v>630</v>
      </c>
      <c r="R463" s="80" t="s">
        <v>142</v>
      </c>
      <c r="S463" s="82">
        <v>325</v>
      </c>
      <c r="T463" s="80">
        <v>0.7</v>
      </c>
      <c r="U463" s="80">
        <v>3.7</v>
      </c>
      <c r="V463" s="81">
        <v>38</v>
      </c>
      <c r="W463" s="81">
        <v>16.100000000000001</v>
      </c>
      <c r="X463" s="82">
        <v>112</v>
      </c>
      <c r="Y463" s="81">
        <v>31.9</v>
      </c>
      <c r="Z463" s="81">
        <v>35.700000000000003</v>
      </c>
      <c r="AA463" s="81">
        <v>110</v>
      </c>
      <c r="AB463" s="80">
        <v>10.6</v>
      </c>
      <c r="AC463" s="80">
        <v>2.0499999999999998</v>
      </c>
      <c r="AD463" s="80">
        <v>6.1</v>
      </c>
      <c r="AE463" s="82">
        <v>720</v>
      </c>
      <c r="AF463" s="81">
        <v>27.7</v>
      </c>
      <c r="AG463" s="81">
        <v>58</v>
      </c>
      <c r="AH463" s="80">
        <v>6.9</v>
      </c>
      <c r="AI463" s="81">
        <v>29.2</v>
      </c>
      <c r="AJ463" s="80">
        <v>6.1</v>
      </c>
      <c r="AK463" s="80">
        <v>0.51400000000000001</v>
      </c>
      <c r="AL463" s="80">
        <v>5.0999999999999996</v>
      </c>
      <c r="AM463" s="80">
        <v>0.85</v>
      </c>
      <c r="AN463" s="80">
        <v>5.5</v>
      </c>
      <c r="AO463" s="80">
        <v>1.07</v>
      </c>
      <c r="AP463" s="80">
        <v>2.38</v>
      </c>
      <c r="AQ463" s="80">
        <v>0.6</v>
      </c>
      <c r="AR463" s="80">
        <v>3.6</v>
      </c>
      <c r="AS463" s="80">
        <v>0.6</v>
      </c>
      <c r="AT463" s="80">
        <v>3.99</v>
      </c>
      <c r="AU463" s="80">
        <v>0.66</v>
      </c>
      <c r="AV463" s="80">
        <v>1.57</v>
      </c>
      <c r="AW463" s="81">
        <v>18.2</v>
      </c>
      <c r="AX463" s="80">
        <v>12</v>
      </c>
      <c r="AY463" s="80">
        <v>3.05</v>
      </c>
    </row>
    <row r="464" spans="1:51">
      <c r="A464" s="84" t="s">
        <v>832</v>
      </c>
      <c r="B464" s="81">
        <v>77.848722152366761</v>
      </c>
      <c r="C464" s="80">
        <v>5.9129201736835391E-2</v>
      </c>
      <c r="D464" s="81">
        <v>12.492246952283423</v>
      </c>
      <c r="E464" s="80">
        <v>1.0844051841914055</v>
      </c>
      <c r="F464" s="80">
        <v>7.0514506483027067E-2</v>
      </c>
      <c r="G464" s="80">
        <v>5.6006737206614789E-2</v>
      </c>
      <c r="H464" s="80">
        <v>0.61391623148196506</v>
      </c>
      <c r="I464" s="80">
        <v>3.6978722617534752</v>
      </c>
      <c r="J464" s="80">
        <v>4.0771685932058679</v>
      </c>
      <c r="K464" s="80">
        <v>0.18179290622672697</v>
      </c>
      <c r="L464" s="80">
        <v>2.6091194274885652</v>
      </c>
      <c r="M464" s="81">
        <f>B464/J464</f>
        <v>19.093819736101345</v>
      </c>
      <c r="N464" s="80">
        <f>I464+J464</f>
        <v>7.7750408549593431</v>
      </c>
      <c r="P464" s="80">
        <v>4.7699999999999996</v>
      </c>
      <c r="Q464" s="82">
        <v>672</v>
      </c>
      <c r="R464" s="80" t="s">
        <v>142</v>
      </c>
      <c r="S464" s="82">
        <v>340</v>
      </c>
      <c r="T464" s="80">
        <v>0.62</v>
      </c>
      <c r="U464" s="80">
        <v>2.3199999999999998</v>
      </c>
      <c r="V464" s="81">
        <v>46</v>
      </c>
      <c r="W464" s="81">
        <v>15.6</v>
      </c>
      <c r="X464" s="82">
        <v>122</v>
      </c>
      <c r="Y464" s="81">
        <v>30.2</v>
      </c>
      <c r="Z464" s="81">
        <v>39.1</v>
      </c>
      <c r="AA464" s="81">
        <v>124</v>
      </c>
      <c r="AB464" s="80">
        <v>10.8</v>
      </c>
      <c r="AC464" s="80">
        <v>2.5499999999999998</v>
      </c>
      <c r="AD464" s="80">
        <v>7.75</v>
      </c>
      <c r="AE464" s="82">
        <v>775</v>
      </c>
      <c r="AF464" s="81">
        <v>29.9</v>
      </c>
      <c r="AG464" s="81">
        <v>68.8</v>
      </c>
      <c r="AH464" s="80">
        <v>7.37</v>
      </c>
      <c r="AI464" s="81">
        <v>29.1</v>
      </c>
      <c r="AJ464" s="80">
        <v>7.6</v>
      </c>
      <c r="AK464" s="80">
        <v>0.67</v>
      </c>
      <c r="AL464" s="80">
        <v>5.9</v>
      </c>
      <c r="AM464" s="80">
        <v>0.9</v>
      </c>
      <c r="AN464" s="80">
        <v>4.9000000000000004</v>
      </c>
      <c r="AO464" s="80">
        <v>1.33</v>
      </c>
      <c r="AP464" s="80">
        <v>2.88</v>
      </c>
      <c r="AQ464" s="80">
        <v>0.61</v>
      </c>
      <c r="AR464" s="80">
        <v>5.22</v>
      </c>
      <c r="AS464" s="80">
        <v>0.49</v>
      </c>
      <c r="AT464" s="80">
        <v>4.7</v>
      </c>
      <c r="AU464" s="80">
        <v>0.82</v>
      </c>
      <c r="AV464" s="80">
        <v>1.72</v>
      </c>
      <c r="AW464" s="81">
        <v>19.2</v>
      </c>
      <c r="AX464" s="80">
        <v>14.4</v>
      </c>
      <c r="AY464" s="80">
        <v>3.44</v>
      </c>
    </row>
    <row r="465" spans="1:51">
      <c r="A465" s="84" t="s">
        <v>831</v>
      </c>
      <c r="B465" s="81">
        <v>78.192794024716591</v>
      </c>
      <c r="C465" s="80">
        <v>9.8016428452730051E-2</v>
      </c>
      <c r="D465" s="81">
        <v>12.404672190107826</v>
      </c>
      <c r="E465" s="80">
        <v>1.040416962008621</v>
      </c>
      <c r="F465" s="80">
        <v>1.1205567915032145E-2</v>
      </c>
      <c r="G465" s="80">
        <v>5.2788519557395303E-2</v>
      </c>
      <c r="H465" s="80">
        <v>0.62004142463177891</v>
      </c>
      <c r="I465" s="80">
        <v>3.8417101577810064</v>
      </c>
      <c r="J465" s="80">
        <v>3.7383325939034027</v>
      </c>
      <c r="K465" s="80">
        <v>0.22130925616030422</v>
      </c>
      <c r="L465" s="80">
        <v>3.2322718830730963</v>
      </c>
      <c r="M465" s="81">
        <f>B465/J465</f>
        <v>20.91648938680202</v>
      </c>
      <c r="N465" s="80">
        <f>I465+J465</f>
        <v>7.5800427516844096</v>
      </c>
      <c r="P465" s="80">
        <v>3.88</v>
      </c>
      <c r="Q465" s="82">
        <v>573</v>
      </c>
      <c r="R465" s="80" t="s">
        <v>142</v>
      </c>
      <c r="S465" s="82">
        <v>325</v>
      </c>
      <c r="T465" s="80">
        <v>0.56999999999999995</v>
      </c>
      <c r="U465" s="80">
        <v>9.1</v>
      </c>
      <c r="V465" s="81">
        <v>29.1</v>
      </c>
      <c r="W465" s="81">
        <v>16.5</v>
      </c>
      <c r="X465" s="82">
        <v>107</v>
      </c>
      <c r="Y465" s="81">
        <v>30.8</v>
      </c>
      <c r="Z465" s="81">
        <v>37.5</v>
      </c>
      <c r="AA465" s="81">
        <v>109</v>
      </c>
      <c r="AB465" s="80">
        <v>10.1</v>
      </c>
      <c r="AC465" s="80">
        <v>2.1800000000000002</v>
      </c>
      <c r="AD465" s="80">
        <v>6.6</v>
      </c>
      <c r="AE465" s="82">
        <v>740</v>
      </c>
      <c r="AF465" s="81">
        <v>29.6</v>
      </c>
      <c r="AG465" s="81">
        <v>59.2</v>
      </c>
      <c r="AH465" s="80">
        <v>6</v>
      </c>
      <c r="AI465" s="81">
        <v>26.3</v>
      </c>
      <c r="AJ465" s="80">
        <v>5.6</v>
      </c>
      <c r="AK465" s="80">
        <v>0.57999999999999996</v>
      </c>
      <c r="AL465" s="80">
        <v>4.8</v>
      </c>
      <c r="AM465" s="80">
        <v>0.92</v>
      </c>
      <c r="AN465" s="80">
        <v>6.1</v>
      </c>
      <c r="AO465" s="80">
        <v>1.1599999999999999</v>
      </c>
      <c r="AP465" s="80">
        <v>2.41</v>
      </c>
      <c r="AQ465" s="80">
        <v>0.52</v>
      </c>
      <c r="AR465" s="80">
        <v>4.8</v>
      </c>
      <c r="AS465" s="80">
        <v>0.56000000000000005</v>
      </c>
      <c r="AT465" s="80">
        <v>3.93</v>
      </c>
      <c r="AU465" s="80">
        <v>0.61</v>
      </c>
      <c r="AV465" s="80">
        <v>1.43</v>
      </c>
      <c r="AW465" s="81">
        <v>18.3</v>
      </c>
      <c r="AX465" s="80">
        <v>12.7</v>
      </c>
      <c r="AY465" s="80">
        <v>2.87</v>
      </c>
    </row>
    <row r="466" spans="1:51">
      <c r="A466" s="84" t="s">
        <v>830</v>
      </c>
      <c r="B466" s="81">
        <v>78.053218235971414</v>
      </c>
      <c r="C466" s="80">
        <v>0.11133308903869689</v>
      </c>
      <c r="D466" s="81">
        <v>12.314613831603916</v>
      </c>
      <c r="E466" s="80">
        <v>1.0348953273486681</v>
      </c>
      <c r="F466" s="80">
        <v>0.10503927490565956</v>
      </c>
      <c r="G466" s="80">
        <v>5.5713472342251498E-2</v>
      </c>
      <c r="H466" s="80">
        <v>0.61618924151875232</v>
      </c>
      <c r="I466" s="80">
        <v>3.3863248573206697</v>
      </c>
      <c r="J466" s="80">
        <v>4.3226497827528316</v>
      </c>
      <c r="K466" s="80">
        <v>0.22887197135841789</v>
      </c>
      <c r="L466" s="80">
        <v>3.6504970469331823</v>
      </c>
      <c r="M466" s="81">
        <f>B466/J466</f>
        <v>18.056798991072576</v>
      </c>
      <c r="N466" s="80">
        <f>I466+J466</f>
        <v>7.7089746400735013</v>
      </c>
      <c r="P466" s="80">
        <v>5</v>
      </c>
      <c r="Q466" s="82">
        <v>1210</v>
      </c>
      <c r="R466" s="80">
        <v>6.6</v>
      </c>
      <c r="S466" s="82">
        <v>480</v>
      </c>
      <c r="T466" s="80">
        <v>3.6</v>
      </c>
      <c r="U466" s="80" t="s">
        <v>142</v>
      </c>
      <c r="V466" s="81">
        <v>75</v>
      </c>
      <c r="W466" s="81">
        <v>18.2</v>
      </c>
      <c r="X466" s="82">
        <v>123</v>
      </c>
      <c r="Y466" s="81">
        <v>30.7</v>
      </c>
      <c r="Z466" s="81">
        <v>36.299999999999997</v>
      </c>
      <c r="AA466" s="81">
        <v>121</v>
      </c>
      <c r="AB466" s="80">
        <v>13.1</v>
      </c>
      <c r="AC466" s="80">
        <v>2.5099999999999998</v>
      </c>
      <c r="AD466" s="80">
        <v>7.7</v>
      </c>
      <c r="AE466" s="82">
        <v>770</v>
      </c>
      <c r="AF466" s="81">
        <v>30.3</v>
      </c>
      <c r="AG466" s="81">
        <v>68</v>
      </c>
      <c r="AH466" s="80">
        <v>7</v>
      </c>
      <c r="AI466" s="81">
        <v>30.3</v>
      </c>
      <c r="AJ466" s="80">
        <v>5.7</v>
      </c>
      <c r="AK466" s="80">
        <v>0.51</v>
      </c>
      <c r="AL466" s="80">
        <v>5.8</v>
      </c>
      <c r="AM466" s="80">
        <v>0.93</v>
      </c>
      <c r="AN466" s="80">
        <v>6.2</v>
      </c>
      <c r="AO466" s="80">
        <v>1.17</v>
      </c>
      <c r="AP466" s="80">
        <v>3.36</v>
      </c>
      <c r="AQ466" s="80">
        <v>0.74</v>
      </c>
      <c r="AR466" s="80">
        <v>4.5</v>
      </c>
      <c r="AS466" s="80">
        <v>0.69</v>
      </c>
      <c r="AT466" s="80">
        <v>5.0999999999999996</v>
      </c>
      <c r="AU466" s="80">
        <v>0.75</v>
      </c>
      <c r="AV466" s="80">
        <v>1.56</v>
      </c>
      <c r="AW466" s="81">
        <v>19.600000000000001</v>
      </c>
      <c r="AX466" s="80">
        <v>12.9</v>
      </c>
      <c r="AY466" s="80">
        <v>3.6</v>
      </c>
    </row>
    <row r="467" spans="1:51">
      <c r="A467" s="84" t="s">
        <v>829</v>
      </c>
      <c r="B467" s="81">
        <v>78.297116018287227</v>
      </c>
      <c r="C467" s="80">
        <v>0.11913369323166545</v>
      </c>
      <c r="D467" s="81">
        <v>12.41964302320056</v>
      </c>
      <c r="E467" s="80">
        <v>1.0438722344061395</v>
      </c>
      <c r="F467" s="80">
        <v>8.8982462587717567E-2</v>
      </c>
      <c r="G467" s="80">
        <v>4.2933900625193096E-2</v>
      </c>
      <c r="H467" s="80">
        <v>0.64413329397560748</v>
      </c>
      <c r="I467" s="80">
        <v>3.4770209911773304</v>
      </c>
      <c r="J467" s="80">
        <v>3.8671432415326494</v>
      </c>
      <c r="K467" s="80">
        <v>0.21140975901794151</v>
      </c>
      <c r="L467" s="80">
        <v>5.2202569529339939</v>
      </c>
      <c r="M467" s="81">
        <f>B467/J467</f>
        <v>20.246758686718842</v>
      </c>
      <c r="N467" s="80">
        <f>I467+J467</f>
        <v>7.3441642327099803</v>
      </c>
      <c r="P467" s="80">
        <v>5.58</v>
      </c>
      <c r="Q467" s="82">
        <v>670</v>
      </c>
      <c r="R467" s="80">
        <v>1.2</v>
      </c>
      <c r="S467" s="82">
        <v>390</v>
      </c>
      <c r="T467" s="80">
        <v>0.51</v>
      </c>
      <c r="U467" s="80">
        <v>4.5999999999999996</v>
      </c>
      <c r="V467" s="81">
        <v>40.799999999999997</v>
      </c>
      <c r="W467" s="81">
        <v>18.899999999999999</v>
      </c>
      <c r="X467" s="82">
        <v>138</v>
      </c>
      <c r="Y467" s="81">
        <v>32.6</v>
      </c>
      <c r="Z467" s="81">
        <v>41.9</v>
      </c>
      <c r="AA467" s="81">
        <v>124</v>
      </c>
      <c r="AB467" s="80">
        <v>12.1</v>
      </c>
      <c r="AC467" s="80">
        <v>2.0099999999999998</v>
      </c>
      <c r="AD467" s="80">
        <v>7.1</v>
      </c>
      <c r="AE467" s="82">
        <v>770</v>
      </c>
      <c r="AF467" s="81">
        <v>33.299999999999997</v>
      </c>
      <c r="AG467" s="81">
        <v>65</v>
      </c>
      <c r="AH467" s="80">
        <v>7.4</v>
      </c>
      <c r="AI467" s="81">
        <v>29.8</v>
      </c>
      <c r="AJ467" s="80">
        <v>6.5</v>
      </c>
      <c r="AK467" s="80">
        <v>0.82</v>
      </c>
      <c r="AL467" s="80">
        <v>6</v>
      </c>
      <c r="AM467" s="80">
        <v>0.92</v>
      </c>
      <c r="AN467" s="80">
        <v>6.2</v>
      </c>
      <c r="AO467" s="80">
        <v>1.25</v>
      </c>
      <c r="AP467" s="80">
        <v>5.2</v>
      </c>
      <c r="AQ467" s="80">
        <v>0.61</v>
      </c>
      <c r="AR467" s="80">
        <v>4.0999999999999996</v>
      </c>
      <c r="AS467" s="80">
        <v>0.72</v>
      </c>
      <c r="AT467" s="80">
        <v>3.08</v>
      </c>
      <c r="AU467" s="80">
        <v>1.24</v>
      </c>
      <c r="AV467" s="80">
        <v>1.41</v>
      </c>
      <c r="AW467" s="81">
        <v>20.7</v>
      </c>
      <c r="AX467" s="80">
        <v>13.9</v>
      </c>
      <c r="AY467" s="80">
        <v>2.92</v>
      </c>
    </row>
    <row r="468" spans="1:51">
      <c r="A468" s="84" t="s">
        <v>828</v>
      </c>
      <c r="B468" s="81">
        <v>78.376806275083396</v>
      </c>
      <c r="C468" s="80">
        <v>8.1109681131643671E-2</v>
      </c>
      <c r="D468" s="81">
        <v>12.33349201878924</v>
      </c>
      <c r="E468" s="80">
        <v>0.93736857802326512</v>
      </c>
      <c r="F468" s="80">
        <v>4.1391323985035672E-2</v>
      </c>
      <c r="G468" s="80">
        <v>3.3349798231154276E-2</v>
      </c>
      <c r="H468" s="80">
        <v>0.59509665994979499</v>
      </c>
      <c r="I468" s="80">
        <v>3.5452597210286845</v>
      </c>
      <c r="J468" s="80">
        <v>4.056106077123661</v>
      </c>
      <c r="K468" s="80">
        <v>0.19866654084988242</v>
      </c>
      <c r="L468" s="80">
        <v>3.9435506847944453</v>
      </c>
      <c r="M468" s="81">
        <f>B468/J468</f>
        <v>19.323164824787661</v>
      </c>
      <c r="N468" s="80">
        <f>I468+J468</f>
        <v>7.6013657981523455</v>
      </c>
      <c r="P468" s="80">
        <v>5.41</v>
      </c>
      <c r="Q468" s="82">
        <v>620</v>
      </c>
      <c r="R468" s="80" t="s">
        <v>142</v>
      </c>
      <c r="S468" s="82">
        <v>333</v>
      </c>
      <c r="T468" s="80">
        <v>0.5</v>
      </c>
      <c r="U468" s="80">
        <v>2.67</v>
      </c>
      <c r="V468" s="81">
        <v>41.1</v>
      </c>
      <c r="W468" s="81">
        <v>16.100000000000001</v>
      </c>
      <c r="X468" s="82">
        <v>149</v>
      </c>
      <c r="Y468" s="81">
        <v>28.4</v>
      </c>
      <c r="Z468" s="81">
        <v>35.700000000000003</v>
      </c>
      <c r="AA468" s="81">
        <v>116</v>
      </c>
      <c r="AB468" s="80">
        <v>11.2</v>
      </c>
      <c r="AC468" s="80">
        <v>2.9</v>
      </c>
      <c r="AD468" s="80">
        <v>7.3</v>
      </c>
      <c r="AE468" s="82">
        <v>790</v>
      </c>
      <c r="AF468" s="81">
        <v>29.4</v>
      </c>
      <c r="AG468" s="81">
        <v>65.599999999999994</v>
      </c>
      <c r="AH468" s="80">
        <v>8</v>
      </c>
      <c r="AI468" s="81">
        <v>29.4</v>
      </c>
      <c r="AJ468" s="80">
        <v>6.3</v>
      </c>
      <c r="AK468" s="80">
        <v>0.47</v>
      </c>
      <c r="AL468" s="80">
        <v>6.5</v>
      </c>
      <c r="AM468" s="80">
        <v>0.96</v>
      </c>
      <c r="AN468" s="80">
        <v>5.8</v>
      </c>
      <c r="AO468" s="80">
        <v>1.28</v>
      </c>
      <c r="AP468" s="80">
        <v>5.3</v>
      </c>
      <c r="AQ468" s="80">
        <v>0.71</v>
      </c>
      <c r="AR468" s="80">
        <v>4.18</v>
      </c>
      <c r="AS468" s="80">
        <v>0.59</v>
      </c>
      <c r="AT468" s="80">
        <v>3.8</v>
      </c>
      <c r="AU468" s="80">
        <v>1.47</v>
      </c>
      <c r="AV468" s="80">
        <v>1.96</v>
      </c>
      <c r="AW468" s="81">
        <v>19.3</v>
      </c>
      <c r="AX468" s="80">
        <v>13.1</v>
      </c>
      <c r="AY468" s="80">
        <v>3.51</v>
      </c>
    </row>
    <row r="469" spans="1:51">
      <c r="A469" s="84" t="s">
        <v>827</v>
      </c>
      <c r="B469" s="81">
        <v>77.929008304120302</v>
      </c>
      <c r="C469" s="80">
        <v>0.10436477498876534</v>
      </c>
      <c r="D469" s="81">
        <v>12.420492441828577</v>
      </c>
      <c r="E469" s="80">
        <v>1.0013737432916525</v>
      </c>
      <c r="F469" s="80">
        <v>4.1290453188453154E-2</v>
      </c>
      <c r="G469" s="80">
        <v>8.0024289047121444E-2</v>
      </c>
      <c r="H469" s="80">
        <v>0.64166192561989099</v>
      </c>
      <c r="I469" s="80">
        <v>3.8533596271623982</v>
      </c>
      <c r="J469" s="80">
        <v>3.9284003285620912</v>
      </c>
      <c r="K469" s="80">
        <v>0.24112190761156232</v>
      </c>
      <c r="L469" s="80">
        <v>3.7088889213332834</v>
      </c>
      <c r="M469" s="81">
        <f>B469/J469</f>
        <v>19.83733881130302</v>
      </c>
      <c r="N469" s="80">
        <f>I469+J469</f>
        <v>7.781759955724489</v>
      </c>
      <c r="P469" s="80">
        <v>8.6999999999999993</v>
      </c>
      <c r="Q469" s="82">
        <v>920</v>
      </c>
      <c r="R469" s="80">
        <v>1.1399999999999999</v>
      </c>
      <c r="S469" s="82">
        <v>520</v>
      </c>
      <c r="T469" s="80">
        <v>1.05</v>
      </c>
      <c r="U469" s="80">
        <v>4.9000000000000004</v>
      </c>
      <c r="V469" s="81">
        <v>49</v>
      </c>
      <c r="W469" s="81">
        <v>23.9</v>
      </c>
      <c r="X469" s="82">
        <v>214</v>
      </c>
      <c r="Y469" s="81">
        <v>43.6</v>
      </c>
      <c r="Z469" s="81">
        <v>50.6</v>
      </c>
      <c r="AA469" s="81">
        <v>169</v>
      </c>
      <c r="AB469" s="80">
        <v>15.2</v>
      </c>
      <c r="AC469" s="80">
        <v>2.57</v>
      </c>
      <c r="AD469" s="80">
        <v>10.1</v>
      </c>
      <c r="AE469" s="82">
        <v>1060</v>
      </c>
      <c r="AF469" s="81">
        <v>41.2</v>
      </c>
      <c r="AG469" s="81">
        <v>91</v>
      </c>
      <c r="AH469" s="80">
        <v>12</v>
      </c>
      <c r="AI469" s="81">
        <v>38.5</v>
      </c>
      <c r="AJ469" s="80">
        <v>8</v>
      </c>
      <c r="AK469" s="80">
        <v>0.76</v>
      </c>
      <c r="AL469" s="80">
        <v>6.3</v>
      </c>
      <c r="AM469" s="80">
        <v>1.34</v>
      </c>
      <c r="AN469" s="80">
        <v>8.5</v>
      </c>
      <c r="AO469" s="80">
        <v>1.83</v>
      </c>
      <c r="AP469" s="80">
        <v>8.6</v>
      </c>
      <c r="AQ469" s="80">
        <v>0.95</v>
      </c>
      <c r="AR469" s="80">
        <v>6.7</v>
      </c>
      <c r="AS469" s="80">
        <v>0.89</v>
      </c>
      <c r="AT469" s="80">
        <v>6.5</v>
      </c>
      <c r="AU469" s="80">
        <v>2.46</v>
      </c>
      <c r="AV469" s="80">
        <v>1.98</v>
      </c>
      <c r="AW469" s="81">
        <v>27.3</v>
      </c>
      <c r="AX469" s="80">
        <v>17.600000000000001</v>
      </c>
      <c r="AY469" s="80">
        <v>5</v>
      </c>
    </row>
    <row r="470" spans="1:51">
      <c r="A470" s="84" t="s">
        <v>826</v>
      </c>
      <c r="B470" s="81">
        <v>77.801511195021689</v>
      </c>
      <c r="C470" s="80">
        <v>6.9552804764196091E-2</v>
      </c>
      <c r="D470" s="81">
        <v>12.326431181110856</v>
      </c>
      <c r="E470" s="80">
        <v>1.0872129673119268</v>
      </c>
      <c r="F470" s="80">
        <v>0.11379495281475474</v>
      </c>
      <c r="G470" s="80">
        <v>6.1331045997562623E-2</v>
      </c>
      <c r="H470" s="80">
        <v>0.61166195169593862</v>
      </c>
      <c r="I470" s="80">
        <v>3.6190111344596145</v>
      </c>
      <c r="J470" s="80">
        <v>4.3094704544443632</v>
      </c>
      <c r="K470" s="80">
        <v>0.22312379095066459</v>
      </c>
      <c r="L470" s="80">
        <v>2.5937699764098454</v>
      </c>
      <c r="M470" s="81">
        <f>B470/J470</f>
        <v>18.053612855097981</v>
      </c>
      <c r="N470" s="80">
        <f>I470+J470</f>
        <v>7.9284815889039777</v>
      </c>
      <c r="P470" s="80">
        <v>7.02</v>
      </c>
      <c r="Q470" s="82">
        <v>680</v>
      </c>
      <c r="R470" s="80" t="s">
        <v>142</v>
      </c>
      <c r="S470" s="82">
        <v>362</v>
      </c>
      <c r="T470" s="80">
        <v>0.53</v>
      </c>
      <c r="U470" s="80">
        <v>2.4500000000000002</v>
      </c>
      <c r="V470" s="81">
        <v>48.4</v>
      </c>
      <c r="W470" s="81">
        <v>18.2</v>
      </c>
      <c r="X470" s="82">
        <v>165</v>
      </c>
      <c r="Y470" s="81">
        <v>31.6</v>
      </c>
      <c r="Z470" s="81">
        <v>39</v>
      </c>
      <c r="AA470" s="81">
        <v>131</v>
      </c>
      <c r="AB470" s="80">
        <v>11.8</v>
      </c>
      <c r="AC470" s="80">
        <v>2.4</v>
      </c>
      <c r="AD470" s="80">
        <v>7.69</v>
      </c>
      <c r="AE470" s="82">
        <v>830</v>
      </c>
      <c r="AF470" s="81">
        <v>31.7</v>
      </c>
      <c r="AG470" s="81">
        <v>72</v>
      </c>
      <c r="AH470" s="80">
        <v>8.6</v>
      </c>
      <c r="AI470" s="81">
        <v>31.1</v>
      </c>
      <c r="AJ470" s="80">
        <v>5.9</v>
      </c>
      <c r="AK470" s="80">
        <v>0.64</v>
      </c>
      <c r="AL470" s="80">
        <v>6.2</v>
      </c>
      <c r="AM470" s="80">
        <v>1.06</v>
      </c>
      <c r="AN470" s="80">
        <v>6.8</v>
      </c>
      <c r="AO470" s="80">
        <v>1.22</v>
      </c>
      <c r="AP470" s="80">
        <v>6.5</v>
      </c>
      <c r="AQ470" s="80">
        <v>0.61</v>
      </c>
      <c r="AR470" s="80">
        <v>4.7</v>
      </c>
      <c r="AS470" s="80">
        <v>0.66</v>
      </c>
      <c r="AT470" s="80">
        <v>3.81</v>
      </c>
      <c r="AU470" s="80">
        <v>1.55</v>
      </c>
      <c r="AV470" s="80">
        <v>2.16</v>
      </c>
      <c r="AW470" s="81">
        <v>20.5</v>
      </c>
      <c r="AX470" s="80">
        <v>15</v>
      </c>
      <c r="AY470" s="80">
        <v>3.54</v>
      </c>
    </row>
    <row r="471" spans="1:51" s="100" customFormat="1">
      <c r="A471" s="84" t="s">
        <v>825</v>
      </c>
      <c r="B471" s="81">
        <v>78.083869226128371</v>
      </c>
      <c r="C471" s="80">
        <v>9.4869489807543131E-2</v>
      </c>
      <c r="D471" s="81">
        <v>12.433872371333587</v>
      </c>
      <c r="E471" s="80">
        <v>1.0665052165627886</v>
      </c>
      <c r="F471" s="80">
        <v>3.7960297550062666E-2</v>
      </c>
      <c r="G471" s="80">
        <v>7.5471425634164979E-2</v>
      </c>
      <c r="H471" s="80">
        <v>0.61138017581330362</v>
      </c>
      <c r="I471" s="80">
        <v>3.6295982666379656</v>
      </c>
      <c r="J471" s="80">
        <v>3.9664528206254381</v>
      </c>
      <c r="K471" s="80">
        <v>0.20709906769034703</v>
      </c>
      <c r="L471" s="80">
        <v>4.7832060178534022</v>
      </c>
      <c r="M471" s="81">
        <f>B471/J471</f>
        <v>19.686070339749044</v>
      </c>
      <c r="N471" s="80">
        <f>I471+J471</f>
        <v>7.5960510872634037</v>
      </c>
      <c r="O471" s="80"/>
      <c r="P471" s="80">
        <v>8.4</v>
      </c>
      <c r="Q471" s="82">
        <v>770</v>
      </c>
      <c r="R471" s="80" t="s">
        <v>142</v>
      </c>
      <c r="S471" s="82">
        <v>424</v>
      </c>
      <c r="T471" s="80">
        <v>0.55000000000000004</v>
      </c>
      <c r="U471" s="80">
        <v>3.62</v>
      </c>
      <c r="V471" s="81">
        <v>41</v>
      </c>
      <c r="W471" s="81">
        <v>20.5</v>
      </c>
      <c r="X471" s="82">
        <v>183</v>
      </c>
      <c r="Y471" s="81">
        <v>35.4</v>
      </c>
      <c r="Z471" s="81">
        <v>47.5</v>
      </c>
      <c r="AA471" s="81">
        <v>152</v>
      </c>
      <c r="AB471" s="80">
        <v>13</v>
      </c>
      <c r="AC471" s="80">
        <v>2.57</v>
      </c>
      <c r="AD471" s="80">
        <v>9</v>
      </c>
      <c r="AE471" s="82">
        <v>950</v>
      </c>
      <c r="AF471" s="81">
        <v>38.200000000000003</v>
      </c>
      <c r="AG471" s="81">
        <v>86</v>
      </c>
      <c r="AH471" s="80">
        <v>10.3</v>
      </c>
      <c r="AI471" s="81">
        <v>34.200000000000003</v>
      </c>
      <c r="AJ471" s="80">
        <v>7.4</v>
      </c>
      <c r="AK471" s="80">
        <v>0.74</v>
      </c>
      <c r="AL471" s="80">
        <v>6.2</v>
      </c>
      <c r="AM471" s="80">
        <v>1.2</v>
      </c>
      <c r="AN471" s="80">
        <v>7.2</v>
      </c>
      <c r="AO471" s="80">
        <v>1.52</v>
      </c>
      <c r="AP471" s="80">
        <v>7.8</v>
      </c>
      <c r="AQ471" s="80">
        <v>0.76</v>
      </c>
      <c r="AR471" s="80">
        <v>5.2</v>
      </c>
      <c r="AS471" s="80">
        <v>0.93</v>
      </c>
      <c r="AT471" s="80">
        <v>5.8</v>
      </c>
      <c r="AU471" s="80">
        <v>1.89</v>
      </c>
      <c r="AV471" s="80">
        <v>1.91</v>
      </c>
      <c r="AW471" s="81">
        <v>22.8</v>
      </c>
      <c r="AX471" s="80">
        <v>18</v>
      </c>
      <c r="AY471" s="80">
        <v>4.32</v>
      </c>
    </row>
    <row r="472" spans="1:51" s="100" customFormat="1">
      <c r="A472" s="84" t="s">
        <v>824</v>
      </c>
      <c r="B472" s="81">
        <v>78.29412639942251</v>
      </c>
      <c r="C472" s="80">
        <v>9.4605783922758924E-2</v>
      </c>
      <c r="D472" s="81">
        <v>12.322584344814953</v>
      </c>
      <c r="E472" s="80">
        <v>1.0514109429964431</v>
      </c>
      <c r="F472" s="80">
        <v>4.8603668720469145E-2</v>
      </c>
      <c r="G472" s="80">
        <v>3.8509600102864763E-2</v>
      </c>
      <c r="H472" s="80">
        <v>0.61084917988279785</v>
      </c>
      <c r="I472" s="80">
        <v>3.623429748334956</v>
      </c>
      <c r="J472" s="80">
        <v>3.9158596054394486</v>
      </c>
      <c r="K472" s="80">
        <v>0.20726362784522367</v>
      </c>
      <c r="L472" s="80">
        <v>3.3242694549100662</v>
      </c>
      <c r="M472" s="81">
        <f>B472/J472</f>
        <v>19.994109668964018</v>
      </c>
      <c r="N472" s="80">
        <f>I472+J472</f>
        <v>7.5392893537744046</v>
      </c>
      <c r="O472" s="80"/>
      <c r="P472" s="80">
        <v>7.2</v>
      </c>
      <c r="Q472" s="82">
        <v>650</v>
      </c>
      <c r="R472" s="80" t="s">
        <v>142</v>
      </c>
      <c r="S472" s="82">
        <v>381</v>
      </c>
      <c r="T472" s="80">
        <v>0.44</v>
      </c>
      <c r="U472" s="80">
        <v>1.67</v>
      </c>
      <c r="V472" s="81">
        <v>51</v>
      </c>
      <c r="W472" s="81">
        <v>17.600000000000001</v>
      </c>
      <c r="X472" s="82">
        <v>148</v>
      </c>
      <c r="Y472" s="81">
        <v>30.6</v>
      </c>
      <c r="Z472" s="81">
        <v>39.4</v>
      </c>
      <c r="AA472" s="81">
        <v>129</v>
      </c>
      <c r="AB472" s="80">
        <v>11.5</v>
      </c>
      <c r="AC472" s="80">
        <v>2.66</v>
      </c>
      <c r="AD472" s="80">
        <v>7.4</v>
      </c>
      <c r="AE472" s="82">
        <v>800</v>
      </c>
      <c r="AF472" s="81">
        <v>33.700000000000003</v>
      </c>
      <c r="AG472" s="81">
        <v>70</v>
      </c>
      <c r="AH472" s="80">
        <v>8.1999999999999993</v>
      </c>
      <c r="AI472" s="81">
        <v>29.6</v>
      </c>
      <c r="AJ472" s="80">
        <v>6.72</v>
      </c>
      <c r="AK472" s="80">
        <v>0.49</v>
      </c>
      <c r="AL472" s="80">
        <v>6.3</v>
      </c>
      <c r="AM472" s="80">
        <v>0.94</v>
      </c>
      <c r="AN472" s="80">
        <v>6.3</v>
      </c>
      <c r="AO472" s="80">
        <v>1.19</v>
      </c>
      <c r="AP472" s="80">
        <v>6.3</v>
      </c>
      <c r="AQ472" s="80">
        <v>0.8</v>
      </c>
      <c r="AR472" s="80">
        <v>4.3</v>
      </c>
      <c r="AS472" s="80">
        <v>0.62</v>
      </c>
      <c r="AT472" s="80">
        <v>5.63</v>
      </c>
      <c r="AU472" s="80">
        <v>1.67</v>
      </c>
      <c r="AV472" s="80">
        <v>1.57</v>
      </c>
      <c r="AW472" s="81">
        <v>21.1</v>
      </c>
      <c r="AX472" s="80">
        <v>15.8</v>
      </c>
      <c r="AY472" s="80">
        <v>3.91</v>
      </c>
    </row>
    <row r="473" spans="1:51" s="100" customFormat="1">
      <c r="A473" s="84" t="s">
        <v>823</v>
      </c>
      <c r="B473" s="81">
        <v>77.887760969718343</v>
      </c>
      <c r="C473" s="80">
        <v>7.1428332902192054E-2</v>
      </c>
      <c r="D473" s="81">
        <v>12.231846340377968</v>
      </c>
      <c r="E473" s="80">
        <v>1.1399824728920598</v>
      </c>
      <c r="F473" s="80">
        <v>8.7647620392143855E-2</v>
      </c>
      <c r="G473" s="80">
        <v>6.1159221657658816E-2</v>
      </c>
      <c r="H473" s="80">
        <v>0.61596929655930188</v>
      </c>
      <c r="I473" s="80">
        <v>3.2361338279890774</v>
      </c>
      <c r="J473" s="80">
        <v>4.6680511272077414</v>
      </c>
      <c r="K473" s="80">
        <v>0.20790303508154895</v>
      </c>
      <c r="L473" s="80">
        <v>5.151412270476925</v>
      </c>
      <c r="M473" s="81">
        <f>B473/J473</f>
        <v>16.685284468233313</v>
      </c>
      <c r="N473" s="80">
        <f>I473+J473</f>
        <v>7.9041849551968184</v>
      </c>
      <c r="O473" s="80"/>
      <c r="P473" s="80">
        <v>6.95</v>
      </c>
      <c r="Q473" s="82">
        <v>605</v>
      </c>
      <c r="R473" s="80">
        <v>0.68</v>
      </c>
      <c r="S473" s="82">
        <v>315</v>
      </c>
      <c r="T473" s="80">
        <v>0.64</v>
      </c>
      <c r="U473" s="80">
        <v>1.69</v>
      </c>
      <c r="V473" s="81">
        <v>41.9</v>
      </c>
      <c r="W473" s="81">
        <v>14.3</v>
      </c>
      <c r="X473" s="82">
        <v>133</v>
      </c>
      <c r="Y473" s="81">
        <v>27.3</v>
      </c>
      <c r="Z473" s="81">
        <v>31.6</v>
      </c>
      <c r="AA473" s="81">
        <v>106</v>
      </c>
      <c r="AB473" s="80">
        <v>9.4</v>
      </c>
      <c r="AC473" s="80">
        <v>2.14</v>
      </c>
      <c r="AD473" s="80">
        <v>6.2</v>
      </c>
      <c r="AE473" s="82">
        <v>650</v>
      </c>
      <c r="AF473" s="81">
        <v>25.5</v>
      </c>
      <c r="AG473" s="81">
        <v>58.5</v>
      </c>
      <c r="AH473" s="80">
        <v>7.8</v>
      </c>
      <c r="AI473" s="81">
        <v>26</v>
      </c>
      <c r="AJ473" s="80">
        <v>4.5999999999999996</v>
      </c>
      <c r="AK473" s="80">
        <v>0.56000000000000005</v>
      </c>
      <c r="AL473" s="80">
        <v>4.8</v>
      </c>
      <c r="AM473" s="80">
        <v>0.89</v>
      </c>
      <c r="AN473" s="80">
        <v>4.7</v>
      </c>
      <c r="AO473" s="80">
        <v>1.1100000000000001</v>
      </c>
      <c r="AP473" s="80">
        <v>5</v>
      </c>
      <c r="AQ473" s="80">
        <v>0.55000000000000004</v>
      </c>
      <c r="AR473" s="80">
        <v>3.63</v>
      </c>
      <c r="AS473" s="80">
        <v>0.53</v>
      </c>
      <c r="AT473" s="80">
        <v>3.42</v>
      </c>
      <c r="AU473" s="80">
        <v>1.46</v>
      </c>
      <c r="AV473" s="80">
        <v>1.69</v>
      </c>
      <c r="AW473" s="81">
        <v>15.9</v>
      </c>
      <c r="AX473" s="80">
        <v>11.8</v>
      </c>
      <c r="AY473" s="80">
        <v>3.19</v>
      </c>
    </row>
    <row r="474" spans="1:51" s="100" customFormat="1">
      <c r="A474" s="84" t="s">
        <v>822</v>
      </c>
      <c r="B474" s="81">
        <v>77.917295206765658</v>
      </c>
      <c r="C474" s="80">
        <v>8.75003742890995E-2</v>
      </c>
      <c r="D474" s="81">
        <v>12.489219338358975</v>
      </c>
      <c r="E474" s="80">
        <v>0.98728536404511424</v>
      </c>
      <c r="F474" s="80">
        <v>6.0998127389709285E-2</v>
      </c>
      <c r="G474" s="80">
        <v>5.2779897486952256E-2</v>
      </c>
      <c r="H474" s="80">
        <v>0.58411173675829986</v>
      </c>
      <c r="I474" s="80">
        <v>3.6871828754406191</v>
      </c>
      <c r="J474" s="80">
        <v>4.1336017754614867</v>
      </c>
      <c r="K474" s="80">
        <v>0.25304004073017738</v>
      </c>
      <c r="L474" s="80">
        <v>3.2164640052983486</v>
      </c>
      <c r="M474" s="81">
        <f>B474/J474</f>
        <v>18.849734309025635</v>
      </c>
      <c r="N474" s="80">
        <f>I474+J474</f>
        <v>7.8207846509021053</v>
      </c>
      <c r="O474" s="80"/>
      <c r="P474" s="80">
        <v>7.7</v>
      </c>
      <c r="Q474" s="82">
        <v>650</v>
      </c>
      <c r="R474" s="80" t="s">
        <v>142</v>
      </c>
      <c r="S474" s="82">
        <v>371</v>
      </c>
      <c r="T474" s="80">
        <v>0.51</v>
      </c>
      <c r="U474" s="80">
        <v>2.83</v>
      </c>
      <c r="V474" s="81">
        <v>37.700000000000003</v>
      </c>
      <c r="W474" s="81">
        <v>18.3</v>
      </c>
      <c r="X474" s="82">
        <v>155</v>
      </c>
      <c r="Y474" s="81">
        <v>29.1</v>
      </c>
      <c r="Z474" s="81">
        <v>37.4</v>
      </c>
      <c r="AA474" s="81">
        <v>122</v>
      </c>
      <c r="AB474" s="80">
        <v>10.3</v>
      </c>
      <c r="AC474" s="80">
        <v>2.65</v>
      </c>
      <c r="AD474" s="80">
        <v>7.3</v>
      </c>
      <c r="AE474" s="82">
        <v>740</v>
      </c>
      <c r="AF474" s="81">
        <v>29.2</v>
      </c>
      <c r="AG474" s="81">
        <v>67</v>
      </c>
      <c r="AH474" s="80">
        <v>8</v>
      </c>
      <c r="AI474" s="81">
        <v>29.3</v>
      </c>
      <c r="AJ474" s="80">
        <v>6.5</v>
      </c>
      <c r="AK474" s="80">
        <v>0.55000000000000004</v>
      </c>
      <c r="AL474" s="80">
        <v>5.6</v>
      </c>
      <c r="AM474" s="80">
        <v>0.93</v>
      </c>
      <c r="AN474" s="80">
        <v>7.2</v>
      </c>
      <c r="AO474" s="80">
        <v>1.22</v>
      </c>
      <c r="AP474" s="80">
        <v>5.7</v>
      </c>
      <c r="AQ474" s="80">
        <v>0.6</v>
      </c>
      <c r="AR474" s="80">
        <v>4.2</v>
      </c>
      <c r="AS474" s="80">
        <v>0.67</v>
      </c>
      <c r="AT474" s="80">
        <v>3.8</v>
      </c>
      <c r="AU474" s="80">
        <v>1.8</v>
      </c>
      <c r="AV474" s="80">
        <v>1.82</v>
      </c>
      <c r="AW474" s="81">
        <v>20.7</v>
      </c>
      <c r="AX474" s="80">
        <v>14.7</v>
      </c>
      <c r="AY474" s="80">
        <v>3.37</v>
      </c>
    </row>
    <row r="475" spans="1:51" s="100" customFormat="1">
      <c r="A475" s="84" t="s">
        <v>821</v>
      </c>
      <c r="B475" s="81">
        <v>78.399464834897501</v>
      </c>
      <c r="C475" s="80">
        <v>8.9554049296223764E-2</v>
      </c>
      <c r="D475" s="81">
        <v>12.365692047065574</v>
      </c>
      <c r="E475" s="80">
        <v>1.0012528450528988</v>
      </c>
      <c r="F475" s="80">
        <v>5.2237164678340484E-2</v>
      </c>
      <c r="G475" s="80">
        <v>4.4862960351981993E-2</v>
      </c>
      <c r="H475" s="80">
        <v>0.60004349772753518</v>
      </c>
      <c r="I475" s="80">
        <v>3.3846308791380224</v>
      </c>
      <c r="J475" s="80">
        <v>4.0622364965636901</v>
      </c>
      <c r="K475" s="80">
        <v>0.25225228217196788</v>
      </c>
      <c r="L475" s="80">
        <v>5.435927340964767</v>
      </c>
      <c r="M475" s="81">
        <f>B475/J475</f>
        <v>19.299581622393685</v>
      </c>
      <c r="N475" s="80">
        <f>I475+J475</f>
        <v>7.4468673757017125</v>
      </c>
      <c r="O475" s="80"/>
      <c r="P475" s="80">
        <v>7.13</v>
      </c>
      <c r="Q475" s="82">
        <v>633</v>
      </c>
      <c r="R475" s="80">
        <v>0.8</v>
      </c>
      <c r="S475" s="82">
        <v>389</v>
      </c>
      <c r="T475" s="80">
        <v>0.69</v>
      </c>
      <c r="U475" s="80" t="s">
        <v>142</v>
      </c>
      <c r="V475" s="81">
        <v>22.5</v>
      </c>
      <c r="W475" s="81">
        <v>18.2</v>
      </c>
      <c r="X475" s="82">
        <v>150</v>
      </c>
      <c r="Y475" s="81">
        <v>33.6</v>
      </c>
      <c r="Z475" s="81">
        <v>42.8</v>
      </c>
      <c r="AA475" s="81">
        <v>129</v>
      </c>
      <c r="AB475" s="80">
        <v>10.9</v>
      </c>
      <c r="AC475" s="80">
        <v>2.36</v>
      </c>
      <c r="AD475" s="80">
        <v>7.5</v>
      </c>
      <c r="AE475" s="82">
        <v>810</v>
      </c>
      <c r="AF475" s="81">
        <v>34.1</v>
      </c>
      <c r="AG475" s="81">
        <v>68.8</v>
      </c>
      <c r="AH475" s="80">
        <v>7.7</v>
      </c>
      <c r="AI475" s="81">
        <v>27.6</v>
      </c>
      <c r="AJ475" s="80">
        <v>6.7</v>
      </c>
      <c r="AK475" s="80">
        <v>0.49</v>
      </c>
      <c r="AL475" s="80">
        <v>6</v>
      </c>
      <c r="AM475" s="80">
        <v>1</v>
      </c>
      <c r="AN475" s="80">
        <v>7.3</v>
      </c>
      <c r="AO475" s="80">
        <v>1.29</v>
      </c>
      <c r="AP475" s="80">
        <v>5.5</v>
      </c>
      <c r="AQ475" s="80">
        <v>0.68</v>
      </c>
      <c r="AR475" s="80">
        <v>4.22</v>
      </c>
      <c r="AS475" s="80">
        <v>0.66</v>
      </c>
      <c r="AT475" s="80">
        <v>4.34</v>
      </c>
      <c r="AU475" s="80">
        <v>1.85</v>
      </c>
      <c r="AV475" s="80">
        <v>1.83</v>
      </c>
      <c r="AW475" s="81">
        <v>20.6</v>
      </c>
      <c r="AX475" s="80">
        <v>14.9</v>
      </c>
      <c r="AY475" s="80">
        <v>3.39</v>
      </c>
    </row>
    <row r="476" spans="1:51" s="100" customFormat="1">
      <c r="A476" s="84" t="s">
        <v>820</v>
      </c>
      <c r="B476" s="81">
        <v>78.175498624618086</v>
      </c>
      <c r="C476" s="80">
        <v>8.3413709966122213E-2</v>
      </c>
      <c r="D476" s="81">
        <v>12.49527486231811</v>
      </c>
      <c r="E476" s="80">
        <v>1.1084250440516512</v>
      </c>
      <c r="F476" s="80">
        <v>6.2302755207376957E-2</v>
      </c>
      <c r="G476" s="80">
        <v>4.3857969210387801E-2</v>
      </c>
      <c r="H476" s="80">
        <v>0.65981376730754737</v>
      </c>
      <c r="I476" s="80">
        <v>3.4329482396573776</v>
      </c>
      <c r="J476" s="80">
        <v>3.9384433221656154</v>
      </c>
      <c r="K476" s="80">
        <v>0.21705497728205628</v>
      </c>
      <c r="L476" s="80">
        <v>5.2431238685844193</v>
      </c>
      <c r="M476" s="81">
        <f>B476/J476</f>
        <v>19.849339505445023</v>
      </c>
      <c r="N476" s="80">
        <f>I476+J476</f>
        <v>7.3713915618229926</v>
      </c>
      <c r="O476" s="80"/>
      <c r="P476" s="80">
        <v>8.4</v>
      </c>
      <c r="Q476" s="82">
        <v>740</v>
      </c>
      <c r="R476" s="80" t="s">
        <v>142</v>
      </c>
      <c r="S476" s="82">
        <v>390</v>
      </c>
      <c r="T476" s="80">
        <v>0.67</v>
      </c>
      <c r="U476" s="80" t="s">
        <v>142</v>
      </c>
      <c r="V476" s="81">
        <v>41.4</v>
      </c>
      <c r="W476" s="81">
        <v>18.3</v>
      </c>
      <c r="X476" s="82">
        <v>161</v>
      </c>
      <c r="Y476" s="81">
        <v>34</v>
      </c>
      <c r="Z476" s="81">
        <v>41.5</v>
      </c>
      <c r="AA476" s="81">
        <v>132</v>
      </c>
      <c r="AB476" s="80">
        <v>11.4</v>
      </c>
      <c r="AC476" s="80">
        <v>2.4</v>
      </c>
      <c r="AD476" s="80">
        <v>8.5</v>
      </c>
      <c r="AE476" s="82">
        <v>800</v>
      </c>
      <c r="AF476" s="81">
        <v>31.7</v>
      </c>
      <c r="AG476" s="81">
        <v>72</v>
      </c>
      <c r="AH476" s="80">
        <v>9.1</v>
      </c>
      <c r="AI476" s="81">
        <v>29.9</v>
      </c>
      <c r="AJ476" s="80">
        <v>6.3</v>
      </c>
      <c r="AK476" s="80">
        <v>0.79</v>
      </c>
      <c r="AL476" s="80">
        <v>6.93</v>
      </c>
      <c r="AM476" s="80">
        <v>1.07</v>
      </c>
      <c r="AN476" s="80">
        <v>7</v>
      </c>
      <c r="AO476" s="80">
        <v>1.38</v>
      </c>
      <c r="AP476" s="80">
        <v>5.4</v>
      </c>
      <c r="AQ476" s="80">
        <v>0.62</v>
      </c>
      <c r="AR476" s="80">
        <v>4.5</v>
      </c>
      <c r="AS476" s="80">
        <v>0.69</v>
      </c>
      <c r="AT476" s="80">
        <v>5.3</v>
      </c>
      <c r="AU476" s="80">
        <v>1.74</v>
      </c>
      <c r="AV476" s="80">
        <v>1.68</v>
      </c>
      <c r="AW476" s="81">
        <v>19.5</v>
      </c>
      <c r="AX476" s="80">
        <v>15</v>
      </c>
      <c r="AY476" s="80">
        <v>4.18</v>
      </c>
    </row>
    <row r="477" spans="1:51" s="100" customFormat="1">
      <c r="A477" s="84" t="s">
        <v>819</v>
      </c>
      <c r="B477" s="81">
        <v>78.025146321230523</v>
      </c>
      <c r="C477" s="80">
        <v>9.5254490742122583E-2</v>
      </c>
      <c r="D477" s="81">
        <v>12.704218340463294</v>
      </c>
      <c r="E477" s="80">
        <v>0.81985287839430043</v>
      </c>
      <c r="F477" s="80">
        <v>9.5440808022170226E-2</v>
      </c>
      <c r="G477" s="80">
        <v>9.9760246401764702E-2</v>
      </c>
      <c r="H477" s="80">
        <v>0.82266169041840564</v>
      </c>
      <c r="I477" s="80">
        <v>3.796241469579984</v>
      </c>
      <c r="J477" s="80">
        <v>3.5414091395385427</v>
      </c>
      <c r="K477" s="80">
        <v>0.14615208893029027</v>
      </c>
      <c r="L477" s="80">
        <v>2.7972559538689978</v>
      </c>
      <c r="M477" s="81">
        <f>B477/J477</f>
        <v>22.032231591122358</v>
      </c>
      <c r="N477" s="80">
        <f>I477+J477</f>
        <v>7.3376506091185263</v>
      </c>
      <c r="Q477" s="103"/>
      <c r="S477" s="103"/>
      <c r="V477" s="83"/>
      <c r="W477" s="83"/>
      <c r="X477" s="103"/>
      <c r="Y477" s="83"/>
      <c r="Z477" s="83"/>
      <c r="AA477" s="83"/>
      <c r="AE477" s="103"/>
      <c r="AF477" s="83"/>
      <c r="AG477" s="83"/>
      <c r="AI477" s="83"/>
      <c r="AW477" s="83"/>
    </row>
    <row r="478" spans="1:51" s="100" customFormat="1">
      <c r="A478" s="84" t="s">
        <v>818</v>
      </c>
      <c r="B478" s="81">
        <v>78.149804438633851</v>
      </c>
      <c r="C478" s="80">
        <v>0.10156074522421736</v>
      </c>
      <c r="D478" s="81">
        <v>12.468772742386601</v>
      </c>
      <c r="E478" s="80">
        <v>1.0155428374247066</v>
      </c>
      <c r="F478" s="80">
        <v>3.5282328098872655E-2</v>
      </c>
      <c r="G478" s="80">
        <v>6.6102543584127815E-2</v>
      </c>
      <c r="H478" s="80">
        <v>0.61763052658244211</v>
      </c>
      <c r="I478" s="80">
        <v>3.6692189180321764</v>
      </c>
      <c r="J478" s="80">
        <v>3.87606485062211</v>
      </c>
      <c r="K478" s="80">
        <v>0.20069410870327636</v>
      </c>
      <c r="L478" s="80">
        <v>4.3857319604880303</v>
      </c>
      <c r="M478" s="81">
        <f>B478/J478</f>
        <v>20.162150905728726</v>
      </c>
      <c r="N478" s="80">
        <f>I478+J478</f>
        <v>7.5452837686542864</v>
      </c>
      <c r="Q478" s="103"/>
      <c r="S478" s="103"/>
      <c r="V478" s="83"/>
      <c r="W478" s="83"/>
      <c r="X478" s="103"/>
      <c r="Y478" s="83"/>
      <c r="Z478" s="83"/>
      <c r="AA478" s="83"/>
      <c r="AE478" s="103"/>
      <c r="AF478" s="83"/>
      <c r="AG478" s="83"/>
      <c r="AI478" s="83"/>
      <c r="AW478" s="83"/>
    </row>
    <row r="479" spans="1:51" s="100" customFormat="1">
      <c r="A479" s="84" t="s">
        <v>817</v>
      </c>
      <c r="B479" s="81">
        <v>78.16181863033259</v>
      </c>
      <c r="C479" s="80">
        <v>0.1010174137394358</v>
      </c>
      <c r="D479" s="81">
        <v>12.206987711365432</v>
      </c>
      <c r="E479" s="80">
        <v>1.1630348682291616</v>
      </c>
      <c r="F479" s="80">
        <v>9.2747302902509085E-2</v>
      </c>
      <c r="G479" s="80">
        <v>3.6026798366248988E-2</v>
      </c>
      <c r="H479" s="80">
        <v>0.57388134481613595</v>
      </c>
      <c r="I479" s="80">
        <v>3.5979397836314502</v>
      </c>
      <c r="J479" s="80">
        <v>4.0665227656603964</v>
      </c>
      <c r="K479" s="80">
        <v>0.23380956650924145</v>
      </c>
      <c r="L479" s="80">
        <v>3.8714617936214495</v>
      </c>
      <c r="M479" s="81">
        <f>B479/J479</f>
        <v>19.22079947279952</v>
      </c>
      <c r="N479" s="80">
        <f>I479+J479</f>
        <v>7.6644625492918461</v>
      </c>
      <c r="Q479" s="103"/>
      <c r="S479" s="103"/>
      <c r="V479" s="83"/>
      <c r="W479" s="83"/>
      <c r="X479" s="103"/>
      <c r="Y479" s="83"/>
      <c r="Z479" s="83"/>
      <c r="AA479" s="83"/>
      <c r="AE479" s="103"/>
      <c r="AF479" s="83"/>
      <c r="AG479" s="83"/>
      <c r="AI479" s="83"/>
      <c r="AW479" s="83"/>
    </row>
    <row r="480" spans="1:51" s="100" customFormat="1">
      <c r="A480" s="84" t="s">
        <v>816</v>
      </c>
      <c r="B480" s="81">
        <v>78.360128296768451</v>
      </c>
      <c r="C480" s="80">
        <v>9.0262795334133797E-2</v>
      </c>
      <c r="D480" s="81">
        <v>12.373863254990276</v>
      </c>
      <c r="E480" s="80">
        <v>1.0632885099775815</v>
      </c>
      <c r="F480" s="80">
        <v>8.2553171894449814E-2</v>
      </c>
      <c r="G480" s="80">
        <v>6.2020466409486295E-2</v>
      </c>
      <c r="H480" s="80">
        <v>0.61199225329107909</v>
      </c>
      <c r="I480" s="80">
        <v>3.6385220755155356</v>
      </c>
      <c r="J480" s="80">
        <v>3.7173473830775849</v>
      </c>
      <c r="K480" s="80">
        <v>0.21792741411973149</v>
      </c>
      <c r="L480" s="80">
        <v>3.6765390543367431</v>
      </c>
      <c r="M480" s="81">
        <f>B480/J480</f>
        <v>21.079581815109851</v>
      </c>
      <c r="N480" s="80">
        <f>I480+J480</f>
        <v>7.355869458593121</v>
      </c>
      <c r="Q480" s="103"/>
      <c r="S480" s="103"/>
      <c r="V480" s="83"/>
      <c r="W480" s="83"/>
      <c r="X480" s="103"/>
      <c r="Y480" s="83"/>
      <c r="Z480" s="83"/>
      <c r="AA480" s="83"/>
      <c r="AE480" s="103"/>
      <c r="AF480" s="83"/>
      <c r="AG480" s="83"/>
      <c r="AI480" s="83"/>
      <c r="AW480" s="83"/>
    </row>
    <row r="481" spans="1:51" s="102" customFormat="1">
      <c r="A481" s="92" t="s">
        <v>196</v>
      </c>
      <c r="B481" s="95">
        <f>AVERAGE(B457:B480)</f>
        <v>78.102642729485808</v>
      </c>
      <c r="C481" s="94">
        <f>AVERAGE(C457:C480)</f>
        <v>9.3249734199430653E-2</v>
      </c>
      <c r="D481" s="95">
        <f>AVERAGE(D457:D480)</f>
        <v>12.402101268873119</v>
      </c>
      <c r="E481" s="95">
        <f>AVERAGE(E457:E480)</f>
        <v>1.0524567104996516</v>
      </c>
      <c r="F481" s="95">
        <f>AVERAGE(F457:F480)</f>
        <v>6.394606873081278E-2</v>
      </c>
      <c r="G481" s="95">
        <f>AVERAGE(G457:G480)</f>
        <v>5.7889797364728317E-2</v>
      </c>
      <c r="H481" s="95">
        <f>AVERAGE(H457:H480)</f>
        <v>0.63887860600198154</v>
      </c>
      <c r="I481" s="95">
        <f>AVERAGE(I457:I480)</f>
        <v>3.61671688698579</v>
      </c>
      <c r="J481" s="95">
        <f>AVERAGE(J457:J480)</f>
        <v>3.9720966424817408</v>
      </c>
      <c r="K481" s="95">
        <f>AVERAGE(K457:K480)</f>
        <v>0.21555376929542139</v>
      </c>
      <c r="L481" s="95">
        <f>AVERAGE(L457:L480)</f>
        <v>3.8016021979761816</v>
      </c>
      <c r="M481" s="95">
        <f>AVERAGE(M457:M480)</f>
        <v>19.732556928064888</v>
      </c>
      <c r="N481" s="95">
        <f>AVERAGE(N457:N480)</f>
        <v>7.5888135294675303</v>
      </c>
      <c r="O481" s="95"/>
      <c r="P481" s="95">
        <f>AVERAGE(P457:P480)</f>
        <v>5.8640000000000008</v>
      </c>
      <c r="Q481" s="96">
        <f>AVERAGE(Q457:Q480)</f>
        <v>698.2</v>
      </c>
      <c r="R481" s="95">
        <f>AVERAGE(R457:R480)</f>
        <v>1.5625</v>
      </c>
      <c r="S481" s="96">
        <f>AVERAGE(S457:S480)</f>
        <v>367</v>
      </c>
      <c r="T481" s="95">
        <f>AVERAGE(T457:T480)</f>
        <v>0.74550000000000005</v>
      </c>
      <c r="U481" s="95">
        <f>AVERAGE(U457:U480)</f>
        <v>3.137647058823529</v>
      </c>
      <c r="V481" s="95">
        <f>AVERAGE(V457:V480)</f>
        <v>41.545000000000002</v>
      </c>
      <c r="W481" s="95">
        <f>AVERAGE(W457:W480)</f>
        <v>17.190000000000001</v>
      </c>
      <c r="X481" s="96">
        <f>AVERAGE(X457:X480)</f>
        <v>139.19499999999999</v>
      </c>
      <c r="Y481" s="95">
        <f>AVERAGE(Y457:Y480)</f>
        <v>34.22</v>
      </c>
      <c r="Z481" s="95">
        <f>AVERAGE(Z457:Z480)</f>
        <v>37.93</v>
      </c>
      <c r="AA481" s="95">
        <f>AVERAGE(AA457:AA480)</f>
        <v>123.17999999999999</v>
      </c>
      <c r="AB481" s="95">
        <f>AVERAGE(AB457:AB480)</f>
        <v>11.112500000000001</v>
      </c>
      <c r="AC481" s="95">
        <f>AVERAGE(AC457:AC480)</f>
        <v>2.3180000000000001</v>
      </c>
      <c r="AD481" s="95">
        <f>AVERAGE(AD457:AD480)</f>
        <v>7.4069999999999991</v>
      </c>
      <c r="AE481" s="96">
        <f>AVERAGE(AE457:AE480)</f>
        <v>785.25</v>
      </c>
      <c r="AF481" s="95">
        <f>AVERAGE(AF457:AF480)</f>
        <v>30.875000000000007</v>
      </c>
      <c r="AG481" s="95">
        <f>AVERAGE(AG457:AG480)</f>
        <v>66.50500000000001</v>
      </c>
      <c r="AH481" s="95">
        <f>AVERAGE(AH457:AH480)</f>
        <v>7.7114999999999991</v>
      </c>
      <c r="AI481" s="95">
        <f>AVERAGE(AI457:AI480)</f>
        <v>28.939999999999998</v>
      </c>
      <c r="AJ481" s="95">
        <f>AVERAGE(AJ457:AJ480)</f>
        <v>6.0870000000000006</v>
      </c>
      <c r="AK481" s="95">
        <f>AVERAGE(AK457:AK480)</f>
        <v>0.60620000000000007</v>
      </c>
      <c r="AL481" s="95">
        <f>AVERAGE(AL457:AL480)</f>
        <v>5.8649999999999993</v>
      </c>
      <c r="AM481" s="95">
        <f>AVERAGE(AM457:AM480)</f>
        <v>0.97200000000000009</v>
      </c>
      <c r="AN481" s="95">
        <f>AVERAGE(AN457:AN480)</f>
        <v>6.1355000000000004</v>
      </c>
      <c r="AO481" s="95">
        <f>AVERAGE(AO457:AO480)</f>
        <v>1.2589999999999999</v>
      </c>
      <c r="AP481" s="95">
        <f>AVERAGE(AP457:AP480)</f>
        <v>4.5125000000000002</v>
      </c>
      <c r="AQ481" s="95">
        <f>AVERAGE(AQ457:AQ480)</f>
        <v>0.64079999999999993</v>
      </c>
      <c r="AR481" s="95">
        <f>AVERAGE(AR457:AR480)</f>
        <v>4.3424999999999994</v>
      </c>
      <c r="AS481" s="95">
        <f>AVERAGE(AS457:AS480)</f>
        <v>0.6217499999999998</v>
      </c>
      <c r="AT481" s="95">
        <f>AVERAGE(AT457:AT480)</f>
        <v>4.32</v>
      </c>
      <c r="AU481" s="95">
        <f>AVERAGE(AU457:AU480)</f>
        <v>1.2535000000000001</v>
      </c>
      <c r="AV481" s="95">
        <f>AVERAGE(AV457:AV480)</f>
        <v>1.7390000000000001</v>
      </c>
      <c r="AW481" s="95">
        <f>AVERAGE(AW457:AW480)</f>
        <v>19.720000000000002</v>
      </c>
      <c r="AX481" s="95">
        <f>AVERAGE(AX457:AX480)</f>
        <v>14.030000000000001</v>
      </c>
      <c r="AY481" s="95">
        <f>AVERAGE(AY457:AY480)</f>
        <v>3.5459999999999994</v>
      </c>
    </row>
    <row r="482" spans="1:51" s="102" customFormat="1">
      <c r="A482" s="92" t="s">
        <v>195</v>
      </c>
      <c r="B482" s="95">
        <f>_xlfn.STDEV.S(B457:B480)</f>
        <v>0.17724948167785826</v>
      </c>
      <c r="C482" s="94">
        <f>_xlfn.STDEV.S(C457:C480)</f>
        <v>1.6471344739048679E-2</v>
      </c>
      <c r="D482" s="95">
        <f>_xlfn.STDEV.S(D457:D480)</f>
        <v>0.10268818247546616</v>
      </c>
      <c r="E482" s="95">
        <f>_xlfn.STDEV.S(E457:E480)</f>
        <v>8.2025284647658736E-2</v>
      </c>
      <c r="F482" s="95">
        <f>_xlfn.STDEV.S(F457:F480)</f>
        <v>2.8247523134536726E-2</v>
      </c>
      <c r="G482" s="95">
        <f>_xlfn.STDEV.S(G457:G480)</f>
        <v>1.8499165697937397E-2</v>
      </c>
      <c r="H482" s="95">
        <f>_xlfn.STDEV.S(H457:H480)</f>
        <v>9.3092399520889962E-2</v>
      </c>
      <c r="I482" s="95">
        <f>_xlfn.STDEV.S(I457:I480)</f>
        <v>0.1645638550098617</v>
      </c>
      <c r="J482" s="95">
        <f>_xlfn.STDEV.S(J457:J480)</f>
        <v>0.24324707624067574</v>
      </c>
      <c r="K482" s="95">
        <f>_xlfn.STDEV.S(K457:K480)</f>
        <v>2.4951658768070303E-2</v>
      </c>
      <c r="L482" s="95">
        <f>_xlfn.STDEV.S(L457:L480)</f>
        <v>1.1795217614871663</v>
      </c>
      <c r="M482" s="95">
        <f>_xlfn.STDEV.S(M457:M480)</f>
        <v>1.1938650210751576</v>
      </c>
      <c r="N482" s="95">
        <f>_xlfn.STDEV.S(N457:N480)</f>
        <v>0.20934375893350346</v>
      </c>
      <c r="O482" s="95"/>
      <c r="P482" s="95">
        <f>_xlfn.STDEV.S(P457:P480)</f>
        <v>1.6804022074930034</v>
      </c>
      <c r="Q482" s="96">
        <f>_xlfn.STDEV.S(Q457:Q480)</f>
        <v>149.71748834317731</v>
      </c>
      <c r="R482" s="95">
        <f>_xlfn.STDEV.S(R457:R480)</f>
        <v>2.0526411557517092</v>
      </c>
      <c r="S482" s="96">
        <f>_xlfn.STDEV.S(S457:S480)</f>
        <v>61.969432192943238</v>
      </c>
      <c r="T482" s="95">
        <f>_xlfn.STDEV.S(T457:T480)</f>
        <v>0.68927479051689189</v>
      </c>
      <c r="U482" s="95">
        <f>_xlfn.STDEV.S(U457:U480)</f>
        <v>1.8319236113023538</v>
      </c>
      <c r="V482" s="95">
        <f>_xlfn.STDEV.S(V457:V480)</f>
        <v>10.813708405245823</v>
      </c>
      <c r="W482" s="95">
        <f>_xlfn.STDEV.S(W457:W480)</f>
        <v>2.7066973466414304</v>
      </c>
      <c r="X482" s="96">
        <f>_xlfn.STDEV.S(X457:X480)</f>
        <v>28.238877176873057</v>
      </c>
      <c r="Y482" s="95">
        <f>_xlfn.STDEV.S(Y457:Y480)</f>
        <v>8.814617046940322</v>
      </c>
      <c r="Z482" s="95">
        <f>_xlfn.STDEV.S(Z457:Z480)</f>
        <v>6.8538963179232573</v>
      </c>
      <c r="AA482" s="95">
        <f>_xlfn.STDEV.S(AA457:AA480)</f>
        <v>18.56149381465773</v>
      </c>
      <c r="AB482" s="95">
        <f>_xlfn.STDEV.S(AB457:AB480)</f>
        <v>1.9008221905270355</v>
      </c>
      <c r="AC482" s="95">
        <f>_xlfn.STDEV.S(AC457:AC480)</f>
        <v>0.31346283251514956</v>
      </c>
      <c r="AD482" s="95">
        <f>_xlfn.STDEV.S(AD457:AD480)</f>
        <v>1.142301923403152</v>
      </c>
      <c r="AE482" s="96">
        <f>_xlfn.STDEV.S(AE457:AE480)</f>
        <v>111.2322723900426</v>
      </c>
      <c r="AF482" s="95">
        <f>_xlfn.STDEV.S(AF457:AF480)</f>
        <v>4.7996573342599493</v>
      </c>
      <c r="AG482" s="95">
        <f>_xlfn.STDEV.S(AG457:AG480)</f>
        <v>11.160526067585815</v>
      </c>
      <c r="AH482" s="95">
        <f>_xlfn.STDEV.S(AH457:AH480)</f>
        <v>1.6386267517586071</v>
      </c>
      <c r="AI482" s="95">
        <f>_xlfn.STDEV.S(AI457:AI480)</f>
        <v>4.834677369086597</v>
      </c>
      <c r="AJ482" s="95">
        <f>_xlfn.STDEV.S(AJ457:AJ480)</f>
        <v>1.1355365066323186</v>
      </c>
      <c r="AK482" s="95">
        <f>_xlfn.STDEV.S(AK457:AK480)</f>
        <v>0.11339896964165667</v>
      </c>
      <c r="AL482" s="95">
        <f>_xlfn.STDEV.S(AL457:AL480)</f>
        <v>1.1024207812570348</v>
      </c>
      <c r="AM482" s="95">
        <f>_xlfn.STDEV.S(AM457:AM480)</f>
        <v>0.1562588944836833</v>
      </c>
      <c r="AN482" s="95">
        <f>_xlfn.STDEV.S(AN457:AN480)</f>
        <v>1.1008344920774256</v>
      </c>
      <c r="AO482" s="95">
        <f>_xlfn.STDEV.S(AO457:AO480)</f>
        <v>0.21120954922590723</v>
      </c>
      <c r="AP482" s="95">
        <f>_xlfn.STDEV.S(AP457:AP480)</f>
        <v>1.9039871599522824</v>
      </c>
      <c r="AQ482" s="95">
        <f>_xlfn.STDEV.S(AQ457:AQ480)</f>
        <v>0.1580544876067482</v>
      </c>
      <c r="AR482" s="95">
        <f>_xlfn.STDEV.S(AR457:AR480)</f>
        <v>0.90311085173765859</v>
      </c>
      <c r="AS482" s="95">
        <f>_xlfn.STDEV.S(AS457:AS480)</f>
        <v>0.14182341689209002</v>
      </c>
      <c r="AT482" s="95">
        <f>_xlfn.STDEV.S(AT457:AT480)</f>
        <v>1.0474731500138763</v>
      </c>
      <c r="AU482" s="95">
        <f>_xlfn.STDEV.S(AU457:AU480)</f>
        <v>0.53563808480609076</v>
      </c>
      <c r="AV482" s="95">
        <f>_xlfn.STDEV.S(AV457:AV480)</f>
        <v>0.22578284863302064</v>
      </c>
      <c r="AW482" s="95">
        <f>_xlfn.STDEV.S(AW457:AW480)</f>
        <v>2.7521474868679552</v>
      </c>
      <c r="AX482" s="95">
        <f>_xlfn.STDEV.S(AX457:AX480)</f>
        <v>1.9114888107661556</v>
      </c>
      <c r="AY482" s="95">
        <f>_xlfn.STDEV.S(AY457:AY480)</f>
        <v>0.57390077998131428</v>
      </c>
    </row>
    <row r="483" spans="1:51" s="100" customFormat="1">
      <c r="A483" s="84" t="s">
        <v>815</v>
      </c>
      <c r="B483" s="81">
        <v>78.025091093297647</v>
      </c>
      <c r="C483" s="80">
        <v>0.1358788759005381</v>
      </c>
      <c r="D483" s="81">
        <v>12.446056544134407</v>
      </c>
      <c r="E483" s="80">
        <v>1.1506723481006664</v>
      </c>
      <c r="F483" s="80">
        <v>8.3208906704885538E-2</v>
      </c>
      <c r="G483" s="80">
        <v>7.8820873057323673E-2</v>
      </c>
      <c r="H483" s="80">
        <v>0.96541408489282443</v>
      </c>
      <c r="I483" s="80">
        <v>3.5106325789285928</v>
      </c>
      <c r="J483" s="80">
        <v>3.6042062791735621</v>
      </c>
      <c r="K483" s="80">
        <v>0.18415809534837421</v>
      </c>
      <c r="L483" s="80">
        <v>4.4356242160699111</v>
      </c>
      <c r="M483" s="81">
        <f>B483/J483</f>
        <v>21.648342256145412</v>
      </c>
      <c r="N483" s="80">
        <f>I483+J483</f>
        <v>7.1148388581021553</v>
      </c>
      <c r="O483" s="80"/>
      <c r="P483" s="80">
        <v>3.66</v>
      </c>
      <c r="Q483" s="82">
        <v>694</v>
      </c>
      <c r="R483" s="80">
        <v>1.23</v>
      </c>
      <c r="S483" s="82">
        <v>351</v>
      </c>
      <c r="T483" s="80">
        <v>1</v>
      </c>
      <c r="U483" s="80" t="s">
        <v>142</v>
      </c>
      <c r="V483" s="81">
        <v>22.5</v>
      </c>
      <c r="W483" s="81">
        <v>12.64</v>
      </c>
      <c r="X483" s="82">
        <v>100.1</v>
      </c>
      <c r="Y483" s="81">
        <v>80.3</v>
      </c>
      <c r="Z483" s="81">
        <v>21</v>
      </c>
      <c r="AA483" s="81">
        <v>114.2</v>
      </c>
      <c r="AB483" s="80">
        <v>6.42</v>
      </c>
      <c r="AC483" s="80">
        <v>1.76</v>
      </c>
      <c r="AD483" s="80">
        <v>5.91</v>
      </c>
      <c r="AE483" s="82">
        <v>586</v>
      </c>
      <c r="AF483" s="81">
        <v>21.3</v>
      </c>
      <c r="AG483" s="81">
        <v>38.9</v>
      </c>
      <c r="AH483" s="80">
        <v>4.45</v>
      </c>
      <c r="AI483" s="81">
        <v>16.3</v>
      </c>
      <c r="AJ483" s="80">
        <v>4.05</v>
      </c>
      <c r="AK483" s="80">
        <v>0.55000000000000004</v>
      </c>
      <c r="AL483" s="80">
        <v>2.85</v>
      </c>
      <c r="AM483" s="80">
        <v>0.44400000000000001</v>
      </c>
      <c r="AN483" s="80">
        <v>3.37</v>
      </c>
      <c r="AO483" s="80">
        <v>0.7</v>
      </c>
      <c r="AP483" s="80">
        <v>1.98</v>
      </c>
      <c r="AQ483" s="80">
        <v>0.33300000000000002</v>
      </c>
      <c r="AR483" s="80">
        <v>2.19</v>
      </c>
      <c r="AS483" s="80">
        <v>0.38</v>
      </c>
      <c r="AT483" s="80">
        <v>3.53</v>
      </c>
      <c r="AU483" s="80">
        <v>0.442</v>
      </c>
      <c r="AV483" s="80">
        <v>1.35</v>
      </c>
      <c r="AW483" s="81">
        <v>12.3</v>
      </c>
      <c r="AX483" s="80">
        <v>9.6</v>
      </c>
      <c r="AY483" s="80">
        <v>2.4900000000000002</v>
      </c>
    </row>
    <row r="484" spans="1:51" s="100" customFormat="1">
      <c r="A484" s="84" t="s">
        <v>814</v>
      </c>
      <c r="B484" s="81">
        <v>78.096449182824628</v>
      </c>
      <c r="C484" s="80">
        <v>0.14870728404744429</v>
      </c>
      <c r="D484" s="81">
        <v>12.7617170952251</v>
      </c>
      <c r="E484" s="80">
        <v>1.206939581654783</v>
      </c>
      <c r="F484" s="80">
        <v>4.8625706961831307E-2</v>
      </c>
      <c r="G484" s="80">
        <v>9.7472993814124345E-2</v>
      </c>
      <c r="H484" s="80">
        <v>1.2287481738297623</v>
      </c>
      <c r="I484" s="80">
        <v>3.4718730791095207</v>
      </c>
      <c r="J484" s="80">
        <v>2.9394459588948298</v>
      </c>
      <c r="K484" s="80">
        <v>0.20943637988095226</v>
      </c>
      <c r="L484" s="80">
        <v>5.8458264348569742</v>
      </c>
      <c r="M484" s="81">
        <f>B484/J484</f>
        <v>26.568424891943671</v>
      </c>
      <c r="N484" s="80">
        <f>I484+J484</f>
        <v>6.4113190380043505</v>
      </c>
      <c r="O484" s="80"/>
      <c r="P484" s="80">
        <v>3.3</v>
      </c>
      <c r="Q484" s="82">
        <v>754</v>
      </c>
      <c r="R484" s="80">
        <v>1.56</v>
      </c>
      <c r="S484" s="82">
        <v>311</v>
      </c>
      <c r="T484" s="80">
        <v>0.69</v>
      </c>
      <c r="U484" s="80" t="s">
        <v>142</v>
      </c>
      <c r="V484" s="81">
        <v>22.3</v>
      </c>
      <c r="W484" s="81">
        <v>14.1</v>
      </c>
      <c r="X484" s="82">
        <v>133</v>
      </c>
      <c r="Y484" s="81">
        <v>63.6</v>
      </c>
      <c r="Z484" s="81">
        <v>21.5</v>
      </c>
      <c r="AA484" s="81">
        <v>113</v>
      </c>
      <c r="AB484" s="80">
        <v>7.66</v>
      </c>
      <c r="AC484" s="80">
        <v>2.21</v>
      </c>
      <c r="AD484" s="80">
        <v>6.93</v>
      </c>
      <c r="AE484" s="82">
        <v>706</v>
      </c>
      <c r="AF484" s="81">
        <v>23.3</v>
      </c>
      <c r="AG484" s="81">
        <v>47.3</v>
      </c>
      <c r="AH484" s="80">
        <v>5.58</v>
      </c>
      <c r="AI484" s="81">
        <v>19.8</v>
      </c>
      <c r="AJ484" s="80">
        <v>3.25</v>
      </c>
      <c r="AK484" s="80">
        <v>0.46</v>
      </c>
      <c r="AL484" s="80">
        <v>3</v>
      </c>
      <c r="AM484" s="80">
        <v>0.57999999999999996</v>
      </c>
      <c r="AN484" s="80">
        <v>3.95</v>
      </c>
      <c r="AO484" s="80">
        <v>0.76</v>
      </c>
      <c r="AP484" s="80">
        <v>2.25</v>
      </c>
      <c r="AQ484" s="80">
        <v>0.42</v>
      </c>
      <c r="AR484" s="80">
        <v>3.11</v>
      </c>
      <c r="AS484" s="80">
        <v>0.37</v>
      </c>
      <c r="AT484" s="80">
        <v>3.2</v>
      </c>
      <c r="AU484" s="80">
        <v>0.51</v>
      </c>
      <c r="AV484" s="80">
        <v>1.68</v>
      </c>
      <c r="AW484" s="81">
        <v>16.399999999999999</v>
      </c>
      <c r="AX484" s="80">
        <v>11.2</v>
      </c>
      <c r="AY484" s="80">
        <v>2.86</v>
      </c>
    </row>
    <row r="485" spans="1:51" s="100" customFormat="1">
      <c r="A485" s="84" t="s">
        <v>813</v>
      </c>
      <c r="B485" s="81">
        <v>77.461224441833679</v>
      </c>
      <c r="C485" s="80">
        <v>0.22885790284637883</v>
      </c>
      <c r="D485" s="81">
        <v>12.958078876152552</v>
      </c>
      <c r="E485" s="80">
        <v>1.4101210196588794</v>
      </c>
      <c r="F485" s="80">
        <v>5.2418933252641721E-2</v>
      </c>
      <c r="G485" s="80">
        <v>0.13321969416018226</v>
      </c>
      <c r="H485" s="80">
        <v>1.2767416996279033</v>
      </c>
      <c r="I485" s="80">
        <v>3.3164374759825712</v>
      </c>
      <c r="J485" s="80">
        <v>3.1628843186739046</v>
      </c>
      <c r="K485" s="80">
        <v>0.15637811309718885</v>
      </c>
      <c r="L485" s="80">
        <v>5.7638389484846613</v>
      </c>
      <c r="M485" s="81">
        <f>B485/J485</f>
        <v>24.49069160844639</v>
      </c>
      <c r="N485" s="80">
        <f>I485+J485</f>
        <v>6.4793217946564763</v>
      </c>
      <c r="O485" s="80"/>
      <c r="P485" s="80">
        <v>3.34</v>
      </c>
      <c r="Q485" s="82">
        <v>1195</v>
      </c>
      <c r="R485" s="80">
        <v>4.38</v>
      </c>
      <c r="S485" s="82">
        <v>321</v>
      </c>
      <c r="T485" s="80">
        <v>1.52</v>
      </c>
      <c r="U485" s="80" t="s">
        <v>142</v>
      </c>
      <c r="V485" s="81">
        <v>33.200000000000003</v>
      </c>
      <c r="W485" s="81">
        <v>13.9</v>
      </c>
      <c r="X485" s="82">
        <v>114.2</v>
      </c>
      <c r="Y485" s="81">
        <v>91.6</v>
      </c>
      <c r="Z485" s="81">
        <v>19.8</v>
      </c>
      <c r="AA485" s="81">
        <v>164.8</v>
      </c>
      <c r="AB485" s="80">
        <v>6.22</v>
      </c>
      <c r="AC485" s="80">
        <v>1.93</v>
      </c>
      <c r="AD485" s="80">
        <v>6.73</v>
      </c>
      <c r="AE485" s="82">
        <v>598</v>
      </c>
      <c r="AF485" s="81">
        <v>20.7</v>
      </c>
      <c r="AG485" s="81">
        <v>41.6</v>
      </c>
      <c r="AH485" s="80">
        <v>4.29</v>
      </c>
      <c r="AI485" s="81">
        <v>14.1</v>
      </c>
      <c r="AJ485" s="80">
        <v>3.05</v>
      </c>
      <c r="AK485" s="80">
        <v>0.49299999999999999</v>
      </c>
      <c r="AL485" s="80">
        <v>2.6</v>
      </c>
      <c r="AM485" s="80">
        <v>0.47799999999999998</v>
      </c>
      <c r="AN485" s="80">
        <v>3.1</v>
      </c>
      <c r="AO485" s="80">
        <v>0.78</v>
      </c>
      <c r="AP485" s="80">
        <v>1.93</v>
      </c>
      <c r="AQ485" s="80">
        <v>0.29799999999999999</v>
      </c>
      <c r="AR485" s="80">
        <v>2.34</v>
      </c>
      <c r="AS485" s="80">
        <v>0.41299999999999998</v>
      </c>
      <c r="AT485" s="80">
        <v>5.09</v>
      </c>
      <c r="AU485" s="80">
        <v>0.52</v>
      </c>
      <c r="AV485" s="80">
        <v>1.22</v>
      </c>
      <c r="AW485" s="81">
        <v>14.82</v>
      </c>
      <c r="AX485" s="80">
        <v>11.44</v>
      </c>
      <c r="AY485" s="80">
        <v>2.64</v>
      </c>
    </row>
    <row r="486" spans="1:51" s="100" customFormat="1">
      <c r="A486" s="84" t="s">
        <v>812</v>
      </c>
      <c r="B486" s="81">
        <v>78.112881385511855</v>
      </c>
      <c r="C486" s="80">
        <v>0.13382344258308398</v>
      </c>
      <c r="D486" s="81">
        <v>12.729671026086647</v>
      </c>
      <c r="E486" s="80">
        <v>1.1677151814989926</v>
      </c>
      <c r="F486" s="80">
        <v>3.442307907827432E-2</v>
      </c>
      <c r="G486" s="80">
        <v>0.12368465642843152</v>
      </c>
      <c r="H486" s="80">
        <v>1.2020011380190727</v>
      </c>
      <c r="I486" s="80">
        <v>3.5576453283503491</v>
      </c>
      <c r="J486" s="80">
        <v>2.9381388318796566</v>
      </c>
      <c r="K486" s="80">
        <v>0.15930563612099782</v>
      </c>
      <c r="L486" s="80">
        <v>5.499097254031895</v>
      </c>
      <c r="M486" s="81">
        <f>B486/J486</f>
        <v>26.585837448511448</v>
      </c>
      <c r="N486" s="80">
        <f>I486+J486</f>
        <v>6.4957841602300057</v>
      </c>
      <c r="O486" s="80"/>
      <c r="P486" s="80">
        <v>3.06</v>
      </c>
      <c r="Q486" s="82">
        <v>700</v>
      </c>
      <c r="R486" s="80">
        <v>1.62</v>
      </c>
      <c r="S486" s="82">
        <v>290</v>
      </c>
      <c r="T486" s="80">
        <v>0.67</v>
      </c>
      <c r="U486" s="80" t="s">
        <v>142</v>
      </c>
      <c r="V486" s="81">
        <v>33.4</v>
      </c>
      <c r="W486" s="81">
        <v>11.9</v>
      </c>
      <c r="X486" s="82">
        <v>95</v>
      </c>
      <c r="Y486" s="81">
        <v>109.5</v>
      </c>
      <c r="Z486" s="81">
        <v>17.5</v>
      </c>
      <c r="AA486" s="81">
        <v>97</v>
      </c>
      <c r="AB486" s="80">
        <v>5.9</v>
      </c>
      <c r="AC486" s="80">
        <v>1.5</v>
      </c>
      <c r="AD486" s="80">
        <v>5.26</v>
      </c>
      <c r="AE486" s="82">
        <v>543</v>
      </c>
      <c r="AF486" s="81">
        <v>17.600000000000001</v>
      </c>
      <c r="AG486" s="81">
        <v>34.700000000000003</v>
      </c>
      <c r="AH486" s="80">
        <v>3.89</v>
      </c>
      <c r="AI486" s="81">
        <v>14.5</v>
      </c>
      <c r="AJ486" s="80">
        <v>2.97</v>
      </c>
      <c r="AK486" s="80">
        <v>0.66</v>
      </c>
      <c r="AL486" s="80">
        <v>2.64</v>
      </c>
      <c r="AM486" s="80">
        <v>0.5</v>
      </c>
      <c r="AN486" s="80">
        <v>3.1</v>
      </c>
      <c r="AO486" s="80">
        <v>0.6</v>
      </c>
      <c r="AP486" s="80">
        <v>1.84</v>
      </c>
      <c r="AQ486" s="80">
        <v>0.313</v>
      </c>
      <c r="AR486" s="80">
        <v>1.78</v>
      </c>
      <c r="AS486" s="80">
        <v>0.28199999999999997</v>
      </c>
      <c r="AT486" s="80">
        <v>3.34</v>
      </c>
      <c r="AU486" s="80">
        <v>0.374</v>
      </c>
      <c r="AV486" s="80">
        <v>1.39</v>
      </c>
      <c r="AW486" s="81">
        <v>11.3</v>
      </c>
      <c r="AX486" s="80">
        <v>8.8000000000000007</v>
      </c>
      <c r="AY486" s="80">
        <v>2.2000000000000002</v>
      </c>
    </row>
    <row r="487" spans="1:51" s="100" customFormat="1">
      <c r="A487" s="84" t="s">
        <v>811</v>
      </c>
      <c r="B487" s="81">
        <v>78.422906417802764</v>
      </c>
      <c r="C487" s="80">
        <v>0.17040747455778943</v>
      </c>
      <c r="D487" s="81">
        <v>12.317929755809349</v>
      </c>
      <c r="E487" s="80">
        <v>1.1433319891495919</v>
      </c>
      <c r="F487" s="80">
        <v>4.2931576876491274E-2</v>
      </c>
      <c r="G487" s="80">
        <v>8.8924228753088863E-2</v>
      </c>
      <c r="H487" s="80">
        <v>0.92065610064056136</v>
      </c>
      <c r="I487" s="80">
        <v>3.3488143847286862</v>
      </c>
      <c r="J487" s="80">
        <v>3.544079516242375</v>
      </c>
      <c r="K487" s="80">
        <v>0.18555439305480692</v>
      </c>
      <c r="L487" s="80">
        <v>4.5833896585383087</v>
      </c>
      <c r="M487" s="81">
        <f>B487/J487</f>
        <v>22.127863118870135</v>
      </c>
      <c r="N487" s="80">
        <f>I487+J487</f>
        <v>6.8928939009710612</v>
      </c>
      <c r="O487" s="80"/>
      <c r="P487" s="80">
        <v>3.14</v>
      </c>
      <c r="Q487" s="82">
        <v>802</v>
      </c>
      <c r="R487" s="80">
        <v>1.57</v>
      </c>
      <c r="S487" s="82">
        <v>305</v>
      </c>
      <c r="T487" s="80">
        <v>0.92</v>
      </c>
      <c r="U487" s="80">
        <v>1.65</v>
      </c>
      <c r="V487" s="81">
        <v>23.2</v>
      </c>
      <c r="W487" s="81">
        <v>12</v>
      </c>
      <c r="X487" s="82">
        <v>110</v>
      </c>
      <c r="Y487" s="81">
        <v>56.9</v>
      </c>
      <c r="Z487" s="81">
        <v>19</v>
      </c>
      <c r="AA487" s="81">
        <v>121</v>
      </c>
      <c r="AB487" s="80">
        <v>6.33</v>
      </c>
      <c r="AC487" s="80">
        <v>1.79</v>
      </c>
      <c r="AD487" s="80">
        <v>6.07</v>
      </c>
      <c r="AE487" s="82">
        <v>552</v>
      </c>
      <c r="AF487" s="81">
        <v>18</v>
      </c>
      <c r="AG487" s="81">
        <v>38.1</v>
      </c>
      <c r="AH487" s="80">
        <v>4.55</v>
      </c>
      <c r="AI487" s="81">
        <v>16.7</v>
      </c>
      <c r="AJ487" s="80">
        <v>2.76</v>
      </c>
      <c r="AK487" s="80">
        <v>0.59</v>
      </c>
      <c r="AL487" s="80">
        <v>3.21</v>
      </c>
      <c r="AM487" s="80">
        <v>0.52</v>
      </c>
      <c r="AN487" s="80">
        <v>2.89</v>
      </c>
      <c r="AO487" s="80">
        <v>0.64</v>
      </c>
      <c r="AP487" s="80">
        <v>1.99</v>
      </c>
      <c r="AQ487" s="80">
        <v>0.38900000000000001</v>
      </c>
      <c r="AR487" s="80">
        <v>2.2400000000000002</v>
      </c>
      <c r="AS487" s="80">
        <v>0.31</v>
      </c>
      <c r="AT487" s="80">
        <v>3.37</v>
      </c>
      <c r="AU487" s="80">
        <v>0.48</v>
      </c>
      <c r="AV487" s="80">
        <v>1.1599999999999999</v>
      </c>
      <c r="AW487" s="81">
        <v>12.4</v>
      </c>
      <c r="AX487" s="80">
        <v>9.3000000000000007</v>
      </c>
      <c r="AY487" s="80">
        <v>2.17</v>
      </c>
    </row>
    <row r="488" spans="1:51" s="100" customFormat="1">
      <c r="A488" s="84" t="s">
        <v>810</v>
      </c>
      <c r="B488" s="81">
        <v>78.0405965482922</v>
      </c>
      <c r="C488" s="80">
        <v>0.11812985867349361</v>
      </c>
      <c r="D488" s="81">
        <v>12.678150817597436</v>
      </c>
      <c r="E488" s="80">
        <v>1.3224290439972399</v>
      </c>
      <c r="F488" s="80">
        <v>2.3948871875500509E-2</v>
      </c>
      <c r="G488" s="80">
        <v>0.13677430449562442</v>
      </c>
      <c r="H488" s="80">
        <v>1.183969180102977</v>
      </c>
      <c r="I488" s="80">
        <v>3.5516094001578757</v>
      </c>
      <c r="J488" s="80">
        <v>2.944374339402958</v>
      </c>
      <c r="K488" s="80">
        <v>0.17635404695740065</v>
      </c>
      <c r="L488" s="80">
        <v>4.4148451582050683</v>
      </c>
      <c r="M488" s="81">
        <f>B488/J488</f>
        <v>26.504984608756232</v>
      </c>
      <c r="N488" s="80">
        <f>I488+J488</f>
        <v>6.4959837395608337</v>
      </c>
      <c r="O488" s="80"/>
      <c r="P488" s="80">
        <v>3.88</v>
      </c>
      <c r="Q488" s="82">
        <v>876</v>
      </c>
      <c r="R488" s="80">
        <v>2.0299999999999998</v>
      </c>
      <c r="S488" s="82">
        <v>386</v>
      </c>
      <c r="T488" s="80">
        <v>1.06</v>
      </c>
      <c r="U488" s="80">
        <v>2.4900000000000002</v>
      </c>
      <c r="V488" s="81">
        <v>36.700000000000003</v>
      </c>
      <c r="W488" s="81">
        <v>14.7</v>
      </c>
      <c r="X488" s="82">
        <v>119.6</v>
      </c>
      <c r="Y488" s="81">
        <v>95</v>
      </c>
      <c r="Z488" s="81">
        <v>23.3</v>
      </c>
      <c r="AA488" s="81">
        <v>140</v>
      </c>
      <c r="AB488" s="80">
        <v>7.5</v>
      </c>
      <c r="AC488" s="80">
        <v>2.4</v>
      </c>
      <c r="AD488" s="80">
        <v>7.6</v>
      </c>
      <c r="AE488" s="82">
        <v>600</v>
      </c>
      <c r="AF488" s="81">
        <v>22.4</v>
      </c>
      <c r="AG488" s="81">
        <v>44</v>
      </c>
      <c r="AH488" s="80">
        <v>5.2</v>
      </c>
      <c r="AI488" s="81">
        <v>18.7</v>
      </c>
      <c r="AJ488" s="80">
        <v>3.51</v>
      </c>
      <c r="AK488" s="80">
        <v>0.65</v>
      </c>
      <c r="AL488" s="80">
        <v>3.42</v>
      </c>
      <c r="AM488" s="80">
        <v>0.55000000000000004</v>
      </c>
      <c r="AN488" s="80">
        <v>3.07</v>
      </c>
      <c r="AO488" s="80">
        <v>0.8</v>
      </c>
      <c r="AP488" s="80">
        <v>2.4500000000000002</v>
      </c>
      <c r="AQ488" s="80">
        <v>0.33</v>
      </c>
      <c r="AR488" s="80">
        <v>2.02</v>
      </c>
      <c r="AS488" s="80">
        <v>0.38600000000000001</v>
      </c>
      <c r="AT488" s="80">
        <v>4.01</v>
      </c>
      <c r="AU488" s="80">
        <v>0.56999999999999995</v>
      </c>
      <c r="AV488" s="80">
        <v>1.1499999999999999</v>
      </c>
      <c r="AW488" s="81">
        <v>13.5</v>
      </c>
      <c r="AX488" s="80">
        <v>11.3</v>
      </c>
      <c r="AY488" s="80">
        <v>3.28</v>
      </c>
    </row>
    <row r="489" spans="1:51" s="100" customFormat="1">
      <c r="A489" s="84" t="s">
        <v>809</v>
      </c>
      <c r="B489" s="81">
        <v>78.116302324490022</v>
      </c>
      <c r="C489" s="80">
        <v>0.14547777355727581</v>
      </c>
      <c r="D489" s="81">
        <v>12.641444678755242</v>
      </c>
      <c r="E489" s="80">
        <v>1.1234666565518148</v>
      </c>
      <c r="F489" s="80">
        <v>0</v>
      </c>
      <c r="G489" s="80">
        <v>0.11517630420755372</v>
      </c>
      <c r="H489" s="80">
        <v>1.1634066220105261</v>
      </c>
      <c r="I489" s="80">
        <v>3.4538053571834397</v>
      </c>
      <c r="J489" s="80">
        <v>3.2409041809350727</v>
      </c>
      <c r="K489" s="80">
        <v>0.16102309066262166</v>
      </c>
      <c r="L489" s="80">
        <v>4.5318299512700122</v>
      </c>
      <c r="M489" s="81">
        <f>B489/J489</f>
        <v>24.103243404731497</v>
      </c>
      <c r="N489" s="80">
        <f>I489+J489</f>
        <v>6.6947095381185129</v>
      </c>
      <c r="O489" s="80"/>
      <c r="P489" s="80">
        <v>3.94</v>
      </c>
      <c r="Q489" s="82">
        <v>990</v>
      </c>
      <c r="R489" s="80">
        <v>3.02</v>
      </c>
      <c r="S489" s="82">
        <v>480</v>
      </c>
      <c r="T489" s="80">
        <v>1.39</v>
      </c>
      <c r="U489" s="80">
        <v>23</v>
      </c>
      <c r="V489" s="81">
        <v>50</v>
      </c>
      <c r="W489" s="81">
        <v>18.3</v>
      </c>
      <c r="X489" s="82">
        <v>132</v>
      </c>
      <c r="Y489" s="81">
        <v>99</v>
      </c>
      <c r="Z489" s="81">
        <v>23.2</v>
      </c>
      <c r="AA489" s="81">
        <v>129</v>
      </c>
      <c r="AB489" s="80">
        <v>8.8000000000000007</v>
      </c>
      <c r="AC489" s="80">
        <v>2.7</v>
      </c>
      <c r="AD489" s="80">
        <v>7.8</v>
      </c>
      <c r="AE489" s="82">
        <v>700</v>
      </c>
      <c r="AF489" s="81">
        <v>24.9</v>
      </c>
      <c r="AG489" s="81">
        <v>48</v>
      </c>
      <c r="AH489" s="80">
        <v>4.92</v>
      </c>
      <c r="AI489" s="81">
        <v>20.9</v>
      </c>
      <c r="AJ489" s="80">
        <v>3</v>
      </c>
      <c r="AK489" s="80">
        <v>0.51</v>
      </c>
      <c r="AL489" s="80">
        <v>2.62</v>
      </c>
      <c r="AM489" s="80">
        <v>0.66</v>
      </c>
      <c r="AN489" s="80">
        <v>4</v>
      </c>
      <c r="AO489" s="80">
        <v>0.66</v>
      </c>
      <c r="AP489" s="80">
        <v>2.16</v>
      </c>
      <c r="AQ489" s="80">
        <v>0.45</v>
      </c>
      <c r="AR489" s="80">
        <v>1.94</v>
      </c>
      <c r="AS489" s="80">
        <v>0.51</v>
      </c>
      <c r="AT489" s="80">
        <v>3.5</v>
      </c>
      <c r="AU489" s="80">
        <v>0.39800000000000002</v>
      </c>
      <c r="AV489" s="80">
        <v>2.5</v>
      </c>
      <c r="AW489" s="81">
        <v>18.899999999999999</v>
      </c>
      <c r="AX489" s="80">
        <v>11.3</v>
      </c>
      <c r="AY489" s="80">
        <v>2.9</v>
      </c>
    </row>
    <row r="490" spans="1:51" s="100" customFormat="1">
      <c r="A490" s="84" t="s">
        <v>808</v>
      </c>
      <c r="B490" s="81">
        <v>78.043614523548214</v>
      </c>
      <c r="C490" s="80">
        <v>0.13151455925599623</v>
      </c>
      <c r="D490" s="81">
        <v>12.441580474566518</v>
      </c>
      <c r="E490" s="80">
        <v>1.0037451490380633</v>
      </c>
      <c r="F490" s="80">
        <v>6.2646612274683535E-3</v>
      </c>
      <c r="G490" s="80">
        <v>0.1170488218950364</v>
      </c>
      <c r="H490" s="80">
        <v>0.92555926224641571</v>
      </c>
      <c r="I490" s="80">
        <v>3.183702918654896</v>
      </c>
      <c r="J490" s="80">
        <v>4.1469527610907786</v>
      </c>
      <c r="K490" s="80">
        <v>0.16868476620759751</v>
      </c>
      <c r="L490" s="80">
        <v>3.8400295433597051</v>
      </c>
      <c r="M490" s="81">
        <f>B490/J490</f>
        <v>18.819508930943378</v>
      </c>
      <c r="N490" s="80">
        <f>I490+J490</f>
        <v>7.330655679745675</v>
      </c>
      <c r="O490" s="80"/>
      <c r="P490" s="80">
        <v>4.17</v>
      </c>
      <c r="Q490" s="82">
        <v>1100</v>
      </c>
      <c r="R490" s="80">
        <v>14.4</v>
      </c>
      <c r="S490" s="82">
        <v>285</v>
      </c>
      <c r="T490" s="80">
        <v>1.84</v>
      </c>
      <c r="U490" s="80">
        <v>6.01</v>
      </c>
      <c r="V490" s="81">
        <v>13.4</v>
      </c>
      <c r="W490" s="81">
        <v>17.2</v>
      </c>
      <c r="X490" s="82">
        <v>149</v>
      </c>
      <c r="Y490" s="81">
        <v>62</v>
      </c>
      <c r="Z490" s="81">
        <v>19.3</v>
      </c>
      <c r="AA490" s="81">
        <v>133</v>
      </c>
      <c r="AB490" s="80">
        <v>6.7</v>
      </c>
      <c r="AC490" s="80">
        <v>1.57</v>
      </c>
      <c r="AD490" s="80">
        <v>12</v>
      </c>
      <c r="AE490" s="82">
        <v>660</v>
      </c>
      <c r="AF490" s="81">
        <v>21.8</v>
      </c>
      <c r="AG490" s="81">
        <v>41.6</v>
      </c>
      <c r="AH490" s="80">
        <v>4.29</v>
      </c>
      <c r="AI490" s="81">
        <v>14.3</v>
      </c>
      <c r="AJ490" s="80">
        <v>3.8</v>
      </c>
      <c r="AK490" s="80">
        <v>0.39</v>
      </c>
      <c r="AL490" s="80">
        <v>2.95</v>
      </c>
      <c r="AM490" s="80">
        <v>0.56999999999999995</v>
      </c>
      <c r="AN490" s="80">
        <v>2.4</v>
      </c>
      <c r="AO490" s="80">
        <v>0.77</v>
      </c>
      <c r="AP490" s="80">
        <v>1.66</v>
      </c>
      <c r="AQ490" s="80">
        <v>0.224</v>
      </c>
      <c r="AR490" s="80">
        <v>2.6</v>
      </c>
      <c r="AS490" s="80">
        <v>0.31</v>
      </c>
      <c r="AT490" s="80">
        <v>3.8</v>
      </c>
      <c r="AU490" s="80">
        <v>0.43</v>
      </c>
      <c r="AV490" s="80">
        <v>2.21</v>
      </c>
      <c r="AW490" s="81">
        <v>14.1</v>
      </c>
      <c r="AX490" s="80">
        <v>14.1</v>
      </c>
      <c r="AY490" s="80">
        <v>3.39</v>
      </c>
    </row>
    <row r="491" spans="1:51" s="100" customFormat="1">
      <c r="A491" s="84" t="s">
        <v>807</v>
      </c>
      <c r="B491" s="81">
        <v>77.957508667721712</v>
      </c>
      <c r="C491" s="80">
        <v>0.14926808945219772</v>
      </c>
      <c r="D491" s="81">
        <v>12.673491254560377</v>
      </c>
      <c r="E491" s="80">
        <v>1.1060124963297611</v>
      </c>
      <c r="F491" s="80">
        <v>8.4692120532739279E-2</v>
      </c>
      <c r="G491" s="80">
        <v>0.11263827673618303</v>
      </c>
      <c r="H491" s="80">
        <v>1.2468782336466271</v>
      </c>
      <c r="I491" s="80">
        <v>3.6603390217424101</v>
      </c>
      <c r="J491" s="80">
        <v>3.0091534861964391</v>
      </c>
      <c r="K491" s="80">
        <v>0.18353081568217169</v>
      </c>
      <c r="L491" s="80">
        <v>4.6866567297011272</v>
      </c>
      <c r="M491" s="81">
        <f>B491/J491</f>
        <v>25.906790406447417</v>
      </c>
      <c r="N491" s="80">
        <f>I491+J491</f>
        <v>6.6694925079388492</v>
      </c>
      <c r="O491" s="80"/>
      <c r="P491" s="80">
        <v>4.2300000000000004</v>
      </c>
      <c r="Q491" s="82">
        <v>1060</v>
      </c>
      <c r="R491" s="80">
        <v>1.3</v>
      </c>
      <c r="S491" s="82">
        <v>453</v>
      </c>
      <c r="T491" s="80">
        <v>0.77</v>
      </c>
      <c r="U491" s="80">
        <v>2.1</v>
      </c>
      <c r="V491" s="81">
        <v>43.6</v>
      </c>
      <c r="W491" s="81">
        <v>18.3</v>
      </c>
      <c r="X491" s="82">
        <v>145</v>
      </c>
      <c r="Y491" s="81">
        <v>105</v>
      </c>
      <c r="Z491" s="81">
        <v>24</v>
      </c>
      <c r="AA491" s="81">
        <v>151</v>
      </c>
      <c r="AB491" s="80">
        <v>9.1</v>
      </c>
      <c r="AC491" s="80">
        <v>2.15</v>
      </c>
      <c r="AD491" s="80">
        <v>8.6</v>
      </c>
      <c r="AE491" s="82">
        <v>766</v>
      </c>
      <c r="AF491" s="81">
        <v>25.9</v>
      </c>
      <c r="AG491" s="81">
        <v>51.1</v>
      </c>
      <c r="AH491" s="80">
        <v>5.73</v>
      </c>
      <c r="AI491" s="81">
        <v>21.5</v>
      </c>
      <c r="AJ491" s="80">
        <v>4.5599999999999996</v>
      </c>
      <c r="AK491" s="80">
        <v>0.81</v>
      </c>
      <c r="AL491" s="80">
        <v>4.7</v>
      </c>
      <c r="AM491" s="80">
        <v>0.51</v>
      </c>
      <c r="AN491" s="80">
        <v>4.08</v>
      </c>
      <c r="AO491" s="80">
        <v>0.91</v>
      </c>
      <c r="AP491" s="80">
        <v>3.32</v>
      </c>
      <c r="AQ491" s="80">
        <v>0.39</v>
      </c>
      <c r="AR491" s="80">
        <v>2.68</v>
      </c>
      <c r="AS491" s="80">
        <v>0.31</v>
      </c>
      <c r="AT491" s="80">
        <v>5.0999999999999996</v>
      </c>
      <c r="AU491" s="80">
        <v>0.56000000000000005</v>
      </c>
      <c r="AV491" s="80">
        <v>1.66</v>
      </c>
      <c r="AW491" s="81">
        <v>15.5</v>
      </c>
      <c r="AX491" s="80">
        <v>12.6</v>
      </c>
      <c r="AY491" s="80">
        <v>2.95</v>
      </c>
    </row>
    <row r="492" spans="1:51" s="100" customFormat="1">
      <c r="A492" s="84" t="s">
        <v>806</v>
      </c>
      <c r="B492" s="81">
        <v>77.990759063262516</v>
      </c>
      <c r="C492" s="80">
        <v>0.12840693094125888</v>
      </c>
      <c r="D492" s="81">
        <v>12.679427203377236</v>
      </c>
      <c r="E492" s="80">
        <v>1.1965743364596715</v>
      </c>
      <c r="F492" s="80">
        <v>5.9625817113989968E-2</v>
      </c>
      <c r="G492" s="80">
        <v>0.12763231000544598</v>
      </c>
      <c r="H492" s="80">
        <v>1.1971731859162318</v>
      </c>
      <c r="I492" s="80">
        <v>3.4672627669691631</v>
      </c>
      <c r="J492" s="80">
        <v>3.153122422408384</v>
      </c>
      <c r="K492" s="80">
        <v>0.15963546055405642</v>
      </c>
      <c r="L492" s="80">
        <v>5.0302222008289448</v>
      </c>
      <c r="M492" s="81">
        <f>B492/J492</f>
        <v>24.73445322293971</v>
      </c>
      <c r="N492" s="80">
        <f>I492+J492</f>
        <v>6.6203851893775472</v>
      </c>
      <c r="O492" s="80"/>
      <c r="P492" s="80">
        <v>4.6399999999999997</v>
      </c>
      <c r="Q492" s="82">
        <v>996</v>
      </c>
      <c r="R492" s="80">
        <v>2.93</v>
      </c>
      <c r="S492" s="82">
        <v>477</v>
      </c>
      <c r="T492" s="80">
        <v>1.65</v>
      </c>
      <c r="U492" s="80">
        <v>3.96</v>
      </c>
      <c r="V492" s="81">
        <v>27.2</v>
      </c>
      <c r="W492" s="81">
        <v>16.7</v>
      </c>
      <c r="X492" s="82">
        <v>132</v>
      </c>
      <c r="Y492" s="81">
        <v>103</v>
      </c>
      <c r="Z492" s="81">
        <v>25.9</v>
      </c>
      <c r="AA492" s="81">
        <v>146</v>
      </c>
      <c r="AB492" s="80">
        <v>8.3699999999999992</v>
      </c>
      <c r="AC492" s="80">
        <v>1.79</v>
      </c>
      <c r="AD492" s="80">
        <v>8.26</v>
      </c>
      <c r="AE492" s="82">
        <v>708</v>
      </c>
      <c r="AF492" s="81">
        <v>25</v>
      </c>
      <c r="AG492" s="81">
        <v>49.4</v>
      </c>
      <c r="AH492" s="80">
        <v>5.78</v>
      </c>
      <c r="AI492" s="81">
        <v>22.2</v>
      </c>
      <c r="AJ492" s="80">
        <v>5</v>
      </c>
      <c r="AK492" s="80">
        <v>0.56000000000000005</v>
      </c>
      <c r="AL492" s="80">
        <v>4.5</v>
      </c>
      <c r="AM492" s="80">
        <v>0.78</v>
      </c>
      <c r="AN492" s="80">
        <v>4.09</v>
      </c>
      <c r="AO492" s="80">
        <v>0.75</v>
      </c>
      <c r="AP492" s="80">
        <v>3.47</v>
      </c>
      <c r="AQ492" s="80">
        <v>0.41</v>
      </c>
      <c r="AR492" s="80">
        <v>3.09</v>
      </c>
      <c r="AS492" s="80">
        <v>0.43</v>
      </c>
      <c r="AT492" s="80">
        <v>4.42</v>
      </c>
      <c r="AU492" s="80">
        <v>0.48</v>
      </c>
      <c r="AV492" s="80">
        <v>1.77</v>
      </c>
      <c r="AW492" s="81">
        <v>14.2</v>
      </c>
      <c r="AX492" s="80">
        <v>12.1</v>
      </c>
      <c r="AY492" s="80">
        <v>3.53</v>
      </c>
    </row>
    <row r="493" spans="1:51" s="100" customFormat="1">
      <c r="A493" s="84" t="s">
        <v>805</v>
      </c>
      <c r="B493" s="81">
        <v>75.610109963875061</v>
      </c>
      <c r="C493" s="80">
        <v>0.29582422071494452</v>
      </c>
      <c r="D493" s="81">
        <v>13.746792620279505</v>
      </c>
      <c r="E493" s="80">
        <v>1.6912051277680595</v>
      </c>
      <c r="F493" s="80">
        <v>4.3840248572736398E-2</v>
      </c>
      <c r="G493" s="80">
        <v>0.27633726008210169</v>
      </c>
      <c r="H493" s="80">
        <v>1.8702598832699182</v>
      </c>
      <c r="I493" s="80">
        <v>3.7579763777869766</v>
      </c>
      <c r="J493" s="80">
        <v>2.7076395281229715</v>
      </c>
      <c r="K493" s="80">
        <v>0.14769527720897424</v>
      </c>
      <c r="L493" s="80">
        <v>3.8128749912717126</v>
      </c>
      <c r="M493" s="81">
        <f>B493/J493</f>
        <v>27.924732660514298</v>
      </c>
      <c r="N493" s="80">
        <f>I493+J493</f>
        <v>6.4656159059099476</v>
      </c>
      <c r="O493" s="80"/>
      <c r="P493" s="80">
        <v>7.13</v>
      </c>
      <c r="Q493" s="82">
        <v>1520</v>
      </c>
      <c r="R493" s="80">
        <v>8.3699999999999992</v>
      </c>
      <c r="S493" s="82">
        <v>465</v>
      </c>
      <c r="T493" s="80">
        <v>2.82</v>
      </c>
      <c r="U493" s="80">
        <v>2.91</v>
      </c>
      <c r="V493" s="81">
        <v>29</v>
      </c>
      <c r="W493" s="81">
        <v>17.2</v>
      </c>
      <c r="X493" s="82">
        <v>100.6</v>
      </c>
      <c r="Y493" s="81">
        <v>126.8</v>
      </c>
      <c r="Z493" s="81">
        <v>24.8</v>
      </c>
      <c r="AA493" s="81">
        <v>253</v>
      </c>
      <c r="AB493" s="80">
        <v>7.73</v>
      </c>
      <c r="AC493" s="80">
        <v>1.62</v>
      </c>
      <c r="AD493" s="80">
        <v>6.18</v>
      </c>
      <c r="AE493" s="82">
        <v>545</v>
      </c>
      <c r="AF493" s="81">
        <v>21.9</v>
      </c>
      <c r="AG493" s="81">
        <v>43.9</v>
      </c>
      <c r="AH493" s="80">
        <v>5.19</v>
      </c>
      <c r="AI493" s="81">
        <v>17.5</v>
      </c>
      <c r="AJ493" s="80">
        <v>4.08</v>
      </c>
      <c r="AK493" s="80">
        <v>0.85</v>
      </c>
      <c r="AL493" s="80">
        <v>3.97</v>
      </c>
      <c r="AM493" s="80">
        <v>0.7</v>
      </c>
      <c r="AN493" s="80">
        <v>3.44</v>
      </c>
      <c r="AO493" s="80">
        <v>0.81</v>
      </c>
      <c r="AP493" s="80">
        <v>2.44</v>
      </c>
      <c r="AQ493" s="80">
        <v>0.4</v>
      </c>
      <c r="AR493" s="80">
        <v>2.48</v>
      </c>
      <c r="AS493" s="80">
        <v>0.41</v>
      </c>
      <c r="AT493" s="80">
        <v>6.2</v>
      </c>
      <c r="AU493" s="80">
        <v>0.66</v>
      </c>
      <c r="AV493" s="80">
        <v>1.46</v>
      </c>
      <c r="AW493" s="81">
        <v>15.9</v>
      </c>
      <c r="AX493" s="80">
        <v>9.74</v>
      </c>
      <c r="AY493" s="80">
        <v>2.42</v>
      </c>
    </row>
    <row r="494" spans="1:51" s="100" customFormat="1">
      <c r="A494" s="84" t="s">
        <v>804</v>
      </c>
      <c r="B494" s="81">
        <v>78.185677543665165</v>
      </c>
      <c r="C494" s="80">
        <v>0.15727603950735189</v>
      </c>
      <c r="D494" s="81">
        <v>12.592089673075735</v>
      </c>
      <c r="E494" s="80">
        <v>1.1678238423404275</v>
      </c>
      <c r="F494" s="80">
        <v>3.7853318005806269E-2</v>
      </c>
      <c r="G494" s="80">
        <v>0.11243473273182053</v>
      </c>
      <c r="H494" s="80">
        <v>1.1940036963267546</v>
      </c>
      <c r="I494" s="80">
        <v>3.4271657942702585</v>
      </c>
      <c r="J494" s="80">
        <v>3.1256570401601991</v>
      </c>
      <c r="K494" s="80">
        <v>0.18319916468190503</v>
      </c>
      <c r="L494" s="80">
        <v>4.514108095599866</v>
      </c>
      <c r="M494" s="81">
        <f>B494/J494</f>
        <v>25.014157516033148</v>
      </c>
      <c r="N494" s="80">
        <f>I494+J494</f>
        <v>6.552822834430458</v>
      </c>
      <c r="O494" s="80"/>
      <c r="P494" s="80">
        <v>6.3</v>
      </c>
      <c r="Q494" s="82">
        <v>980</v>
      </c>
      <c r="R494" s="80">
        <v>2.0099999999999998</v>
      </c>
      <c r="S494" s="82">
        <v>505</v>
      </c>
      <c r="T494" s="80">
        <v>1.44</v>
      </c>
      <c r="U494" s="80">
        <v>28</v>
      </c>
      <c r="V494" s="81">
        <v>31.6</v>
      </c>
      <c r="W494" s="81">
        <v>17.600000000000001</v>
      </c>
      <c r="X494" s="82">
        <v>150</v>
      </c>
      <c r="Y494" s="81">
        <v>105</v>
      </c>
      <c r="Z494" s="81">
        <v>23.6</v>
      </c>
      <c r="AA494" s="81">
        <v>142</v>
      </c>
      <c r="AB494" s="80">
        <v>8.6999999999999993</v>
      </c>
      <c r="AC494" s="80">
        <v>1.42</v>
      </c>
      <c r="AD494" s="80">
        <v>9</v>
      </c>
      <c r="AE494" s="82">
        <v>760</v>
      </c>
      <c r="AF494" s="81">
        <v>26</v>
      </c>
      <c r="AG494" s="81">
        <v>50.9</v>
      </c>
      <c r="AH494" s="80">
        <v>5.9</v>
      </c>
      <c r="AI494" s="81">
        <v>21.5</v>
      </c>
      <c r="AJ494" s="80">
        <v>3.37</v>
      </c>
      <c r="AK494" s="80">
        <v>0.73</v>
      </c>
      <c r="AL494" s="80">
        <v>2.75</v>
      </c>
      <c r="AM494" s="80">
        <v>0.7</v>
      </c>
      <c r="AN494" s="80">
        <v>3.9</v>
      </c>
      <c r="AO494" s="80">
        <v>0.6</v>
      </c>
      <c r="AP494" s="80">
        <v>2.16</v>
      </c>
      <c r="AQ494" s="80">
        <v>0.45</v>
      </c>
      <c r="AR494" s="80">
        <v>2.9</v>
      </c>
      <c r="AS494" s="80">
        <v>0.34</v>
      </c>
      <c r="AT494" s="80">
        <v>3.9</v>
      </c>
      <c r="AU494" s="80">
        <v>0.91</v>
      </c>
      <c r="AV494" s="80">
        <v>1.88</v>
      </c>
      <c r="AW494" s="81">
        <v>18.100000000000001</v>
      </c>
      <c r="AX494" s="80">
        <v>10.9</v>
      </c>
      <c r="AY494" s="80">
        <v>2.65</v>
      </c>
    </row>
    <row r="495" spans="1:51" s="100" customFormat="1">
      <c r="A495" s="84" t="s">
        <v>803</v>
      </c>
      <c r="B495" s="81">
        <v>78.149467304390569</v>
      </c>
      <c r="C495" s="80">
        <v>0.13538062014151303</v>
      </c>
      <c r="D495" s="81">
        <v>12.461348154977376</v>
      </c>
      <c r="E495" s="80">
        <v>1.2237510007493939</v>
      </c>
      <c r="F495" s="80">
        <v>6.5777964149679416E-2</v>
      </c>
      <c r="G495" s="80">
        <v>0.14736809997170347</v>
      </c>
      <c r="H495" s="80">
        <v>1.2407349005746373</v>
      </c>
      <c r="I495" s="80">
        <v>3.4120667389435302</v>
      </c>
      <c r="J495" s="80">
        <v>3.1640902350938283</v>
      </c>
      <c r="K495" s="80">
        <v>0.14981007769298457</v>
      </c>
      <c r="L495" s="80">
        <v>6.5860673451238512</v>
      </c>
      <c r="M495" s="81">
        <f>B495/J495</f>
        <v>24.69887439922304</v>
      </c>
      <c r="N495" s="80">
        <f>I495+J495</f>
        <v>6.5761569740373584</v>
      </c>
      <c r="O495" s="80"/>
      <c r="P495" s="80">
        <v>5.4</v>
      </c>
      <c r="Q495" s="82">
        <v>853</v>
      </c>
      <c r="R495" s="80">
        <v>2.66</v>
      </c>
      <c r="S495" s="82">
        <v>369</v>
      </c>
      <c r="T495" s="80">
        <v>1.02</v>
      </c>
      <c r="U495" s="80">
        <v>2.35</v>
      </c>
      <c r="V495" s="81">
        <v>15.9</v>
      </c>
      <c r="W495" s="81">
        <v>14.7</v>
      </c>
      <c r="X495" s="82">
        <v>119.7</v>
      </c>
      <c r="Y495" s="81">
        <v>96.5</v>
      </c>
      <c r="Z495" s="81">
        <v>21.6</v>
      </c>
      <c r="AA495" s="81">
        <v>129</v>
      </c>
      <c r="AB495" s="80">
        <v>7.1</v>
      </c>
      <c r="AC495" s="80">
        <v>1.41</v>
      </c>
      <c r="AD495" s="80">
        <v>7.44</v>
      </c>
      <c r="AE495" s="82">
        <v>598</v>
      </c>
      <c r="AF495" s="81">
        <v>21</v>
      </c>
      <c r="AG495" s="81">
        <v>41.1</v>
      </c>
      <c r="AH495" s="80">
        <v>4.6100000000000003</v>
      </c>
      <c r="AI495" s="81">
        <v>18</v>
      </c>
      <c r="AJ495" s="80">
        <v>3.7</v>
      </c>
      <c r="AK495" s="80">
        <v>0.65</v>
      </c>
      <c r="AL495" s="80">
        <v>3.96</v>
      </c>
      <c r="AM495" s="80">
        <v>0.51600000000000001</v>
      </c>
      <c r="AN495" s="80">
        <v>3.45</v>
      </c>
      <c r="AO495" s="80">
        <v>0.7</v>
      </c>
      <c r="AP495" s="80">
        <v>1.93</v>
      </c>
      <c r="AQ495" s="80">
        <v>0.42199999999999999</v>
      </c>
      <c r="AR495" s="80">
        <v>2.46</v>
      </c>
      <c r="AS495" s="80">
        <v>0.36899999999999999</v>
      </c>
      <c r="AT495" s="80">
        <v>3.38</v>
      </c>
      <c r="AU495" s="80">
        <v>0.85</v>
      </c>
      <c r="AV495" s="80">
        <v>1.63</v>
      </c>
      <c r="AW495" s="81">
        <v>13.2</v>
      </c>
      <c r="AX495" s="80">
        <v>10.5</v>
      </c>
      <c r="AY495" s="80">
        <v>2.5299999999999998</v>
      </c>
    </row>
    <row r="496" spans="1:51" s="100" customFormat="1">
      <c r="A496" s="84" t="s">
        <v>802</v>
      </c>
      <c r="B496" s="81">
        <v>78.030848149960278</v>
      </c>
      <c r="C496" s="80">
        <v>0.14202593361512067</v>
      </c>
      <c r="D496" s="81">
        <v>12.571614976726428</v>
      </c>
      <c r="E496" s="80">
        <v>1.2499325858603199</v>
      </c>
      <c r="F496" s="80">
        <v>8.5875068143941802E-2</v>
      </c>
      <c r="G496" s="80">
        <v>0.12795975585543043</v>
      </c>
      <c r="H496" s="80">
        <v>1.2126591148961319</v>
      </c>
      <c r="I496" s="80">
        <v>3.5091225740640906</v>
      </c>
      <c r="J496" s="80">
        <v>3.0699450608775147</v>
      </c>
      <c r="K496" s="80">
        <v>0.16780000739151771</v>
      </c>
      <c r="L496" s="80">
        <v>4.5966278523958124</v>
      </c>
      <c r="M496" s="81">
        <f>B496/J496</f>
        <v>25.417669242476901</v>
      </c>
      <c r="N496" s="80">
        <f>I496+J496</f>
        <v>6.5790676349416053</v>
      </c>
      <c r="O496" s="80"/>
      <c r="P496" s="80">
        <v>5.39</v>
      </c>
      <c r="Q496" s="82">
        <v>838</v>
      </c>
      <c r="R496" s="80">
        <v>1.97</v>
      </c>
      <c r="S496" s="82">
        <v>378</v>
      </c>
      <c r="T496" s="80">
        <v>0.85</v>
      </c>
      <c r="U496" s="80">
        <v>2.2999999999999998</v>
      </c>
      <c r="V496" s="81">
        <v>30</v>
      </c>
      <c r="W496" s="81">
        <v>13.6</v>
      </c>
      <c r="X496" s="82">
        <v>116</v>
      </c>
      <c r="Y496" s="81">
        <v>90.8</v>
      </c>
      <c r="Z496" s="81">
        <v>23.3</v>
      </c>
      <c r="AA496" s="81">
        <v>134</v>
      </c>
      <c r="AB496" s="80">
        <v>7.31</v>
      </c>
      <c r="AC496" s="80">
        <v>1.35</v>
      </c>
      <c r="AD496" s="80">
        <v>7.14</v>
      </c>
      <c r="AE496" s="82">
        <v>636</v>
      </c>
      <c r="AF496" s="81">
        <v>21.3</v>
      </c>
      <c r="AG496" s="81">
        <v>46.1</v>
      </c>
      <c r="AH496" s="80">
        <v>4.72</v>
      </c>
      <c r="AI496" s="81">
        <v>19.100000000000001</v>
      </c>
      <c r="AJ496" s="80">
        <v>3.17</v>
      </c>
      <c r="AK496" s="80">
        <v>0.67</v>
      </c>
      <c r="AL496" s="80">
        <v>4.04</v>
      </c>
      <c r="AM496" s="80">
        <v>0.62</v>
      </c>
      <c r="AN496" s="80">
        <v>3.48</v>
      </c>
      <c r="AO496" s="80">
        <v>0.7</v>
      </c>
      <c r="AP496" s="80">
        <v>1.92</v>
      </c>
      <c r="AQ496" s="80">
        <v>0.36699999999999999</v>
      </c>
      <c r="AR496" s="80">
        <v>2.95</v>
      </c>
      <c r="AS496" s="80">
        <v>0.41399999999999998</v>
      </c>
      <c r="AT496" s="80">
        <v>4.09</v>
      </c>
      <c r="AU496" s="80">
        <v>0.67</v>
      </c>
      <c r="AV496" s="80">
        <v>1.18</v>
      </c>
      <c r="AW496" s="81">
        <v>13.5</v>
      </c>
      <c r="AX496" s="80">
        <v>10.7</v>
      </c>
      <c r="AY496" s="80">
        <v>2.9</v>
      </c>
    </row>
    <row r="497" spans="1:51" s="100" customFormat="1">
      <c r="A497" s="84" t="s">
        <v>801</v>
      </c>
      <c r="B497" s="81">
        <v>77.95496048398013</v>
      </c>
      <c r="C497" s="80">
        <v>0.12719955523332888</v>
      </c>
      <c r="D497" s="81">
        <v>12.650004049786473</v>
      </c>
      <c r="E497" s="80">
        <v>1.1523437364468285</v>
      </c>
      <c r="F497" s="80">
        <v>9.265788384325413E-2</v>
      </c>
      <c r="G497" s="80">
        <v>0.1181654959127799</v>
      </c>
      <c r="H497" s="80">
        <v>1.1973827659393077</v>
      </c>
      <c r="I497" s="80">
        <v>3.3612471256905474</v>
      </c>
      <c r="J497" s="80">
        <v>3.3460151319610958</v>
      </c>
      <c r="K497" s="80">
        <v>0.23771206265298631</v>
      </c>
      <c r="L497" s="80">
        <v>7.6795571767996904</v>
      </c>
      <c r="M497" s="81">
        <f>B497/J497</f>
        <v>23.29785055045188</v>
      </c>
      <c r="N497" s="80">
        <f>I497+J497</f>
        <v>6.7072622576516432</v>
      </c>
      <c r="O497" s="80"/>
      <c r="P497" s="80">
        <v>5.42</v>
      </c>
      <c r="Q497" s="82">
        <v>1030</v>
      </c>
      <c r="R497" s="80">
        <v>3</v>
      </c>
      <c r="S497" s="82">
        <v>443</v>
      </c>
      <c r="T497" s="80">
        <v>1.06</v>
      </c>
      <c r="U497" s="80">
        <v>2.4500000000000002</v>
      </c>
      <c r="V497" s="81">
        <v>46.4</v>
      </c>
      <c r="W497" s="81">
        <v>14.6</v>
      </c>
      <c r="X497" s="82">
        <v>131</v>
      </c>
      <c r="Y497" s="81">
        <v>104</v>
      </c>
      <c r="Z497" s="81">
        <v>26.5</v>
      </c>
      <c r="AA497" s="81">
        <v>144</v>
      </c>
      <c r="AB497" s="80">
        <v>8.9</v>
      </c>
      <c r="AC497" s="80">
        <v>2.09</v>
      </c>
      <c r="AD497" s="80">
        <v>7.6</v>
      </c>
      <c r="AE497" s="82">
        <v>726</v>
      </c>
      <c r="AF497" s="81">
        <v>25.2</v>
      </c>
      <c r="AG497" s="81">
        <v>49.9</v>
      </c>
      <c r="AH497" s="80">
        <v>5.9</v>
      </c>
      <c r="AI497" s="81">
        <v>20.3</v>
      </c>
      <c r="AJ497" s="80">
        <v>3.7</v>
      </c>
      <c r="AK497" s="80">
        <v>0.73</v>
      </c>
      <c r="AL497" s="80">
        <v>4.2</v>
      </c>
      <c r="AM497" s="80">
        <v>0.67</v>
      </c>
      <c r="AN497" s="80">
        <v>4.25</v>
      </c>
      <c r="AO497" s="80">
        <v>0.82</v>
      </c>
      <c r="AP497" s="80">
        <v>2.0699999999999998</v>
      </c>
      <c r="AQ497" s="80">
        <v>0.46</v>
      </c>
      <c r="AR497" s="80">
        <v>3.03</v>
      </c>
      <c r="AS497" s="80">
        <v>0.35</v>
      </c>
      <c r="AT497" s="80">
        <v>4.8</v>
      </c>
      <c r="AU497" s="80">
        <v>0.86</v>
      </c>
      <c r="AV497" s="80">
        <v>1.79</v>
      </c>
      <c r="AW497" s="81">
        <v>14.9</v>
      </c>
      <c r="AX497" s="80">
        <v>12.1</v>
      </c>
      <c r="AY497" s="80">
        <v>3.23</v>
      </c>
    </row>
    <row r="498" spans="1:51" s="100" customFormat="1">
      <c r="A498" s="84" t="s">
        <v>800</v>
      </c>
      <c r="B498" s="81">
        <v>76.928995125503334</v>
      </c>
      <c r="C498" s="80">
        <v>0.24225562634136522</v>
      </c>
      <c r="D498" s="81">
        <v>13.230342593399595</v>
      </c>
      <c r="E498" s="80">
        <v>1.3302380866506871</v>
      </c>
      <c r="F498" s="80">
        <v>4.0949090125935159E-2</v>
      </c>
      <c r="G498" s="80">
        <v>0.17655971327026587</v>
      </c>
      <c r="H498" s="80">
        <v>1.4263245794719068</v>
      </c>
      <c r="I498" s="80">
        <v>3.3740340183889743</v>
      </c>
      <c r="J498" s="80">
        <v>3.2502858527989327</v>
      </c>
      <c r="K498" s="80">
        <v>0.15314049013049333</v>
      </c>
      <c r="L498" s="80">
        <v>5.8484162922791967</v>
      </c>
      <c r="M498" s="81">
        <f>B498/J498</f>
        <v>23.668378293329841</v>
      </c>
      <c r="N498" s="80">
        <f>I498+J498</f>
        <v>6.6243198711879074</v>
      </c>
      <c r="O498" s="80"/>
      <c r="P498" s="80">
        <v>6.61</v>
      </c>
      <c r="Q498" s="82">
        <v>1070</v>
      </c>
      <c r="R498" s="80">
        <v>2.02</v>
      </c>
      <c r="S498" s="82">
        <v>542</v>
      </c>
      <c r="T498" s="80">
        <v>1.33</v>
      </c>
      <c r="U498" s="80">
        <v>1.96</v>
      </c>
      <c r="V498" s="81">
        <v>41.7</v>
      </c>
      <c r="W498" s="81">
        <v>19.8</v>
      </c>
      <c r="X498" s="82">
        <v>140</v>
      </c>
      <c r="Y498" s="81">
        <v>114.6</v>
      </c>
      <c r="Z498" s="81">
        <v>29.5</v>
      </c>
      <c r="AA498" s="81">
        <v>166</v>
      </c>
      <c r="AB498" s="80">
        <v>9.1999999999999993</v>
      </c>
      <c r="AC498" s="80">
        <v>2.16</v>
      </c>
      <c r="AD498" s="80">
        <v>8.9</v>
      </c>
      <c r="AE498" s="82">
        <v>780</v>
      </c>
      <c r="AF498" s="81">
        <v>28.3</v>
      </c>
      <c r="AG498" s="81">
        <v>58.4</v>
      </c>
      <c r="AH498" s="80">
        <v>5.85</v>
      </c>
      <c r="AI498" s="81">
        <v>21.8</v>
      </c>
      <c r="AJ498" s="80">
        <v>5.38</v>
      </c>
      <c r="AK498" s="80">
        <v>1.02</v>
      </c>
      <c r="AL498" s="80">
        <v>4.22</v>
      </c>
      <c r="AM498" s="80">
        <v>0.86</v>
      </c>
      <c r="AN498" s="80">
        <v>4.74</v>
      </c>
      <c r="AO498" s="80">
        <v>0.89</v>
      </c>
      <c r="AP498" s="80">
        <v>2.2000000000000002</v>
      </c>
      <c r="AQ498" s="80">
        <v>0.46100000000000002</v>
      </c>
      <c r="AR498" s="80">
        <v>2.61</v>
      </c>
      <c r="AS498" s="80">
        <v>0.75</v>
      </c>
      <c r="AT498" s="80">
        <v>4.3899999999999997</v>
      </c>
      <c r="AU498" s="80">
        <v>0.63</v>
      </c>
      <c r="AV498" s="80">
        <v>1.65</v>
      </c>
      <c r="AW498" s="81">
        <v>17.8</v>
      </c>
      <c r="AX498" s="80">
        <v>13.8</v>
      </c>
      <c r="AY498" s="80">
        <v>3.5</v>
      </c>
    </row>
    <row r="499" spans="1:51" s="100" customFormat="1">
      <c r="A499" s="84" t="s">
        <v>799</v>
      </c>
      <c r="B499" s="81">
        <v>76.657518660037681</v>
      </c>
      <c r="C499" s="80">
        <v>0.26735710082879705</v>
      </c>
      <c r="D499" s="81">
        <v>13.166378161944698</v>
      </c>
      <c r="E499" s="80">
        <v>1.4767729351565206</v>
      </c>
      <c r="F499" s="80">
        <v>4.1840312556410235E-2</v>
      </c>
      <c r="G499" s="80">
        <v>0.21593619002942296</v>
      </c>
      <c r="H499" s="80">
        <v>1.5779679858283029</v>
      </c>
      <c r="I499" s="80">
        <v>3.4512282478145924</v>
      </c>
      <c r="J499" s="80">
        <v>3.1449842285114258</v>
      </c>
      <c r="K499" s="80">
        <v>0.16177292159187176</v>
      </c>
      <c r="L499" s="80">
        <v>4.9743328495117964</v>
      </c>
      <c r="M499" s="81">
        <f>B499/J499</f>
        <v>24.37453198177753</v>
      </c>
      <c r="N499" s="80">
        <f>I499+J499</f>
        <v>6.5962124763260181</v>
      </c>
      <c r="O499" s="80"/>
      <c r="P499" s="80">
        <v>4.58</v>
      </c>
      <c r="Q499" s="82">
        <v>1373</v>
      </c>
      <c r="R499" s="80">
        <v>6.86</v>
      </c>
      <c r="S499" s="82">
        <v>400</v>
      </c>
      <c r="T499" s="80">
        <v>1.93</v>
      </c>
      <c r="U499" s="80">
        <v>5.5</v>
      </c>
      <c r="V499" s="81">
        <v>30</v>
      </c>
      <c r="W499" s="81">
        <v>15.5</v>
      </c>
      <c r="X499" s="82">
        <v>103.3</v>
      </c>
      <c r="Y499" s="81">
        <v>107.7</v>
      </c>
      <c r="Z499" s="81">
        <v>20.6</v>
      </c>
      <c r="AA499" s="81">
        <v>175</v>
      </c>
      <c r="AB499" s="80">
        <v>7.09</v>
      </c>
      <c r="AC499" s="80">
        <v>1.71</v>
      </c>
      <c r="AD499" s="80">
        <v>6.88</v>
      </c>
      <c r="AE499" s="82">
        <v>621</v>
      </c>
      <c r="AF499" s="81">
        <v>21.1</v>
      </c>
      <c r="AG499" s="81">
        <v>41.1</v>
      </c>
      <c r="AH499" s="80">
        <v>4.13</v>
      </c>
      <c r="AI499" s="81">
        <v>15</v>
      </c>
      <c r="AJ499" s="80">
        <v>3.1</v>
      </c>
      <c r="AK499" s="80">
        <v>0.36</v>
      </c>
      <c r="AL499" s="80">
        <v>3.3</v>
      </c>
      <c r="AM499" s="80">
        <v>0.44</v>
      </c>
      <c r="AN499" s="80">
        <v>3.07</v>
      </c>
      <c r="AO499" s="80">
        <v>0.56000000000000005</v>
      </c>
      <c r="AP499" s="80">
        <v>1.81</v>
      </c>
      <c r="AQ499" s="80">
        <v>0.27</v>
      </c>
      <c r="AR499" s="80">
        <v>1.71</v>
      </c>
      <c r="AS499" s="80">
        <v>0.33900000000000002</v>
      </c>
      <c r="AT499" s="80">
        <v>4.7</v>
      </c>
      <c r="AU499" s="80">
        <v>0.6</v>
      </c>
      <c r="AV499" s="80">
        <v>1.77</v>
      </c>
      <c r="AW499" s="81">
        <v>15.8</v>
      </c>
      <c r="AX499" s="80">
        <v>11.5</v>
      </c>
      <c r="AY499" s="80">
        <v>2.9</v>
      </c>
    </row>
    <row r="500" spans="1:51" s="100" customFormat="1">
      <c r="A500" s="84" t="s">
        <v>798</v>
      </c>
      <c r="B500" s="81">
        <v>78.046817688798626</v>
      </c>
      <c r="C500" s="80">
        <v>0.12478644401457541</v>
      </c>
      <c r="D500" s="81">
        <v>12.630935983467351</v>
      </c>
      <c r="E500" s="80">
        <v>1.2174367195047808</v>
      </c>
      <c r="F500" s="80">
        <v>0.10525142331467462</v>
      </c>
      <c r="G500" s="80">
        <v>0.14306903428921133</v>
      </c>
      <c r="H500" s="80">
        <v>1.2608051409323544</v>
      </c>
      <c r="I500" s="80">
        <v>3.5086989014517691</v>
      </c>
      <c r="J500" s="80">
        <v>2.9621800294924667</v>
      </c>
      <c r="K500" s="80">
        <v>0.18634734205721426</v>
      </c>
      <c r="L500" s="80">
        <v>4.9894083607536714</v>
      </c>
      <c r="M500" s="81">
        <f>B500/J500</f>
        <v>26.34776310411187</v>
      </c>
      <c r="N500" s="80">
        <f>I500+J500</f>
        <v>6.4708789309442363</v>
      </c>
      <c r="O500" s="80"/>
      <c r="P500" s="80">
        <v>4.55</v>
      </c>
      <c r="Q500" s="82">
        <v>817</v>
      </c>
      <c r="R500" s="80">
        <v>1.27</v>
      </c>
      <c r="S500" s="82">
        <v>495</v>
      </c>
      <c r="T500" s="80">
        <v>1.3</v>
      </c>
      <c r="U500" s="80">
        <v>4.58</v>
      </c>
      <c r="V500" s="81">
        <v>23.9</v>
      </c>
      <c r="W500" s="81">
        <v>16.899999999999999</v>
      </c>
      <c r="X500" s="82">
        <v>115</v>
      </c>
      <c r="Y500" s="81">
        <v>93.3</v>
      </c>
      <c r="Z500" s="81">
        <v>25.6</v>
      </c>
      <c r="AA500" s="81">
        <v>131.4</v>
      </c>
      <c r="AB500" s="80">
        <v>6.66</v>
      </c>
      <c r="AC500" s="80">
        <v>1.55</v>
      </c>
      <c r="AD500" s="80">
        <v>6.86</v>
      </c>
      <c r="AE500" s="82">
        <v>608</v>
      </c>
      <c r="AF500" s="81">
        <v>22.6</v>
      </c>
      <c r="AG500" s="81">
        <v>44.3</v>
      </c>
      <c r="AH500" s="80">
        <v>4.7</v>
      </c>
      <c r="AI500" s="81">
        <v>18.899999999999999</v>
      </c>
      <c r="AJ500" s="80">
        <v>3.16</v>
      </c>
      <c r="AK500" s="80">
        <v>0.47</v>
      </c>
      <c r="AL500" s="80">
        <v>3.97</v>
      </c>
      <c r="AM500" s="80">
        <v>0.53</v>
      </c>
      <c r="AN500" s="80">
        <v>3.74</v>
      </c>
      <c r="AO500" s="80">
        <v>0.73</v>
      </c>
      <c r="AP500" s="80">
        <v>1.95</v>
      </c>
      <c r="AQ500" s="80">
        <v>0.34599999999999997</v>
      </c>
      <c r="AR500" s="80">
        <v>2.2400000000000002</v>
      </c>
      <c r="AS500" s="80">
        <v>0.35</v>
      </c>
      <c r="AT500" s="80">
        <v>3.26</v>
      </c>
      <c r="AU500" s="80">
        <v>0.53100000000000003</v>
      </c>
      <c r="AV500" s="80">
        <v>1.44</v>
      </c>
      <c r="AW500" s="81">
        <v>17.100000000000001</v>
      </c>
      <c r="AX500" s="80">
        <v>10.8</v>
      </c>
      <c r="AY500" s="80">
        <v>2.73</v>
      </c>
    </row>
    <row r="501" spans="1:51" s="100" customFormat="1">
      <c r="A501" s="84" t="s">
        <v>152</v>
      </c>
      <c r="B501" s="81">
        <v>77.984596678397196</v>
      </c>
      <c r="C501" s="80">
        <v>0.1245087838653601</v>
      </c>
      <c r="D501" s="81">
        <v>12.693966200394808</v>
      </c>
      <c r="E501" s="80">
        <v>1.3132467174845357</v>
      </c>
      <c r="F501" s="80">
        <v>5.8202320352208133E-2</v>
      </c>
      <c r="G501" s="80">
        <v>0.10092564980329258</v>
      </c>
      <c r="H501" s="80">
        <v>1.1851681811093897</v>
      </c>
      <c r="I501" s="80">
        <v>3.4897186976699803</v>
      </c>
      <c r="J501" s="80">
        <v>3.0496494023592846</v>
      </c>
      <c r="K501" s="80">
        <v>0.17368563949931884</v>
      </c>
      <c r="L501" s="80">
        <v>4.7775304977418926</v>
      </c>
      <c r="M501" s="81">
        <f>B501/J501</f>
        <v>25.571659685885983</v>
      </c>
      <c r="N501" s="80">
        <f>I501+J501</f>
        <v>6.5393681000292645</v>
      </c>
      <c r="O501" s="80"/>
      <c r="P501" s="80"/>
      <c r="Q501" s="82"/>
      <c r="R501" s="80"/>
      <c r="S501" s="82"/>
      <c r="T501" s="80"/>
      <c r="U501" s="80"/>
      <c r="V501" s="81"/>
      <c r="W501" s="81"/>
      <c r="X501" s="82"/>
      <c r="Y501" s="81"/>
      <c r="Z501" s="81"/>
      <c r="AA501" s="81"/>
      <c r="AB501" s="80"/>
      <c r="AC501" s="80"/>
      <c r="AD501" s="80"/>
      <c r="AE501" s="82"/>
      <c r="AF501" s="81"/>
      <c r="AG501" s="81"/>
      <c r="AH501" s="80"/>
      <c r="AI501" s="81"/>
      <c r="AJ501" s="80"/>
      <c r="AK501" s="80"/>
      <c r="AL501" s="80"/>
      <c r="AM501" s="80"/>
      <c r="AN501" s="80"/>
      <c r="AO501" s="80"/>
      <c r="AP501" s="80"/>
      <c r="AQ501" s="80"/>
      <c r="AR501" s="80"/>
      <c r="AS501" s="80"/>
      <c r="AT501" s="80"/>
      <c r="AU501" s="80"/>
      <c r="AV501" s="80"/>
      <c r="AW501" s="81"/>
      <c r="AX501" s="80"/>
      <c r="AY501" s="80"/>
    </row>
    <row r="502" spans="1:51" s="100" customFormat="1">
      <c r="A502" s="84" t="s">
        <v>797</v>
      </c>
      <c r="B502" s="81">
        <v>77.923420790824636</v>
      </c>
      <c r="C502" s="80">
        <v>0.16617046250051429</v>
      </c>
      <c r="D502" s="81">
        <v>12.598106210479425</v>
      </c>
      <c r="E502" s="80">
        <v>1.2148727902276755</v>
      </c>
      <c r="F502" s="80">
        <v>5.1925588209403913E-2</v>
      </c>
      <c r="G502" s="80">
        <v>9.5561503800011618E-2</v>
      </c>
      <c r="H502" s="80">
        <v>1.2558890312014841</v>
      </c>
      <c r="I502" s="80">
        <v>3.5368587768834892</v>
      </c>
      <c r="J502" s="80">
        <v>3.1571772378136673</v>
      </c>
      <c r="K502" s="80">
        <v>0.17608059677789401</v>
      </c>
      <c r="L502" s="80">
        <v>4.868501128505855</v>
      </c>
      <c r="M502" s="81">
        <f>B502/J502</f>
        <v>24.681357719652855</v>
      </c>
      <c r="N502" s="80">
        <f>I502+J502</f>
        <v>6.694036014697156</v>
      </c>
      <c r="O502" s="80"/>
      <c r="P502" s="80">
        <v>5.9</v>
      </c>
      <c r="Q502" s="82">
        <v>990</v>
      </c>
      <c r="R502" s="80">
        <v>1.64</v>
      </c>
      <c r="S502" s="82">
        <v>482</v>
      </c>
      <c r="T502" s="80">
        <v>1.06</v>
      </c>
      <c r="U502" s="80">
        <v>3.08</v>
      </c>
      <c r="V502" s="81">
        <v>22.6</v>
      </c>
      <c r="W502" s="81">
        <v>17.399999999999999</v>
      </c>
      <c r="X502" s="82">
        <v>129</v>
      </c>
      <c r="Y502" s="81">
        <v>110</v>
      </c>
      <c r="Z502" s="81">
        <v>28.7</v>
      </c>
      <c r="AA502" s="81">
        <v>150</v>
      </c>
      <c r="AB502" s="80">
        <v>8.1999999999999993</v>
      </c>
      <c r="AC502" s="80">
        <v>1.83</v>
      </c>
      <c r="AD502" s="80">
        <v>8</v>
      </c>
      <c r="AE502" s="82">
        <v>740</v>
      </c>
      <c r="AF502" s="81">
        <v>28.4</v>
      </c>
      <c r="AG502" s="81">
        <v>52.8</v>
      </c>
      <c r="AH502" s="80">
        <v>5.2</v>
      </c>
      <c r="AI502" s="81">
        <v>21.9</v>
      </c>
      <c r="AJ502" s="80">
        <v>4.7</v>
      </c>
      <c r="AK502" s="80">
        <v>0.94</v>
      </c>
      <c r="AL502" s="80">
        <v>4.4000000000000004</v>
      </c>
      <c r="AM502" s="80">
        <v>0.7</v>
      </c>
      <c r="AN502" s="80">
        <v>4.1399999999999997</v>
      </c>
      <c r="AO502" s="80">
        <v>0.75</v>
      </c>
      <c r="AP502" s="80">
        <v>2.84</v>
      </c>
      <c r="AQ502" s="80">
        <v>0.47</v>
      </c>
      <c r="AR502" s="80">
        <v>3.5</v>
      </c>
      <c r="AS502" s="80">
        <v>0.37</v>
      </c>
      <c r="AT502" s="80">
        <v>4.7</v>
      </c>
      <c r="AU502" s="80">
        <v>0.74</v>
      </c>
      <c r="AV502" s="80">
        <v>1.6</v>
      </c>
      <c r="AW502" s="81">
        <v>17.5</v>
      </c>
      <c r="AX502" s="80">
        <v>12.8</v>
      </c>
      <c r="AY502" s="80">
        <v>2.54</v>
      </c>
    </row>
    <row r="503" spans="1:51" s="100" customFormat="1">
      <c r="A503" s="84" t="s">
        <v>796</v>
      </c>
      <c r="B503" s="81">
        <v>77.985475190352176</v>
      </c>
      <c r="C503" s="80">
        <v>0.16957624808184468</v>
      </c>
      <c r="D503" s="81">
        <v>12.731151217157274</v>
      </c>
      <c r="E503" s="80">
        <v>1.2284480410892691</v>
      </c>
      <c r="F503" s="80">
        <v>7.0082751221038547E-2</v>
      </c>
      <c r="G503" s="80">
        <v>0.12453271873799024</v>
      </c>
      <c r="H503" s="80">
        <v>0.96463144001945589</v>
      </c>
      <c r="I503" s="80">
        <v>3.2790833509095005</v>
      </c>
      <c r="J503" s="80">
        <v>3.4470050267146819</v>
      </c>
      <c r="K503" s="80">
        <v>0.14015716759225777</v>
      </c>
      <c r="L503" s="80">
        <v>5.4474045518473275</v>
      </c>
      <c r="M503" s="81">
        <f>B503/J503</f>
        <v>22.624125751472903</v>
      </c>
      <c r="N503" s="80">
        <f>I503+J503</f>
        <v>6.7260883776241824</v>
      </c>
      <c r="O503" s="80"/>
      <c r="P503" s="80">
        <v>7.6</v>
      </c>
      <c r="Q503" s="82">
        <v>1040</v>
      </c>
      <c r="R503" s="80">
        <v>1.4</v>
      </c>
      <c r="S503" s="82">
        <v>344</v>
      </c>
      <c r="T503" s="80">
        <v>0.64</v>
      </c>
      <c r="U503" s="80" t="s">
        <v>142</v>
      </c>
      <c r="V503" s="81">
        <v>43.7</v>
      </c>
      <c r="W503" s="81">
        <v>15.4</v>
      </c>
      <c r="X503" s="82">
        <v>141</v>
      </c>
      <c r="Y503" s="81">
        <v>77.400000000000006</v>
      </c>
      <c r="Z503" s="81">
        <v>27.7</v>
      </c>
      <c r="AA503" s="81">
        <v>169</v>
      </c>
      <c r="AB503" s="80">
        <v>8.1</v>
      </c>
      <c r="AC503" s="80">
        <v>1.75</v>
      </c>
      <c r="AD503" s="80">
        <v>7.6</v>
      </c>
      <c r="AE503" s="82">
        <v>703</v>
      </c>
      <c r="AF503" s="81">
        <v>24.9</v>
      </c>
      <c r="AG503" s="81">
        <v>53.5</v>
      </c>
      <c r="AH503" s="80">
        <v>5.7</v>
      </c>
      <c r="AI503" s="81">
        <v>22.8</v>
      </c>
      <c r="AJ503" s="80">
        <v>4.5999999999999996</v>
      </c>
      <c r="AK503" s="80">
        <v>0.62</v>
      </c>
      <c r="AL503" s="80">
        <v>4.8</v>
      </c>
      <c r="AM503" s="80">
        <v>0.66</v>
      </c>
      <c r="AN503" s="80">
        <v>4.8099999999999996</v>
      </c>
      <c r="AO503" s="80">
        <v>0.93</v>
      </c>
      <c r="AP503" s="80">
        <v>4.0999999999999996</v>
      </c>
      <c r="AQ503" s="80">
        <v>0.47</v>
      </c>
      <c r="AR503" s="80">
        <v>2.78</v>
      </c>
      <c r="AS503" s="80">
        <v>0.32</v>
      </c>
      <c r="AT503" s="80">
        <v>5.01</v>
      </c>
      <c r="AU503" s="80">
        <v>0.92</v>
      </c>
      <c r="AV503" s="80">
        <v>1.57</v>
      </c>
      <c r="AW503" s="81">
        <v>17.399999999999999</v>
      </c>
      <c r="AX503" s="80">
        <v>14</v>
      </c>
      <c r="AY503" s="80">
        <v>3.42</v>
      </c>
    </row>
    <row r="504" spans="1:51">
      <c r="A504" s="84" t="s">
        <v>795</v>
      </c>
      <c r="B504" s="81">
        <v>78.177632536340596</v>
      </c>
      <c r="C504" s="80">
        <v>0.12908448105671219</v>
      </c>
      <c r="D504" s="81">
        <v>12.72521409932981</v>
      </c>
      <c r="E504" s="80">
        <v>1.3144752350678992</v>
      </c>
      <c r="F504" s="80">
        <v>4.3361167784682332E-2</v>
      </c>
      <c r="G504" s="80">
        <v>0.10264461821400735</v>
      </c>
      <c r="H504" s="80">
        <v>1.1834690788299784</v>
      </c>
      <c r="I504" s="80">
        <v>3.3945243821737816</v>
      </c>
      <c r="J504" s="80">
        <v>2.9295789145346363</v>
      </c>
      <c r="K504" s="80">
        <v>0.15486667910586585</v>
      </c>
      <c r="L504" s="80">
        <v>5.528708024885006</v>
      </c>
      <c r="M504" s="81">
        <f>B504/J504</f>
        <v>26.685620977292949</v>
      </c>
      <c r="N504" s="80">
        <f>I504+J504</f>
        <v>6.3241032967084179</v>
      </c>
      <c r="P504" s="80">
        <v>7.2</v>
      </c>
      <c r="Q504" s="82">
        <v>1000</v>
      </c>
      <c r="R504" s="80">
        <v>2.6</v>
      </c>
      <c r="S504" s="82">
        <v>440</v>
      </c>
      <c r="T504" s="80">
        <v>1.05</v>
      </c>
      <c r="U504" s="80" t="s">
        <v>142</v>
      </c>
      <c r="V504" s="81">
        <v>45</v>
      </c>
      <c r="W504" s="81">
        <v>15.3</v>
      </c>
      <c r="X504" s="82">
        <v>122</v>
      </c>
      <c r="Y504" s="81">
        <v>94</v>
      </c>
      <c r="Z504" s="81">
        <v>22</v>
      </c>
      <c r="AA504" s="81">
        <v>130</v>
      </c>
      <c r="AB504" s="80">
        <v>6.4</v>
      </c>
      <c r="AC504" s="80">
        <v>0.79</v>
      </c>
      <c r="AD504" s="80">
        <v>6.1</v>
      </c>
      <c r="AE504" s="82">
        <v>580</v>
      </c>
      <c r="AF504" s="81">
        <v>20.399999999999999</v>
      </c>
      <c r="AG504" s="81">
        <v>43</v>
      </c>
      <c r="AH504" s="80">
        <v>5.2</v>
      </c>
      <c r="AI504" s="81">
        <v>17.100000000000001</v>
      </c>
      <c r="AJ504" s="80">
        <v>2.9</v>
      </c>
      <c r="AK504" s="80">
        <v>0.45</v>
      </c>
      <c r="AL504" s="80">
        <v>3.52</v>
      </c>
      <c r="AM504" s="80">
        <v>0.53</v>
      </c>
      <c r="AN504" s="80">
        <v>3.3</v>
      </c>
      <c r="AO504" s="80">
        <v>1</v>
      </c>
      <c r="AP504" s="80">
        <v>3.9</v>
      </c>
      <c r="AQ504" s="80">
        <v>0.24</v>
      </c>
      <c r="AR504" s="80">
        <v>2.2999999999999998</v>
      </c>
      <c r="AS504" s="80">
        <v>0.34</v>
      </c>
      <c r="AT504" s="80">
        <v>3.3</v>
      </c>
      <c r="AU504" s="80">
        <v>0.6</v>
      </c>
      <c r="AV504" s="80">
        <v>0.89</v>
      </c>
      <c r="AW504" s="81">
        <v>13.8</v>
      </c>
      <c r="AX504" s="80">
        <v>8.3000000000000007</v>
      </c>
      <c r="AY504" s="80">
        <v>2.6</v>
      </c>
    </row>
    <row r="505" spans="1:51">
      <c r="A505" s="84" t="s">
        <v>794</v>
      </c>
      <c r="B505" s="81">
        <v>76.928016170874542</v>
      </c>
      <c r="C505" s="80">
        <v>0.25079629099392325</v>
      </c>
      <c r="D505" s="81">
        <v>12.949800652226283</v>
      </c>
      <c r="E505" s="80">
        <v>1.4873938348642817</v>
      </c>
      <c r="F505" s="80">
        <v>7.3559441456441554E-2</v>
      </c>
      <c r="G505" s="80">
        <v>0.19868406235450864</v>
      </c>
      <c r="H505" s="80">
        <v>1.4799933954049753</v>
      </c>
      <c r="I505" s="80">
        <v>3.4177251964669959</v>
      </c>
      <c r="J505" s="80">
        <v>3.2140153312472095</v>
      </c>
      <c r="K505" s="80">
        <v>0.15624110845563094</v>
      </c>
      <c r="L505" s="80">
        <v>5.0026527000364496</v>
      </c>
      <c r="M505" s="81">
        <f>B505/J505</f>
        <v>23.935173993405428</v>
      </c>
      <c r="N505" s="80">
        <f>I505+J505</f>
        <v>6.6317405277142054</v>
      </c>
    </row>
    <row r="506" spans="1:51">
      <c r="A506" s="84" t="s">
        <v>793</v>
      </c>
      <c r="B506" s="81">
        <v>77.760490755076773</v>
      </c>
      <c r="C506" s="80">
        <v>0.12397549139012945</v>
      </c>
      <c r="D506" s="81">
        <v>12.699049220329439</v>
      </c>
      <c r="E506" s="80">
        <v>1.3430176531459848</v>
      </c>
      <c r="F506" s="80">
        <v>5.1653787459067339E-2</v>
      </c>
      <c r="G506" s="80">
        <v>0.13036977461952753</v>
      </c>
      <c r="H506" s="80">
        <v>1.2449200424236215</v>
      </c>
      <c r="I506" s="80">
        <v>3.6203263689167562</v>
      </c>
      <c r="J506" s="80">
        <v>3.0261808319280976</v>
      </c>
      <c r="K506" s="80">
        <v>0.16074710607057571</v>
      </c>
      <c r="L506" s="80">
        <v>4.3679219058417829</v>
      </c>
      <c r="M506" s="81">
        <f>B506/J506</f>
        <v>25.695916759056509</v>
      </c>
      <c r="N506" s="80">
        <f>I506+J506</f>
        <v>6.6465072008448534</v>
      </c>
    </row>
    <row r="507" spans="1:51" s="94" customFormat="1">
      <c r="A507" s="92" t="s">
        <v>196</v>
      </c>
      <c r="B507" s="95">
        <f>AVERAGE(B483:B506)</f>
        <v>77.774640028777569</v>
      </c>
      <c r="C507" s="94">
        <f>AVERAGE(C483:C506)</f>
        <v>0.16444539542087241</v>
      </c>
      <c r="D507" s="95">
        <f>AVERAGE(D483:D506)</f>
        <v>12.740597564159961</v>
      </c>
      <c r="E507" s="95">
        <f>AVERAGE(E483:E506)</f>
        <v>1.2600819211998389</v>
      </c>
      <c r="F507" s="95">
        <f>AVERAGE(F483:F506)</f>
        <v>5.4123751617462572E-2</v>
      </c>
      <c r="G507" s="95">
        <f>AVERAGE(G483:G506)</f>
        <v>0.13341421138437784</v>
      </c>
      <c r="H507" s="95">
        <f>AVERAGE(H483:H506)</f>
        <v>1.2335315382150467</v>
      </c>
      <c r="I507" s="95">
        <f>AVERAGE(I483:I506)</f>
        <v>3.4609124526349473</v>
      </c>
      <c r="J507" s="95">
        <f>AVERAGE(J483:J506)</f>
        <v>3.1782360811047492</v>
      </c>
      <c r="K507" s="95">
        <f>AVERAGE(K483:K506)</f>
        <v>0.17055485160315242</v>
      </c>
      <c r="L507" s="95">
        <f>AVERAGE(L483:L506)</f>
        <v>5.0677279944975213</v>
      </c>
      <c r="M507" s="95">
        <f>AVERAGE(M483:M506)</f>
        <v>24.642831355517526</v>
      </c>
      <c r="N507" s="95">
        <f>AVERAGE(N483:N506)</f>
        <v>6.6391485337396992</v>
      </c>
      <c r="O507" s="95"/>
      <c r="P507" s="95">
        <f>AVERAGE(P483:P506)</f>
        <v>4.9257142857142853</v>
      </c>
      <c r="Q507" s="96">
        <f>AVERAGE(Q483:Q506)</f>
        <v>984.66666666666663</v>
      </c>
      <c r="R507" s="95">
        <f>AVERAGE(R483:R506)</f>
        <v>3.2304761904761907</v>
      </c>
      <c r="S507" s="96">
        <f>AVERAGE(S483:S506)</f>
        <v>405.8095238095238</v>
      </c>
      <c r="T507" s="95">
        <f>AVERAGE(T483:T506)</f>
        <v>1.2385714285714287</v>
      </c>
      <c r="U507" s="95">
        <f>AVERAGE(U483:U506)</f>
        <v>6.1559999999999997</v>
      </c>
      <c r="V507" s="95">
        <f>AVERAGE(V483:V506)</f>
        <v>31.68095238095238</v>
      </c>
      <c r="W507" s="95">
        <f>AVERAGE(W483:W506)</f>
        <v>15.606666666666662</v>
      </c>
      <c r="X507" s="96">
        <f>AVERAGE(X483:X506)</f>
        <v>123.69047619047619</v>
      </c>
      <c r="Y507" s="95">
        <f>AVERAGE(Y483:Y506)</f>
        <v>94.571428571428555</v>
      </c>
      <c r="Z507" s="95">
        <f>AVERAGE(Z483:Z506)</f>
        <v>23.25714285714286</v>
      </c>
      <c r="AA507" s="95">
        <f>AVERAGE(AA483:AA506)</f>
        <v>144.4</v>
      </c>
      <c r="AB507" s="95">
        <f>AVERAGE(AB483:AB506)</f>
        <v>7.5423809523809515</v>
      </c>
      <c r="AC507" s="95">
        <f>AVERAGE(AC483:AC506)</f>
        <v>1.7847619047619045</v>
      </c>
      <c r="AD507" s="95">
        <f>AVERAGE(AD483:AD506)</f>
        <v>7.4695238095238103</v>
      </c>
      <c r="AE507" s="96">
        <f>AVERAGE(AE483:AE506)</f>
        <v>653.14285714285711</v>
      </c>
      <c r="AF507" s="95">
        <f>AVERAGE(AF483:AF506)</f>
        <v>22.952380952380956</v>
      </c>
      <c r="AG507" s="95">
        <f>AVERAGE(AG483:AG506)</f>
        <v>45.699999999999996</v>
      </c>
      <c r="AH507" s="95">
        <f>AVERAGE(AH483:AH506)</f>
        <v>5.0371428571428583</v>
      </c>
      <c r="AI507" s="95">
        <f>AVERAGE(AI483:AI506)</f>
        <v>18.709523809523809</v>
      </c>
      <c r="AJ507" s="95">
        <f>AVERAGE(AJ483:AJ506)</f>
        <v>3.7052380952380952</v>
      </c>
      <c r="AK507" s="95">
        <f>AVERAGE(AK483:AK506)</f>
        <v>0.62680952380952371</v>
      </c>
      <c r="AL507" s="95">
        <f>AVERAGE(AL483:AL506)</f>
        <v>3.6009523809523807</v>
      </c>
      <c r="AM507" s="95">
        <f>AVERAGE(AM483:AM506)</f>
        <v>0.59609523809523801</v>
      </c>
      <c r="AN507" s="95">
        <f>AVERAGE(AN483:AN506)</f>
        <v>3.6366666666666663</v>
      </c>
      <c r="AO507" s="95">
        <f>AVERAGE(AO483:AO506)</f>
        <v>0.75523809523809526</v>
      </c>
      <c r="AP507" s="95">
        <f>AVERAGE(AP483:AP506)</f>
        <v>2.3985714285714286</v>
      </c>
      <c r="AQ507" s="95">
        <f>AVERAGE(AQ483:AQ506)</f>
        <v>0.37680952380952382</v>
      </c>
      <c r="AR507" s="95">
        <f>AVERAGE(AR483:AR506)</f>
        <v>2.5214285714285714</v>
      </c>
      <c r="AS507" s="95">
        <f>AVERAGE(AS483:AS506)</f>
        <v>0.38347619047619041</v>
      </c>
      <c r="AT507" s="95">
        <f>AVERAGE(AT483:AT506)</f>
        <v>4.1471428571428577</v>
      </c>
      <c r="AU507" s="95">
        <f>AVERAGE(AU483:AU506)</f>
        <v>0.60642857142857154</v>
      </c>
      <c r="AV507" s="95">
        <f>AVERAGE(AV483:AV506)</f>
        <v>1.5690476190476188</v>
      </c>
      <c r="AW507" s="95">
        <f>AVERAGE(AW483:AW506)</f>
        <v>15.162857142857144</v>
      </c>
      <c r="AX507" s="95">
        <f>AVERAGE(AX483:AX506)</f>
        <v>11.28</v>
      </c>
      <c r="AY507" s="95">
        <f>AVERAGE(AY483:AY506)</f>
        <v>2.8490476190476186</v>
      </c>
    </row>
    <row r="508" spans="1:51" s="94" customFormat="1">
      <c r="A508" s="92" t="s">
        <v>195</v>
      </c>
      <c r="B508" s="95">
        <f>_xlfn.STDEV.S(B483:B506)</f>
        <v>0.63448474121688436</v>
      </c>
      <c r="C508" s="94">
        <f>_xlfn.STDEV.S(C483:C506)</f>
        <v>5.1725807552533025E-2</v>
      </c>
      <c r="D508" s="95">
        <f>_xlfn.STDEV.S(D483:D506)</f>
        <v>0.30038671855773313</v>
      </c>
      <c r="E508" s="95">
        <f>_xlfn.STDEV.S(E483:E506)</f>
        <v>0.14802789968295466</v>
      </c>
      <c r="F508" s="95">
        <f>_xlfn.STDEV.S(F483:F506)</f>
        <v>2.5708406640802605E-2</v>
      </c>
      <c r="G508" s="95">
        <f>_xlfn.STDEV.S(G483:G506)</f>
        <v>4.4377444942101087E-2</v>
      </c>
      <c r="H508" s="95">
        <f>_xlfn.STDEV.S(H483:H506)</f>
        <v>0.20644378212055547</v>
      </c>
      <c r="I508" s="95">
        <f>_xlfn.STDEV.S(I483:I506)</f>
        <v>0.12434531253842988</v>
      </c>
      <c r="J508" s="95">
        <f>_xlfn.STDEV.S(J483:J506)</f>
        <v>0.29111263668895421</v>
      </c>
      <c r="K508" s="95">
        <f>_xlfn.STDEV.S(K483:K506)</f>
        <v>2.1301890078178277E-2</v>
      </c>
      <c r="L508" s="95">
        <f>_xlfn.STDEV.S(L483:L506)</f>
        <v>0.8624153024527883</v>
      </c>
      <c r="M508" s="95">
        <f>_xlfn.STDEV.S(M483:M506)</f>
        <v>1.9786459971475299</v>
      </c>
      <c r="N508" s="95">
        <f>_xlfn.STDEV.S(N483:N506)</f>
        <v>0.21787122859081584</v>
      </c>
      <c r="O508" s="95"/>
      <c r="P508" s="95">
        <f>_xlfn.STDEV.S(P483:P506)</f>
        <v>1.4218704984230151</v>
      </c>
      <c r="Q508" s="96">
        <f>_xlfn.STDEV.S(Q483:Q506)</f>
        <v>205.46370320164434</v>
      </c>
      <c r="R508" s="95">
        <f>_xlfn.STDEV.S(R483:R506)</f>
        <v>3.1476729121534781</v>
      </c>
      <c r="S508" s="96">
        <f>_xlfn.STDEV.S(S483:S506)</f>
        <v>78.971905794161344</v>
      </c>
      <c r="T508" s="95">
        <f>_xlfn.STDEV.S(T483:T506)</f>
        <v>0.51745807283571943</v>
      </c>
      <c r="U508" s="95">
        <f>_xlfn.STDEV.S(U483:U506)</f>
        <v>8.0157290016923248</v>
      </c>
      <c r="V508" s="95">
        <f>_xlfn.STDEV.S(V483:V506)</f>
        <v>10.369118527995465</v>
      </c>
      <c r="W508" s="95">
        <f>_xlfn.STDEV.S(W483:W506)</f>
        <v>2.1770469295202437</v>
      </c>
      <c r="X508" s="96">
        <f>_xlfn.STDEV.S(X483:X506)</f>
        <v>16.485050948113674</v>
      </c>
      <c r="Y508" s="95">
        <f>_xlfn.STDEV.S(Y483:Y506)</f>
        <v>17.939959388391756</v>
      </c>
      <c r="Z508" s="95">
        <f>_xlfn.STDEV.S(Z483:Z506)</f>
        <v>3.262142153335962</v>
      </c>
      <c r="AA508" s="95">
        <f>_xlfn.STDEV.S(AA483:AA506)</f>
        <v>31.703375214636072</v>
      </c>
      <c r="AB508" s="95">
        <f>_xlfn.STDEV.S(AB483:AB506)</f>
        <v>1.0450162905998381</v>
      </c>
      <c r="AC508" s="95">
        <f>_xlfn.STDEV.S(AC483:AC506)</f>
        <v>0.41572369486979149</v>
      </c>
      <c r="AD508" s="95">
        <f>_xlfn.STDEV.S(AD483:AD506)</f>
        <v>1.4445777105800679</v>
      </c>
      <c r="AE508" s="96">
        <f>_xlfn.STDEV.S(AE483:AE506)</f>
        <v>77.400442966617092</v>
      </c>
      <c r="AF508" s="95">
        <f>_xlfn.STDEV.S(AF483:AF506)</f>
        <v>2.9456101316397754</v>
      </c>
      <c r="AG508" s="95">
        <f>_xlfn.STDEV.S(AG483:AG506)</f>
        <v>5.8497863208838412</v>
      </c>
      <c r="AH508" s="95">
        <f>_xlfn.STDEV.S(AH483:AH506)</f>
        <v>0.6429007921689065</v>
      </c>
      <c r="AI508" s="95">
        <f>_xlfn.STDEV.S(AI483:AI506)</f>
        <v>2.8239873869946424</v>
      </c>
      <c r="AJ508" s="95">
        <f>_xlfn.STDEV.S(AJ483:AJ506)</f>
        <v>0.76116108050542786</v>
      </c>
      <c r="AK508" s="95">
        <f>_xlfn.STDEV.S(AK483:AK506)</f>
        <v>0.17545016929248625</v>
      </c>
      <c r="AL508" s="95">
        <f>_xlfn.STDEV.S(AL483:AL506)</f>
        <v>0.73047179796283124</v>
      </c>
      <c r="AM508" s="95">
        <f>_xlfn.STDEV.S(AM483:AM506)</f>
        <v>0.11228441777998706</v>
      </c>
      <c r="AN508" s="95">
        <f>_xlfn.STDEV.S(AN483:AN506)</f>
        <v>0.61332971013422732</v>
      </c>
      <c r="AO508" s="95">
        <f>_xlfn.STDEV.S(AO483:AO506)</f>
        <v>0.11426368835369519</v>
      </c>
      <c r="AP508" s="95">
        <f>_xlfn.STDEV.S(AP483:AP506)</f>
        <v>0.70866272453322754</v>
      </c>
      <c r="AQ508" s="95">
        <f>_xlfn.STDEV.S(AQ483:AQ506)</f>
        <v>7.6444502122532676E-2</v>
      </c>
      <c r="AR508" s="95">
        <f>_xlfn.STDEV.S(AR483:AR506)</f>
        <v>0.47287721148608458</v>
      </c>
      <c r="AS508" s="95">
        <f>_xlfn.STDEV.S(AS483:AS506)</f>
        <v>9.852239291025125E-2</v>
      </c>
      <c r="AT508" s="95">
        <f>_xlfn.STDEV.S(AT483:AT506)</f>
        <v>0.81165351509829542</v>
      </c>
      <c r="AU508" s="95">
        <f>_xlfn.STDEV.S(AU483:AU506)</f>
        <v>0.16628847567662966</v>
      </c>
      <c r="AV508" s="95">
        <f>_xlfn.STDEV.S(AV483:AV506)</f>
        <v>0.36887538223504168</v>
      </c>
      <c r="AW508" s="95">
        <f>_xlfn.STDEV.S(AW483:AW506)</f>
        <v>2.1283259685892557</v>
      </c>
      <c r="AX508" s="95">
        <f>_xlfn.STDEV.S(AX483:AX506)</f>
        <v>1.6224179486186734</v>
      </c>
      <c r="AY508" s="95">
        <f>_xlfn.STDEV.S(AY483:AY506)</f>
        <v>0.41274574209681425</v>
      </c>
    </row>
    <row r="509" spans="1:51">
      <c r="A509" s="84" t="s">
        <v>151</v>
      </c>
      <c r="B509" s="81">
        <v>77.809038475992182</v>
      </c>
      <c r="C509" s="80">
        <v>0.12560634997873546</v>
      </c>
      <c r="D509" s="81">
        <v>12.700757535994986</v>
      </c>
      <c r="E509" s="80">
        <v>1.2321441628504126</v>
      </c>
      <c r="F509" s="80">
        <v>9.229971618656492E-2</v>
      </c>
      <c r="G509" s="80">
        <v>0.10267200831569619</v>
      </c>
      <c r="H509" s="80">
        <v>1.0895011289249439</v>
      </c>
      <c r="I509" s="80">
        <v>3.5309995039292232</v>
      </c>
      <c r="J509" s="80">
        <v>3.316959422362225</v>
      </c>
      <c r="K509" s="80">
        <v>0.21695465018871105</v>
      </c>
      <c r="L509" s="80">
        <v>4.7106417411521306</v>
      </c>
      <c r="M509" s="81">
        <f>B509/J509</f>
        <v>23.457941014116852</v>
      </c>
      <c r="N509" s="80">
        <f>I509+J509</f>
        <v>6.8479589262914482</v>
      </c>
    </row>
    <row r="510" spans="1:51">
      <c r="A510" s="84" t="s">
        <v>792</v>
      </c>
      <c r="B510" s="81">
        <v>78.261804865908232</v>
      </c>
      <c r="C510" s="80">
        <v>0.13166064496527163</v>
      </c>
      <c r="D510" s="81">
        <v>12.472087646440185</v>
      </c>
      <c r="E510" s="80">
        <v>0.93132359311954782</v>
      </c>
      <c r="F510" s="80">
        <v>0.1005189299115247</v>
      </c>
      <c r="G510" s="80">
        <v>0.10530554562159727</v>
      </c>
      <c r="H510" s="80">
        <v>0.92949203140604286</v>
      </c>
      <c r="I510" s="80">
        <v>3.6485976441574559</v>
      </c>
      <c r="J510" s="80">
        <v>3.4191958840443806</v>
      </c>
      <c r="K510" s="80">
        <v>0.13214425770849234</v>
      </c>
      <c r="L510" s="80">
        <v>0.51625093102508401</v>
      </c>
      <c r="M510" s="81">
        <f>B510/J510</f>
        <v>22.88895036143311</v>
      </c>
      <c r="N510" s="80">
        <f>I510+J510</f>
        <v>7.067793528201836</v>
      </c>
      <c r="P510" s="80">
        <v>4.01</v>
      </c>
      <c r="Q510" s="82">
        <v>950</v>
      </c>
      <c r="R510" s="80">
        <v>1.54</v>
      </c>
      <c r="S510" s="82">
        <v>441</v>
      </c>
      <c r="T510" s="80">
        <v>0.56000000000000005</v>
      </c>
      <c r="U510" s="80">
        <v>0.72</v>
      </c>
      <c r="V510" s="81">
        <v>43.9</v>
      </c>
      <c r="W510" s="81">
        <v>14.1</v>
      </c>
      <c r="X510" s="82">
        <v>107</v>
      </c>
      <c r="Y510" s="81">
        <v>84</v>
      </c>
      <c r="Z510" s="81">
        <v>26.9</v>
      </c>
      <c r="AA510" s="81">
        <v>109</v>
      </c>
      <c r="AB510" s="80">
        <v>8.6999999999999993</v>
      </c>
      <c r="AC510" s="80">
        <v>2.04</v>
      </c>
      <c r="AD510" s="80">
        <v>6.1</v>
      </c>
      <c r="AE510" s="82">
        <v>930</v>
      </c>
      <c r="AF510" s="81">
        <v>26.2</v>
      </c>
      <c r="AG510" s="81">
        <v>51.6</v>
      </c>
      <c r="AH510" s="80">
        <v>5.67</v>
      </c>
      <c r="AI510" s="81">
        <v>20.8</v>
      </c>
      <c r="AJ510" s="80">
        <v>4.5</v>
      </c>
      <c r="AK510" s="80">
        <v>0.7</v>
      </c>
      <c r="AL510" s="80">
        <v>3.58</v>
      </c>
      <c r="AM510" s="80">
        <v>0.67</v>
      </c>
      <c r="AN510" s="80">
        <v>4.8</v>
      </c>
      <c r="AO510" s="80">
        <v>0.86</v>
      </c>
      <c r="AP510" s="80">
        <v>2.4</v>
      </c>
      <c r="AQ510" s="80">
        <v>0.34899999999999998</v>
      </c>
      <c r="AR510" s="80">
        <v>2.74</v>
      </c>
      <c r="AS510" s="80">
        <v>0.49</v>
      </c>
      <c r="AT510" s="80">
        <v>3.9</v>
      </c>
      <c r="AU510" s="80">
        <v>0.69</v>
      </c>
      <c r="AV510" s="80">
        <v>1.37</v>
      </c>
      <c r="AW510" s="81">
        <v>18.7</v>
      </c>
      <c r="AX510" s="80">
        <v>11.2</v>
      </c>
      <c r="AY510" s="80">
        <v>2.42</v>
      </c>
    </row>
    <row r="511" spans="1:51">
      <c r="A511" s="84" t="s">
        <v>791</v>
      </c>
      <c r="B511" s="81">
        <v>77.913623719913232</v>
      </c>
      <c r="C511" s="80">
        <v>0.10599186481299767</v>
      </c>
      <c r="D511" s="81">
        <v>12.551946210509266</v>
      </c>
      <c r="E511" s="80">
        <v>0.82703288452556822</v>
      </c>
      <c r="F511" s="80">
        <v>3.6041338712767386E-2</v>
      </c>
      <c r="G511" s="80">
        <v>6.1623748860432544E-2</v>
      </c>
      <c r="H511" s="80">
        <v>0.80643447606406604</v>
      </c>
      <c r="I511" s="80">
        <v>3.5027574130004497</v>
      </c>
      <c r="J511" s="80">
        <v>4.1945312833916777</v>
      </c>
      <c r="K511" s="80">
        <v>0.17060209529237269</v>
      </c>
      <c r="L511" s="80">
        <v>3.0564338505899684</v>
      </c>
      <c r="M511" s="81">
        <f>B511/J511</f>
        <v>18.575048904370707</v>
      </c>
      <c r="N511" s="80">
        <f>I511+J511</f>
        <v>7.6972886963921274</v>
      </c>
      <c r="P511" s="80">
        <v>3.06</v>
      </c>
      <c r="Q511" s="82">
        <v>568</v>
      </c>
      <c r="R511" s="80" t="s">
        <v>142</v>
      </c>
      <c r="S511" s="82">
        <v>442</v>
      </c>
      <c r="T511" s="80">
        <v>0.39</v>
      </c>
      <c r="U511" s="80">
        <v>2.42</v>
      </c>
      <c r="V511" s="81">
        <v>30.5</v>
      </c>
      <c r="W511" s="81">
        <v>13.6</v>
      </c>
      <c r="X511" s="82">
        <v>147</v>
      </c>
      <c r="Y511" s="81">
        <v>56.3</v>
      </c>
      <c r="Z511" s="81">
        <v>21.2</v>
      </c>
      <c r="AA511" s="81">
        <v>80</v>
      </c>
      <c r="AB511" s="80">
        <v>9.1</v>
      </c>
      <c r="AC511" s="80">
        <v>1.8</v>
      </c>
      <c r="AD511" s="80">
        <v>8</v>
      </c>
      <c r="AE511" s="82">
        <v>890</v>
      </c>
      <c r="AF511" s="81">
        <v>28.2</v>
      </c>
      <c r="AG511" s="81">
        <v>53</v>
      </c>
      <c r="AH511" s="80">
        <v>5.39</v>
      </c>
      <c r="AI511" s="81">
        <v>18.399999999999999</v>
      </c>
      <c r="AJ511" s="80">
        <v>2.8</v>
      </c>
      <c r="AK511" s="80">
        <v>0.41</v>
      </c>
      <c r="AL511" s="80">
        <v>2.8</v>
      </c>
      <c r="AM511" s="80">
        <v>0.43</v>
      </c>
      <c r="AN511" s="80">
        <v>2.74</v>
      </c>
      <c r="AO511" s="80">
        <v>0.68</v>
      </c>
      <c r="AP511" s="80">
        <v>2.61</v>
      </c>
      <c r="AQ511" s="80">
        <v>0.29499999999999998</v>
      </c>
      <c r="AR511" s="80">
        <v>2.61</v>
      </c>
      <c r="AS511" s="80">
        <v>0.32</v>
      </c>
      <c r="AT511" s="80">
        <v>2.75</v>
      </c>
      <c r="AU511" s="80">
        <v>0.85</v>
      </c>
      <c r="AV511" s="80">
        <v>1.97</v>
      </c>
      <c r="AW511" s="81">
        <v>17.899999999999999</v>
      </c>
      <c r="AX511" s="80">
        <v>15.7</v>
      </c>
      <c r="AY511" s="80">
        <v>3.7</v>
      </c>
    </row>
    <row r="512" spans="1:51">
      <c r="A512" s="84" t="s">
        <v>790</v>
      </c>
      <c r="B512" s="81">
        <v>78.211698748214047</v>
      </c>
      <c r="C512" s="80">
        <v>0.15308828180629475</v>
      </c>
      <c r="D512" s="81">
        <v>12.482936854055895</v>
      </c>
      <c r="E512" s="80">
        <v>0.91591881385469232</v>
      </c>
      <c r="F512" s="80">
        <v>7.5019064646420219E-2</v>
      </c>
      <c r="G512" s="80">
        <v>0.12434035446004209</v>
      </c>
      <c r="H512" s="80">
        <v>0.92232636363718712</v>
      </c>
      <c r="I512" s="80">
        <v>3.7005294531769679</v>
      </c>
      <c r="J512" s="80">
        <v>3.4141293959398875</v>
      </c>
      <c r="K512" s="80">
        <v>0.12670208545304057</v>
      </c>
      <c r="L512" s="80">
        <v>0.42691743386407666</v>
      </c>
      <c r="M512" s="81">
        <f>B512/J512</f>
        <v>22.908240924091537</v>
      </c>
      <c r="N512" s="80">
        <f>I512+J512</f>
        <v>7.1146588491168554</v>
      </c>
      <c r="P512" s="80">
        <v>4.4400000000000004</v>
      </c>
      <c r="Q512" s="82">
        <v>910</v>
      </c>
      <c r="R512" s="80">
        <v>2.34</v>
      </c>
      <c r="S512" s="82">
        <v>515</v>
      </c>
      <c r="T512" s="80">
        <v>1.48</v>
      </c>
      <c r="U512" s="80">
        <v>4.5</v>
      </c>
      <c r="V512" s="81">
        <v>22.5</v>
      </c>
      <c r="W512" s="81">
        <v>17.899999999999999</v>
      </c>
      <c r="X512" s="82">
        <v>119</v>
      </c>
      <c r="Y512" s="81">
        <v>86</v>
      </c>
      <c r="Z512" s="81">
        <v>27.9</v>
      </c>
      <c r="AA512" s="81">
        <v>120</v>
      </c>
      <c r="AB512" s="80">
        <v>8.5</v>
      </c>
      <c r="AC512" s="80">
        <v>2.29</v>
      </c>
      <c r="AD512" s="80">
        <v>5.6</v>
      </c>
      <c r="AE512" s="82">
        <v>900</v>
      </c>
      <c r="AF512" s="81">
        <v>27.2</v>
      </c>
      <c r="AG512" s="81">
        <v>55.4</v>
      </c>
      <c r="AH512" s="80">
        <v>6.1</v>
      </c>
      <c r="AI512" s="81">
        <v>21</v>
      </c>
      <c r="AJ512" s="80">
        <v>4.4000000000000004</v>
      </c>
      <c r="AK512" s="80">
        <v>0.76</v>
      </c>
      <c r="AL512" s="80">
        <v>4.3</v>
      </c>
      <c r="AM512" s="80">
        <v>0.64</v>
      </c>
      <c r="AN512" s="80">
        <v>4.62</v>
      </c>
      <c r="AO512" s="80">
        <v>0.93</v>
      </c>
      <c r="AP512" s="80">
        <v>2.17</v>
      </c>
      <c r="AQ512" s="80">
        <v>0.42</v>
      </c>
      <c r="AR512" s="80">
        <v>3.67</v>
      </c>
      <c r="AS512" s="80">
        <v>0.3</v>
      </c>
      <c r="AT512" s="80">
        <v>3.86</v>
      </c>
      <c r="AU512" s="80">
        <v>0.95</v>
      </c>
      <c r="AV512" s="80">
        <v>1.6</v>
      </c>
      <c r="AW512" s="81">
        <v>17.399999999999999</v>
      </c>
      <c r="AX512" s="80">
        <v>11.5</v>
      </c>
      <c r="AY512" s="80">
        <v>2.85</v>
      </c>
    </row>
    <row r="513" spans="1:51">
      <c r="A513" s="84" t="s">
        <v>789</v>
      </c>
      <c r="B513" s="81">
        <v>78.292980019598673</v>
      </c>
      <c r="C513" s="80">
        <v>0.14142849198302146</v>
      </c>
      <c r="D513" s="81">
        <v>12.48974614725595</v>
      </c>
      <c r="E513" s="80">
        <v>0.93517161836861695</v>
      </c>
      <c r="F513" s="80">
        <v>5.9155448697934508E-2</v>
      </c>
      <c r="G513" s="80">
        <v>0.11885442303104748</v>
      </c>
      <c r="H513" s="80">
        <v>0.95604372615271538</v>
      </c>
      <c r="I513" s="80">
        <v>3.6291014135482405</v>
      </c>
      <c r="J513" s="80">
        <v>3.377505219894787</v>
      </c>
      <c r="K513" s="80">
        <v>0.13491469010270332</v>
      </c>
      <c r="L513" s="80">
        <v>0.20167900378959303</v>
      </c>
      <c r="M513" s="81">
        <f>B513/J513</f>
        <v>23.180713254985758</v>
      </c>
      <c r="N513" s="80">
        <f>I513+J513</f>
        <v>7.0066066334430275</v>
      </c>
      <c r="P513" s="80">
        <v>3.86</v>
      </c>
      <c r="Q513" s="82">
        <v>681</v>
      </c>
      <c r="R513" s="80">
        <v>1.01</v>
      </c>
      <c r="S513" s="82">
        <v>496</v>
      </c>
      <c r="T513" s="80">
        <v>0.49</v>
      </c>
      <c r="U513" s="80">
        <v>1.88</v>
      </c>
      <c r="V513" s="81">
        <v>39.299999999999997</v>
      </c>
      <c r="W513" s="81">
        <v>15.4</v>
      </c>
      <c r="X513" s="82">
        <v>182</v>
      </c>
      <c r="Y513" s="81">
        <v>69</v>
      </c>
      <c r="Z513" s="81">
        <v>26.2</v>
      </c>
      <c r="AA513" s="81">
        <v>103</v>
      </c>
      <c r="AB513" s="80">
        <v>11.3</v>
      </c>
      <c r="AC513" s="80">
        <v>2.2999999999999998</v>
      </c>
      <c r="AD513" s="80">
        <v>10.1</v>
      </c>
      <c r="AE513" s="82">
        <v>1110</v>
      </c>
      <c r="AF513" s="81">
        <v>34.4</v>
      </c>
      <c r="AG513" s="81">
        <v>64.599999999999994</v>
      </c>
      <c r="AH513" s="80">
        <v>6.8</v>
      </c>
      <c r="AI513" s="81">
        <v>27.1</v>
      </c>
      <c r="AJ513" s="80">
        <v>4.7</v>
      </c>
      <c r="AK513" s="80">
        <v>0.59</v>
      </c>
      <c r="AL513" s="80">
        <v>4.0999999999999996</v>
      </c>
      <c r="AM513" s="80">
        <v>0.74</v>
      </c>
      <c r="AN513" s="80">
        <v>3.42</v>
      </c>
      <c r="AO513" s="80">
        <v>0.81</v>
      </c>
      <c r="AP513" s="80">
        <v>2.4700000000000002</v>
      </c>
      <c r="AQ513" s="80">
        <v>0.39</v>
      </c>
      <c r="AR513" s="80">
        <v>4.8</v>
      </c>
      <c r="AS513" s="80">
        <v>0.4</v>
      </c>
      <c r="AT513" s="80">
        <v>3.9</v>
      </c>
      <c r="AU513" s="80">
        <v>1.4</v>
      </c>
      <c r="AV513" s="80">
        <v>3.2</v>
      </c>
      <c r="AW513" s="81">
        <v>21.9</v>
      </c>
      <c r="AX513" s="80">
        <v>18.7</v>
      </c>
      <c r="AY513" s="80">
        <v>4.68</v>
      </c>
    </row>
    <row r="514" spans="1:51">
      <c r="A514" s="84" t="s">
        <v>788</v>
      </c>
      <c r="B514" s="81">
        <v>77.864929186253136</v>
      </c>
      <c r="C514" s="80">
        <v>9.5986233072199736E-2</v>
      </c>
      <c r="D514" s="81">
        <v>12.612345462077112</v>
      </c>
      <c r="E514" s="80">
        <v>0.86276393777608529</v>
      </c>
      <c r="F514" s="80">
        <v>9.1574675868278985E-2</v>
      </c>
      <c r="G514" s="80">
        <v>6.8404551112816722E-2</v>
      </c>
      <c r="H514" s="80">
        <v>0.80077407364252573</v>
      </c>
      <c r="I514" s="80">
        <v>3.5165992452471095</v>
      </c>
      <c r="J514" s="80">
        <v>4.0866072609589041</v>
      </c>
      <c r="K514" s="80">
        <v>0.15373991847581994</v>
      </c>
      <c r="L514" s="80">
        <v>9.1846440713823085E-3</v>
      </c>
      <c r="M514" s="81">
        <f>B514/J514</f>
        <v>19.053685420209057</v>
      </c>
      <c r="N514" s="80">
        <f>I514+J514</f>
        <v>7.6032065062060141</v>
      </c>
    </row>
    <row r="515" spans="1:51">
      <c r="A515" s="84" t="s">
        <v>787</v>
      </c>
      <c r="B515" s="81">
        <v>78.07356148876535</v>
      </c>
      <c r="C515" s="80">
        <v>0.10258701974284572</v>
      </c>
      <c r="D515" s="81">
        <v>12.482566537431646</v>
      </c>
      <c r="E515" s="80">
        <v>0.92860238902916747</v>
      </c>
      <c r="F515" s="80">
        <v>3.6072771788512786E-2</v>
      </c>
      <c r="G515" s="80">
        <v>8.7599918115468897E-2</v>
      </c>
      <c r="H515" s="80">
        <v>0.79954376100312208</v>
      </c>
      <c r="I515" s="80">
        <v>3.437160629146041</v>
      </c>
      <c r="J515" s="80">
        <v>4.0522905990033014</v>
      </c>
      <c r="K515" s="80">
        <v>0.14885974513147693</v>
      </c>
      <c r="L515" s="80">
        <v>3.1409084918975338</v>
      </c>
      <c r="M515" s="81">
        <f>B515/J515</f>
        <v>19.26652582812503</v>
      </c>
      <c r="N515" s="80">
        <f>I515+J515</f>
        <v>7.4894512281493419</v>
      </c>
      <c r="P515" s="80">
        <v>2.91</v>
      </c>
      <c r="Q515" s="82">
        <v>697</v>
      </c>
      <c r="R515" s="80">
        <v>1.69</v>
      </c>
      <c r="S515" s="82">
        <v>351</v>
      </c>
      <c r="T515" s="80">
        <v>0.53</v>
      </c>
      <c r="U515" s="80">
        <v>2.34</v>
      </c>
      <c r="V515" s="81">
        <v>21.9</v>
      </c>
      <c r="W515" s="81">
        <v>12.9</v>
      </c>
      <c r="X515" s="82">
        <v>128</v>
      </c>
      <c r="Y515" s="81">
        <v>49.2</v>
      </c>
      <c r="Z515" s="81">
        <v>19.899999999999999</v>
      </c>
      <c r="AA515" s="81">
        <v>83</v>
      </c>
      <c r="AB515" s="80">
        <v>8.14</v>
      </c>
      <c r="AC515" s="80">
        <v>1.71</v>
      </c>
      <c r="AD515" s="80">
        <v>6.67</v>
      </c>
      <c r="AE515" s="82">
        <v>782</v>
      </c>
      <c r="AF515" s="81">
        <v>23.5</v>
      </c>
      <c r="AG515" s="81">
        <v>48.7</v>
      </c>
      <c r="AH515" s="80">
        <v>5.0999999999999996</v>
      </c>
      <c r="AI515" s="81">
        <v>15.7</v>
      </c>
      <c r="AJ515" s="80">
        <v>4.3</v>
      </c>
      <c r="AK515" s="80">
        <v>0.51</v>
      </c>
      <c r="AL515" s="80">
        <v>2.4300000000000002</v>
      </c>
      <c r="AM515" s="80">
        <v>0.35</v>
      </c>
      <c r="AN515" s="80">
        <v>2.46</v>
      </c>
      <c r="AO515" s="80">
        <v>0.6</v>
      </c>
      <c r="AP515" s="80">
        <v>2.1800000000000002</v>
      </c>
      <c r="AQ515" s="80">
        <v>0.38</v>
      </c>
      <c r="AR515" s="80">
        <v>1.96</v>
      </c>
      <c r="AS515" s="80">
        <v>0.3</v>
      </c>
      <c r="AT515" s="80">
        <v>3.05</v>
      </c>
      <c r="AU515" s="80">
        <v>0.7</v>
      </c>
      <c r="AV515" s="80">
        <v>1.18</v>
      </c>
      <c r="AW515" s="81">
        <v>16.399999999999999</v>
      </c>
      <c r="AX515" s="80">
        <v>13.7</v>
      </c>
      <c r="AY515" s="80">
        <v>3.2</v>
      </c>
    </row>
    <row r="516" spans="1:51">
      <c r="A516" s="84" t="s">
        <v>786</v>
      </c>
      <c r="B516" s="81">
        <v>77.507292923375076</v>
      </c>
      <c r="C516" s="80">
        <v>0.14677017493335898</v>
      </c>
      <c r="D516" s="81">
        <v>12.541106863938184</v>
      </c>
      <c r="E516" s="80">
        <v>1.3787710056875739</v>
      </c>
      <c r="F516" s="80">
        <v>5.1781158017776885E-2</v>
      </c>
      <c r="G516" s="80">
        <v>8.4404763750231177E-2</v>
      </c>
      <c r="H516" s="80">
        <v>1.0056617077687706</v>
      </c>
      <c r="I516" s="80">
        <v>3.4796223588611697</v>
      </c>
      <c r="J516" s="80">
        <v>3.8045721513853681</v>
      </c>
      <c r="K516" s="80">
        <v>0.16892282516278104</v>
      </c>
      <c r="L516" s="80">
        <v>4.6031563363507786</v>
      </c>
      <c r="M516" s="81">
        <f>B516/J516</f>
        <v>20.372144314611607</v>
      </c>
      <c r="N516" s="80">
        <f>I516+J516</f>
        <v>7.2841945102465377</v>
      </c>
      <c r="P516" s="80">
        <v>6.82</v>
      </c>
      <c r="Q516" s="82">
        <v>896</v>
      </c>
      <c r="R516" s="80">
        <v>0.53</v>
      </c>
      <c r="S516" s="82">
        <v>420</v>
      </c>
      <c r="T516" s="80">
        <v>0.56999999999999995</v>
      </c>
      <c r="U516" s="80">
        <v>0.61</v>
      </c>
      <c r="V516" s="81">
        <v>57.4</v>
      </c>
      <c r="W516" s="81">
        <v>17.3</v>
      </c>
      <c r="X516" s="82">
        <v>142</v>
      </c>
      <c r="Y516" s="81">
        <v>72.099999999999994</v>
      </c>
      <c r="Z516" s="81">
        <v>32.4</v>
      </c>
      <c r="AA516" s="81">
        <v>158</v>
      </c>
      <c r="AB516" s="80">
        <v>10.9</v>
      </c>
      <c r="AC516" s="80">
        <v>2.36</v>
      </c>
      <c r="AD516" s="80">
        <v>6.91</v>
      </c>
      <c r="AE516" s="82">
        <v>871</v>
      </c>
      <c r="AF516" s="81">
        <v>31.4</v>
      </c>
      <c r="AG516" s="81">
        <v>62</v>
      </c>
      <c r="AH516" s="80">
        <v>7.39</v>
      </c>
      <c r="AI516" s="81">
        <v>26.8</v>
      </c>
      <c r="AJ516" s="80">
        <v>6.5</v>
      </c>
      <c r="AK516" s="80">
        <v>1.05</v>
      </c>
      <c r="AL516" s="80">
        <v>5.81</v>
      </c>
      <c r="AM516" s="80">
        <v>0.78</v>
      </c>
      <c r="AN516" s="80">
        <v>5.44</v>
      </c>
      <c r="AO516" s="80">
        <v>1.1499999999999999</v>
      </c>
      <c r="AP516" s="80">
        <v>3.35</v>
      </c>
      <c r="AQ516" s="80">
        <v>0.62</v>
      </c>
      <c r="AR516" s="80">
        <v>3.45</v>
      </c>
      <c r="AS516" s="80">
        <v>0.67</v>
      </c>
      <c r="AT516" s="80">
        <v>4.8600000000000003</v>
      </c>
      <c r="AU516" s="80">
        <v>0.81</v>
      </c>
      <c r="AV516" s="80">
        <v>1.52</v>
      </c>
      <c r="AW516" s="81">
        <v>24.8</v>
      </c>
      <c r="AX516" s="80">
        <v>13.5</v>
      </c>
      <c r="AY516" s="80">
        <v>3.79</v>
      </c>
    </row>
    <row r="517" spans="1:51">
      <c r="A517" s="84" t="s">
        <v>785</v>
      </c>
      <c r="B517" s="81">
        <v>77.890468113507865</v>
      </c>
      <c r="C517" s="80">
        <v>0.14434939397528718</v>
      </c>
      <c r="D517" s="81">
        <v>12.544188573811542</v>
      </c>
      <c r="E517" s="80">
        <v>1.007314481547867</v>
      </c>
      <c r="F517" s="80">
        <v>9.7906354975509674E-2</v>
      </c>
      <c r="G517" s="80">
        <v>9.4381271346890838E-2</v>
      </c>
      <c r="H517" s="80">
        <v>0.92366371701149019</v>
      </c>
      <c r="I517" s="80">
        <v>3.8123700650820957</v>
      </c>
      <c r="J517" s="80">
        <v>3.4853446856151398</v>
      </c>
      <c r="K517" s="80">
        <v>0.13343126307745998</v>
      </c>
      <c r="L517" s="80">
        <v>0.90783253814751674</v>
      </c>
      <c r="M517" s="81">
        <f>B517/J517</f>
        <v>22.347995719040547</v>
      </c>
      <c r="N517" s="80">
        <f>I517+J517</f>
        <v>7.2977147506972351</v>
      </c>
      <c r="P517" s="80">
        <v>4.6100000000000003</v>
      </c>
      <c r="Q517" s="82">
        <v>928</v>
      </c>
      <c r="R517" s="80">
        <v>1.89</v>
      </c>
      <c r="S517" s="82">
        <v>454</v>
      </c>
      <c r="T517" s="80">
        <v>0.83</v>
      </c>
      <c r="U517" s="80">
        <v>0.9</v>
      </c>
      <c r="V517" s="81">
        <v>42.5</v>
      </c>
      <c r="W517" s="81">
        <v>15.2</v>
      </c>
      <c r="X517" s="82">
        <v>130</v>
      </c>
      <c r="Y517" s="81">
        <v>89</v>
      </c>
      <c r="Z517" s="81">
        <v>30.1</v>
      </c>
      <c r="AA517" s="81">
        <v>130</v>
      </c>
      <c r="AB517" s="80">
        <v>9.6</v>
      </c>
      <c r="AC517" s="80">
        <v>2.12</v>
      </c>
      <c r="AD517" s="80">
        <v>6.38</v>
      </c>
      <c r="AE517" s="82">
        <v>960</v>
      </c>
      <c r="AF517" s="81">
        <v>28.2</v>
      </c>
      <c r="AG517" s="81">
        <v>56.9</v>
      </c>
      <c r="AH517" s="80">
        <v>6.59</v>
      </c>
      <c r="AI517" s="81">
        <v>23.9</v>
      </c>
      <c r="AJ517" s="80">
        <v>5</v>
      </c>
      <c r="AK517" s="80">
        <v>0.8</v>
      </c>
      <c r="AL517" s="80">
        <v>4.2300000000000004</v>
      </c>
      <c r="AM517" s="80">
        <v>0.54800000000000004</v>
      </c>
      <c r="AN517" s="80">
        <v>4.29</v>
      </c>
      <c r="AO517" s="80">
        <v>1.06</v>
      </c>
      <c r="AP517" s="80">
        <v>2.57</v>
      </c>
      <c r="AQ517" s="80">
        <v>0.4</v>
      </c>
      <c r="AR517" s="80">
        <v>3.6</v>
      </c>
      <c r="AS517" s="80">
        <v>0.5</v>
      </c>
      <c r="AT517" s="80">
        <v>4.7</v>
      </c>
      <c r="AU517" s="80">
        <v>0.94</v>
      </c>
      <c r="AV517" s="80">
        <v>1.77</v>
      </c>
      <c r="AW517" s="81">
        <v>17.100000000000001</v>
      </c>
      <c r="AX517" s="80">
        <v>13.2</v>
      </c>
      <c r="AY517" s="80">
        <v>3.13</v>
      </c>
    </row>
    <row r="518" spans="1:51">
      <c r="A518" s="84" t="s">
        <v>784</v>
      </c>
      <c r="B518" s="81">
        <v>78.183162635434783</v>
      </c>
      <c r="C518" s="80">
        <v>0.12978039489831</v>
      </c>
      <c r="D518" s="81">
        <v>12.563377906644572</v>
      </c>
      <c r="E518" s="80">
        <v>0.83224560303160977</v>
      </c>
      <c r="F518" s="80">
        <v>6.863693501533262E-2</v>
      </c>
      <c r="G518" s="80">
        <v>0.12028014267059957</v>
      </c>
      <c r="H518" s="80">
        <v>0.95464113486990532</v>
      </c>
      <c r="I518" s="80">
        <v>3.7571389218315674</v>
      </c>
      <c r="J518" s="80">
        <v>3.3907220210717468</v>
      </c>
      <c r="K518" s="80">
        <v>0.14304531585113159</v>
      </c>
      <c r="L518" s="80">
        <v>5.5019618576594098E-2</v>
      </c>
      <c r="M518" s="81">
        <f>B518/J518</f>
        <v>23.057968818901433</v>
      </c>
      <c r="N518" s="80">
        <f>I518+J518</f>
        <v>7.1478609429033142</v>
      </c>
      <c r="P518" s="80">
        <v>4.16</v>
      </c>
      <c r="Q518" s="82">
        <v>929</v>
      </c>
      <c r="R518" s="80">
        <v>0.93</v>
      </c>
      <c r="S518" s="82">
        <v>434</v>
      </c>
      <c r="T518" s="80">
        <v>0.75</v>
      </c>
      <c r="U518" s="80">
        <v>3.13</v>
      </c>
      <c r="V518" s="81">
        <v>39.6</v>
      </c>
      <c r="W518" s="81">
        <v>14.4</v>
      </c>
      <c r="X518" s="82">
        <v>120</v>
      </c>
      <c r="Y518" s="81">
        <v>83.3</v>
      </c>
      <c r="Z518" s="81">
        <v>26.9</v>
      </c>
      <c r="AA518" s="81">
        <v>119</v>
      </c>
      <c r="AB518" s="80">
        <v>8.69</v>
      </c>
      <c r="AC518" s="80">
        <v>2.15</v>
      </c>
      <c r="AD518" s="80">
        <v>7</v>
      </c>
      <c r="AE518" s="82">
        <v>960</v>
      </c>
      <c r="AF518" s="81">
        <v>27.9</v>
      </c>
      <c r="AG518" s="81">
        <v>54.2</v>
      </c>
      <c r="AH518" s="80">
        <v>6.26</v>
      </c>
      <c r="AI518" s="81">
        <v>23.3</v>
      </c>
      <c r="AJ518" s="80">
        <v>4.21</v>
      </c>
      <c r="AK518" s="80">
        <v>0.95</v>
      </c>
      <c r="AL518" s="80">
        <v>3.6</v>
      </c>
      <c r="AM518" s="80">
        <v>0.73</v>
      </c>
      <c r="AN518" s="80">
        <v>3.45</v>
      </c>
      <c r="AO518" s="80">
        <v>1.01</v>
      </c>
      <c r="AP518" s="80">
        <v>2.88</v>
      </c>
      <c r="AQ518" s="80">
        <v>0.43</v>
      </c>
      <c r="AR518" s="80">
        <v>2.82</v>
      </c>
      <c r="AS518" s="80">
        <v>0.51</v>
      </c>
      <c r="AT518" s="80">
        <v>3.81</v>
      </c>
      <c r="AU518" s="80">
        <v>0.7</v>
      </c>
      <c r="AV518" s="80">
        <v>1.8</v>
      </c>
      <c r="AW518" s="81">
        <v>17.899999999999999</v>
      </c>
      <c r="AX518" s="80">
        <v>11.7</v>
      </c>
      <c r="AY518" s="80">
        <v>3.23</v>
      </c>
    </row>
    <row r="519" spans="1:51">
      <c r="A519" s="84" t="s">
        <v>783</v>
      </c>
      <c r="B519" s="81">
        <v>78.277848035525949</v>
      </c>
      <c r="C519" s="80">
        <v>0.12992407545207377</v>
      </c>
      <c r="D519" s="81">
        <v>12.362125587673436</v>
      </c>
      <c r="E519" s="80">
        <v>0.84101970073082732</v>
      </c>
      <c r="F519" s="80">
        <v>6.0114473363790367E-2</v>
      </c>
      <c r="G519" s="80">
        <v>0.11725482312269313</v>
      </c>
      <c r="H519" s="80">
        <v>0.8228156456036273</v>
      </c>
      <c r="I519" s="80">
        <v>3.9018996880373429</v>
      </c>
      <c r="J519" s="80">
        <v>3.4869827489386127</v>
      </c>
      <c r="K519" s="80">
        <v>0.1522155165346773</v>
      </c>
      <c r="L519" s="80">
        <v>1.793792285181425</v>
      </c>
      <c r="M519" s="81">
        <f>B519/J519</f>
        <v>22.448590564250022</v>
      </c>
      <c r="N519" s="80">
        <f>I519+J519</f>
        <v>7.3888824369759556</v>
      </c>
      <c r="P519" s="80">
        <v>3.88</v>
      </c>
      <c r="Q519" s="82">
        <v>760</v>
      </c>
      <c r="R519" s="80">
        <v>1.47</v>
      </c>
      <c r="S519" s="82">
        <v>476</v>
      </c>
      <c r="T519" s="80">
        <v>0.47</v>
      </c>
      <c r="U519" s="80">
        <v>1.93</v>
      </c>
      <c r="V519" s="81">
        <v>29.9</v>
      </c>
      <c r="W519" s="81">
        <v>15.2</v>
      </c>
      <c r="X519" s="82">
        <v>113</v>
      </c>
      <c r="Y519" s="81">
        <v>66</v>
      </c>
      <c r="Z519" s="81">
        <v>25.2</v>
      </c>
      <c r="AA519" s="81">
        <v>84</v>
      </c>
      <c r="AB519" s="80">
        <v>8.6999999999999993</v>
      </c>
      <c r="AC519" s="80">
        <v>1.97</v>
      </c>
      <c r="AD519" s="80">
        <v>4.9000000000000004</v>
      </c>
      <c r="AE519" s="82">
        <v>900</v>
      </c>
      <c r="AF519" s="81">
        <v>25.3</v>
      </c>
      <c r="AG519" s="81">
        <v>48.7</v>
      </c>
      <c r="AH519" s="80">
        <v>6</v>
      </c>
      <c r="AI519" s="81">
        <v>24.9</v>
      </c>
      <c r="AJ519" s="80">
        <v>4.9000000000000004</v>
      </c>
      <c r="AK519" s="80">
        <v>0.61</v>
      </c>
      <c r="AL519" s="80">
        <v>3.9</v>
      </c>
      <c r="AM519" s="80">
        <v>0.7</v>
      </c>
      <c r="AN519" s="80">
        <v>4.7</v>
      </c>
      <c r="AO519" s="80">
        <v>0.87</v>
      </c>
      <c r="AP519" s="80">
        <v>2.12</v>
      </c>
      <c r="AQ519" s="80">
        <v>0.47</v>
      </c>
      <c r="AR519" s="80">
        <v>2.5</v>
      </c>
      <c r="AS519" s="80">
        <v>0.46</v>
      </c>
      <c r="AT519" s="80">
        <v>3.3</v>
      </c>
      <c r="AU519" s="80">
        <v>0.74</v>
      </c>
      <c r="AV519" s="80">
        <v>1.32</v>
      </c>
      <c r="AW519" s="81">
        <v>19.100000000000001</v>
      </c>
      <c r="AX519" s="80">
        <v>10.4</v>
      </c>
      <c r="AY519" s="80">
        <v>2.59</v>
      </c>
    </row>
    <row r="520" spans="1:51">
      <c r="A520" s="84" t="s">
        <v>782</v>
      </c>
      <c r="B520" s="81">
        <v>78.138278418317981</v>
      </c>
      <c r="C520" s="80">
        <v>0.15906192129178717</v>
      </c>
      <c r="D520" s="81">
        <v>12.613576122657811</v>
      </c>
      <c r="E520" s="80">
        <v>1.3193728803774007</v>
      </c>
      <c r="F520" s="80">
        <v>0.11357333136986564</v>
      </c>
      <c r="G520" s="80">
        <v>0.10545818842602923</v>
      </c>
      <c r="H520" s="80">
        <v>1.2131265025716855</v>
      </c>
      <c r="I520" s="80">
        <v>3.4904971690938829</v>
      </c>
      <c r="J520" s="80">
        <v>2.8470369379530052</v>
      </c>
      <c r="K520" s="80">
        <v>0.18527940558925496</v>
      </c>
      <c r="L520" s="80">
        <v>5.5861843891447336</v>
      </c>
      <c r="M520" s="81">
        <f>B520/J520</f>
        <v>27.445474056440844</v>
      </c>
      <c r="N520" s="80">
        <f>I520+J520</f>
        <v>6.3375341070468885</v>
      </c>
      <c r="P520" s="80">
        <v>5.28</v>
      </c>
      <c r="Q520" s="82">
        <v>1000</v>
      </c>
      <c r="R520" s="80">
        <v>1.74</v>
      </c>
      <c r="S520" s="82">
        <v>440</v>
      </c>
      <c r="T520" s="80">
        <v>0.94</v>
      </c>
      <c r="U520" s="80">
        <v>3.96</v>
      </c>
      <c r="V520" s="81">
        <v>26.6</v>
      </c>
      <c r="W520" s="81">
        <v>16.7</v>
      </c>
      <c r="X520" s="82">
        <v>120</v>
      </c>
      <c r="Y520" s="81">
        <v>95</v>
      </c>
      <c r="Z520" s="81">
        <v>23.9</v>
      </c>
      <c r="AA520" s="81">
        <v>135</v>
      </c>
      <c r="AB520" s="80">
        <v>7.9</v>
      </c>
      <c r="AC520" s="80">
        <v>1.91</v>
      </c>
      <c r="AD520" s="80">
        <v>7</v>
      </c>
      <c r="AE520" s="82">
        <v>697</v>
      </c>
      <c r="AF520" s="81">
        <v>24.3</v>
      </c>
      <c r="AG520" s="81">
        <v>47</v>
      </c>
      <c r="AH520" s="80">
        <v>5.56</v>
      </c>
      <c r="AI520" s="81">
        <v>20</v>
      </c>
      <c r="AJ520" s="80">
        <v>4.9000000000000004</v>
      </c>
      <c r="AK520" s="80">
        <v>0.76</v>
      </c>
      <c r="AL520" s="80">
        <v>4</v>
      </c>
      <c r="AM520" s="80">
        <v>0.65</v>
      </c>
      <c r="AN520" s="80">
        <v>3.4</v>
      </c>
      <c r="AO520" s="80">
        <v>0.84</v>
      </c>
      <c r="AP520" s="80">
        <v>2.42</v>
      </c>
      <c r="AQ520" s="80">
        <v>0.40799999999999997</v>
      </c>
      <c r="AR520" s="80">
        <v>3.5</v>
      </c>
      <c r="AS520" s="80">
        <v>0.45</v>
      </c>
      <c r="AT520" s="80">
        <v>4.0999999999999996</v>
      </c>
      <c r="AU520" s="80">
        <v>0.71</v>
      </c>
      <c r="AV520" s="80">
        <v>1.49</v>
      </c>
      <c r="AW520" s="81">
        <v>17</v>
      </c>
      <c r="AX520" s="80">
        <v>10.8</v>
      </c>
      <c r="AY520" s="80">
        <v>3.43</v>
      </c>
    </row>
    <row r="521" spans="1:51">
      <c r="A521" s="84" t="s">
        <v>781</v>
      </c>
      <c r="B521" s="81">
        <v>77.720559966274635</v>
      </c>
      <c r="C521" s="80">
        <v>8.4907896172524616E-2</v>
      </c>
      <c r="D521" s="81">
        <v>12.677240944062557</v>
      </c>
      <c r="E521" s="80">
        <v>0.87173325826049741</v>
      </c>
      <c r="F521" s="80">
        <v>2.899144310276322E-2</v>
      </c>
      <c r="G521" s="80">
        <v>5.4688404034757887E-2</v>
      </c>
      <c r="H521" s="80">
        <v>0.80806666346979406</v>
      </c>
      <c r="I521" s="80">
        <v>3.5201579335777664</v>
      </c>
      <c r="J521" s="80">
        <v>4.2336386096555465</v>
      </c>
      <c r="K521" s="80">
        <v>0.1488138916139945</v>
      </c>
      <c r="L521" s="80">
        <v>0.2613890308674911</v>
      </c>
      <c r="M521" s="81">
        <f>B521/J521</f>
        <v>18.357863561858924</v>
      </c>
      <c r="N521" s="80">
        <f>I521+J521</f>
        <v>7.7537965432333129</v>
      </c>
      <c r="P521" s="80">
        <v>3.68</v>
      </c>
      <c r="Q521" s="82">
        <v>660</v>
      </c>
      <c r="R521" s="80">
        <v>1.3</v>
      </c>
      <c r="S521" s="82">
        <v>484</v>
      </c>
      <c r="T521" s="80">
        <v>0.28999999999999998</v>
      </c>
      <c r="U521" s="80" t="s">
        <v>142</v>
      </c>
      <c r="V521" s="81">
        <v>33.1</v>
      </c>
      <c r="W521" s="81">
        <v>15.2</v>
      </c>
      <c r="X521" s="82">
        <v>173</v>
      </c>
      <c r="Y521" s="81">
        <v>64.3</v>
      </c>
      <c r="Z521" s="81">
        <v>23.7</v>
      </c>
      <c r="AA521" s="81">
        <v>87</v>
      </c>
      <c r="AB521" s="80">
        <v>10</v>
      </c>
      <c r="AC521" s="80">
        <v>2.2999999999999998</v>
      </c>
      <c r="AD521" s="80">
        <v>9.1</v>
      </c>
      <c r="AE521" s="82">
        <v>990</v>
      </c>
      <c r="AF521" s="81">
        <v>30.7</v>
      </c>
      <c r="AG521" s="81">
        <v>59</v>
      </c>
      <c r="AH521" s="80">
        <v>5.94</v>
      </c>
      <c r="AI521" s="81">
        <v>23.3</v>
      </c>
      <c r="AJ521" s="80">
        <v>4.9000000000000004</v>
      </c>
      <c r="AK521" s="80">
        <v>0.33</v>
      </c>
      <c r="AL521" s="80">
        <v>3.2</v>
      </c>
      <c r="AM521" s="80">
        <v>0.51</v>
      </c>
      <c r="AN521" s="80">
        <v>3.43</v>
      </c>
      <c r="AO521" s="80">
        <v>0.56999999999999995</v>
      </c>
      <c r="AP521" s="80">
        <v>2.52</v>
      </c>
      <c r="AQ521" s="80">
        <v>0.31</v>
      </c>
      <c r="AR521" s="80">
        <v>4</v>
      </c>
      <c r="AS521" s="80">
        <v>0.38</v>
      </c>
      <c r="AT521" s="80">
        <v>3.5</v>
      </c>
      <c r="AU521" s="80">
        <v>1.08</v>
      </c>
      <c r="AV521" s="80">
        <v>1.94</v>
      </c>
      <c r="AW521" s="81">
        <v>21.6</v>
      </c>
      <c r="AX521" s="80">
        <v>18.2</v>
      </c>
      <c r="AY521" s="80">
        <v>3.81</v>
      </c>
    </row>
    <row r="522" spans="1:51">
      <c r="A522" s="84" t="s">
        <v>780</v>
      </c>
      <c r="B522" s="81">
        <v>78.248351763953394</v>
      </c>
      <c r="C522" s="80">
        <v>0.10911375981868274</v>
      </c>
      <c r="D522" s="81">
        <v>12.711002158737235</v>
      </c>
      <c r="E522" s="80">
        <v>0.93559615999968049</v>
      </c>
      <c r="F522" s="80">
        <v>6.3275192207583097E-2</v>
      </c>
      <c r="G522" s="80">
        <v>9.4578607642572671E-2</v>
      </c>
      <c r="H522" s="80">
        <v>0.87745293684428127</v>
      </c>
      <c r="I522" s="80">
        <v>3.4577754680811772</v>
      </c>
      <c r="J522" s="80">
        <v>3.502838028562008</v>
      </c>
      <c r="K522" s="80">
        <v>0.15924153399138821</v>
      </c>
      <c r="L522" s="80">
        <v>4.7952890324018256</v>
      </c>
      <c r="M522" s="81">
        <f>B522/J522</f>
        <v>22.338558370646691</v>
      </c>
      <c r="N522" s="80">
        <f>I522+J522</f>
        <v>6.9606134966431856</v>
      </c>
      <c r="P522" s="80">
        <v>4.22</v>
      </c>
      <c r="Q522" s="82">
        <v>870</v>
      </c>
      <c r="R522" s="80">
        <v>1.71</v>
      </c>
      <c r="S522" s="82">
        <v>403</v>
      </c>
      <c r="T522" s="80">
        <v>0.56999999999999995</v>
      </c>
      <c r="U522" s="80" t="s">
        <v>142</v>
      </c>
      <c r="V522" s="81">
        <v>28.8</v>
      </c>
      <c r="W522" s="81">
        <v>14.8</v>
      </c>
      <c r="X522" s="82">
        <v>132</v>
      </c>
      <c r="Y522" s="81">
        <v>69.099999999999994</v>
      </c>
      <c r="Z522" s="81">
        <v>25.7</v>
      </c>
      <c r="AA522" s="81">
        <v>106</v>
      </c>
      <c r="AB522" s="80">
        <v>8.61</v>
      </c>
      <c r="AC522" s="80">
        <v>1.45</v>
      </c>
      <c r="AD522" s="80">
        <v>6.66</v>
      </c>
      <c r="AE522" s="82">
        <v>906</v>
      </c>
      <c r="AF522" s="81">
        <v>24.9</v>
      </c>
      <c r="AG522" s="81">
        <v>51.3</v>
      </c>
      <c r="AH522" s="80">
        <v>5.88</v>
      </c>
      <c r="AI522" s="81">
        <v>24</v>
      </c>
      <c r="AJ522" s="80">
        <v>3.18</v>
      </c>
      <c r="AK522" s="80">
        <v>0.71</v>
      </c>
      <c r="AL522" s="80">
        <v>3.2</v>
      </c>
      <c r="AM522" s="80">
        <v>0.63</v>
      </c>
      <c r="AN522" s="80">
        <v>3.64</v>
      </c>
      <c r="AO522" s="80">
        <v>0.89</v>
      </c>
      <c r="AP522" s="80">
        <v>2.69</v>
      </c>
      <c r="AQ522" s="80">
        <v>0.4</v>
      </c>
      <c r="AR522" s="80">
        <v>2.46</v>
      </c>
      <c r="AS522" s="80">
        <v>0.32400000000000001</v>
      </c>
      <c r="AT522" s="80">
        <v>4.0599999999999996</v>
      </c>
      <c r="AU522" s="80">
        <v>0.8</v>
      </c>
      <c r="AV522" s="80">
        <v>1.5</v>
      </c>
      <c r="AW522" s="81">
        <v>16.7</v>
      </c>
      <c r="AX522" s="80">
        <v>11.6</v>
      </c>
      <c r="AY522" s="80">
        <v>3</v>
      </c>
    </row>
    <row r="523" spans="1:51">
      <c r="A523" s="84" t="s">
        <v>779</v>
      </c>
      <c r="B523" s="81">
        <v>78.450424923465178</v>
      </c>
      <c r="C523" s="80">
        <v>0.14703895439191633</v>
      </c>
      <c r="D523" s="81">
        <v>12.39226218739001</v>
      </c>
      <c r="E523" s="80">
        <v>0.96164777895195075</v>
      </c>
      <c r="F523" s="80">
        <v>7.4189817997420304E-2</v>
      </c>
      <c r="G523" s="80">
        <v>9.3517816142940843E-2</v>
      </c>
      <c r="H523" s="80">
        <v>0.88465463203768413</v>
      </c>
      <c r="I523" s="80">
        <v>3.6900833530837036</v>
      </c>
      <c r="J523" s="80">
        <v>3.3061649113900082</v>
      </c>
      <c r="K523" s="80">
        <v>0.1562514919287207</v>
      </c>
      <c r="L523" s="80">
        <v>0.93792128433318567</v>
      </c>
      <c r="M523" s="81">
        <f>B523/J523</f>
        <v>23.728527470967059</v>
      </c>
      <c r="N523" s="80">
        <f>I523+J523</f>
        <v>6.9962482644737118</v>
      </c>
      <c r="P523" s="80">
        <v>3.86</v>
      </c>
      <c r="Q523" s="82">
        <v>850</v>
      </c>
      <c r="R523" s="80">
        <v>1.76</v>
      </c>
      <c r="S523" s="82">
        <v>355</v>
      </c>
      <c r="T523" s="80">
        <v>0.35</v>
      </c>
      <c r="U523" s="80">
        <v>1.51</v>
      </c>
      <c r="V523" s="81">
        <v>21.6</v>
      </c>
      <c r="W523" s="81">
        <v>11.9</v>
      </c>
      <c r="X523" s="82">
        <v>103</v>
      </c>
      <c r="Y523" s="81">
        <v>74</v>
      </c>
      <c r="Z523" s="81">
        <v>22.1</v>
      </c>
      <c r="AA523" s="81">
        <v>100</v>
      </c>
      <c r="AB523" s="80">
        <v>7.9</v>
      </c>
      <c r="AC523" s="80">
        <v>1.51</v>
      </c>
      <c r="AD523" s="80">
        <v>4.32</v>
      </c>
      <c r="AE523" s="82">
        <v>790</v>
      </c>
      <c r="AF523" s="81">
        <v>21.6</v>
      </c>
      <c r="AG523" s="81">
        <v>41.4</v>
      </c>
      <c r="AH523" s="80">
        <v>5.04</v>
      </c>
      <c r="AI523" s="81">
        <v>18.600000000000001</v>
      </c>
      <c r="AJ523" s="80">
        <v>3.05</v>
      </c>
      <c r="AK523" s="80">
        <v>0.61</v>
      </c>
      <c r="AL523" s="80">
        <v>2.6</v>
      </c>
      <c r="AM523" s="80">
        <v>0.5</v>
      </c>
      <c r="AN523" s="80">
        <v>3.3</v>
      </c>
      <c r="AO523" s="80">
        <v>0.82</v>
      </c>
      <c r="AP523" s="80">
        <v>2.34</v>
      </c>
      <c r="AQ523" s="80">
        <v>0.28399999999999997</v>
      </c>
      <c r="AR523" s="80">
        <v>3.4</v>
      </c>
      <c r="AS523" s="80">
        <v>0.44</v>
      </c>
      <c r="AT523" s="80">
        <v>3.47</v>
      </c>
      <c r="AU523" s="80">
        <v>0.75</v>
      </c>
      <c r="AV523" s="80">
        <v>1.74</v>
      </c>
      <c r="AW523" s="81">
        <v>13.9</v>
      </c>
      <c r="AX523" s="80">
        <v>8.9</v>
      </c>
      <c r="AY523" s="80">
        <v>2.67</v>
      </c>
    </row>
    <row r="524" spans="1:51">
      <c r="A524" s="84" t="s">
        <v>778</v>
      </c>
      <c r="B524" s="81">
        <v>77.952165469006303</v>
      </c>
      <c r="C524" s="80">
        <v>0.13082309594150107</v>
      </c>
      <c r="D524" s="81">
        <v>12.686985543232417</v>
      </c>
      <c r="E524" s="80">
        <v>1.0540867409914163</v>
      </c>
      <c r="F524" s="80">
        <v>6.423638581774152E-2</v>
      </c>
      <c r="G524" s="80">
        <v>9.1434709016961713E-2</v>
      </c>
      <c r="H524" s="80">
        <v>0.92978339210676442</v>
      </c>
      <c r="I524" s="80">
        <v>3.8252679015391498</v>
      </c>
      <c r="J524" s="80">
        <v>3.2652007832617089</v>
      </c>
      <c r="K524" s="80">
        <v>0.1597908604488133</v>
      </c>
      <c r="L524" s="80">
        <v>2.4686684780216694</v>
      </c>
      <c r="M524" s="81">
        <f>B524/J524</f>
        <v>23.87362084090201</v>
      </c>
      <c r="N524" s="80">
        <f>I524+J524</f>
        <v>7.0904686848008591</v>
      </c>
      <c r="P524" s="80">
        <v>4.26</v>
      </c>
      <c r="Q524" s="82">
        <v>930</v>
      </c>
      <c r="R524" s="80">
        <v>1.49</v>
      </c>
      <c r="S524" s="82">
        <v>434</v>
      </c>
      <c r="T524" s="80">
        <v>0.66</v>
      </c>
      <c r="U524" s="80">
        <v>1.97</v>
      </c>
      <c r="V524" s="81">
        <v>23.6</v>
      </c>
      <c r="W524" s="81">
        <v>14.3</v>
      </c>
      <c r="X524" s="82">
        <v>121</v>
      </c>
      <c r="Y524" s="81">
        <v>74.7</v>
      </c>
      <c r="Z524" s="81">
        <v>21.7</v>
      </c>
      <c r="AA524" s="81">
        <v>108</v>
      </c>
      <c r="AB524" s="80">
        <v>9.5</v>
      </c>
      <c r="AC524" s="80">
        <v>1.79</v>
      </c>
      <c r="AD524" s="80">
        <v>6.4</v>
      </c>
      <c r="AE524" s="82">
        <v>830</v>
      </c>
      <c r="AF524" s="81">
        <v>24</v>
      </c>
      <c r="AG524" s="81">
        <v>53</v>
      </c>
      <c r="AH524" s="80">
        <v>6.2</v>
      </c>
      <c r="AI524" s="81">
        <v>21.2</v>
      </c>
      <c r="AJ524" s="80">
        <v>3.6</v>
      </c>
      <c r="AK524" s="80">
        <v>0.79</v>
      </c>
      <c r="AL524" s="80">
        <v>3.7</v>
      </c>
      <c r="AM524" s="80">
        <v>0.62</v>
      </c>
      <c r="AN524" s="80">
        <v>3.6</v>
      </c>
      <c r="AO524" s="80">
        <v>0.75</v>
      </c>
      <c r="AP524" s="80">
        <v>2.4500000000000002</v>
      </c>
      <c r="AQ524" s="80">
        <v>0.45</v>
      </c>
      <c r="AR524" s="80">
        <v>3.17</v>
      </c>
      <c r="AS524" s="80">
        <v>0.43</v>
      </c>
      <c r="AT524" s="80">
        <v>4</v>
      </c>
      <c r="AU524" s="80">
        <v>0.79</v>
      </c>
      <c r="AV524" s="80">
        <v>1.36</v>
      </c>
      <c r="AW524" s="81">
        <v>17.7</v>
      </c>
      <c r="AX524" s="80">
        <v>11</v>
      </c>
      <c r="AY524" s="80">
        <v>2.87</v>
      </c>
    </row>
    <row r="525" spans="1:51">
      <c r="A525" s="84" t="s">
        <v>777</v>
      </c>
      <c r="B525" s="81">
        <v>78.041576055206946</v>
      </c>
      <c r="C525" s="80">
        <v>8.6521643361981523E-2</v>
      </c>
      <c r="D525" s="81">
        <v>12.412304088583124</v>
      </c>
      <c r="E525" s="80">
        <v>0.7654519452899432</v>
      </c>
      <c r="F525" s="80">
        <v>8.0172768017787291E-2</v>
      </c>
      <c r="G525" s="80">
        <v>6.1105048167826859E-2</v>
      </c>
      <c r="H525" s="80">
        <v>0.75326151234416205</v>
      </c>
      <c r="I525" s="80">
        <v>3.5613170850808866</v>
      </c>
      <c r="J525" s="80">
        <v>4.2382738203471968</v>
      </c>
      <c r="K525" s="80">
        <v>0.16033600119327193</v>
      </c>
      <c r="L525" s="80">
        <v>0.81660611803425809</v>
      </c>
      <c r="M525" s="81">
        <f>B525/J525</f>
        <v>18.41352856451682</v>
      </c>
      <c r="N525" s="80">
        <f>I525+J525</f>
        <v>7.799590905428083</v>
      </c>
      <c r="P525" s="80">
        <v>2.98</v>
      </c>
      <c r="Q525" s="82">
        <v>539</v>
      </c>
      <c r="R525" s="80">
        <v>0.94</v>
      </c>
      <c r="S525" s="82">
        <v>430</v>
      </c>
      <c r="T525" s="80">
        <v>0.4</v>
      </c>
      <c r="U525" s="80">
        <v>2.2200000000000002</v>
      </c>
      <c r="V525" s="81">
        <v>30.4</v>
      </c>
      <c r="W525" s="81">
        <v>13.7</v>
      </c>
      <c r="X525" s="82">
        <v>141</v>
      </c>
      <c r="Y525" s="81">
        <v>56.7</v>
      </c>
      <c r="Z525" s="81">
        <v>19.600000000000001</v>
      </c>
      <c r="AA525" s="81">
        <v>76</v>
      </c>
      <c r="AB525" s="80">
        <v>8.1999999999999993</v>
      </c>
      <c r="AC525" s="80">
        <v>2.0699999999999998</v>
      </c>
      <c r="AD525" s="80">
        <v>7.1</v>
      </c>
      <c r="AE525" s="82">
        <v>840</v>
      </c>
      <c r="AF525" s="81">
        <v>26.8</v>
      </c>
      <c r="AG525" s="81">
        <v>49.8</v>
      </c>
      <c r="AH525" s="80">
        <v>4.84</v>
      </c>
      <c r="AI525" s="81">
        <v>18.600000000000001</v>
      </c>
      <c r="AJ525" s="80">
        <v>4.2</v>
      </c>
      <c r="AK525" s="80">
        <v>0.4</v>
      </c>
      <c r="AL525" s="80">
        <v>3</v>
      </c>
      <c r="AM525" s="80">
        <v>0.49</v>
      </c>
      <c r="AN525" s="80">
        <v>3.6</v>
      </c>
      <c r="AO525" s="80">
        <v>0.71</v>
      </c>
      <c r="AP525" s="80">
        <v>2.29</v>
      </c>
      <c r="AQ525" s="80">
        <v>0.31</v>
      </c>
      <c r="AR525" s="80">
        <v>2.52</v>
      </c>
      <c r="AS525" s="80">
        <v>0.43</v>
      </c>
      <c r="AT525" s="80">
        <v>2.65</v>
      </c>
      <c r="AU525" s="80">
        <v>0.74</v>
      </c>
      <c r="AV525" s="80">
        <v>2.17</v>
      </c>
      <c r="AW525" s="81">
        <v>17.3</v>
      </c>
      <c r="AX525" s="80">
        <v>14.8</v>
      </c>
      <c r="AY525" s="80">
        <v>3.36</v>
      </c>
    </row>
    <row r="526" spans="1:51">
      <c r="A526" s="84" t="s">
        <v>776</v>
      </c>
      <c r="B526" s="81">
        <v>78.009827228426815</v>
      </c>
      <c r="C526" s="80">
        <v>9.337267981575971E-2</v>
      </c>
      <c r="D526" s="81">
        <v>12.663525426692123</v>
      </c>
      <c r="E526" s="80">
        <v>0.80375371269286866</v>
      </c>
      <c r="F526" s="80">
        <v>5.4796685251816496E-2</v>
      </c>
      <c r="G526" s="80">
        <v>5.2801922014589796E-2</v>
      </c>
      <c r="H526" s="80">
        <v>0.80810497715415686</v>
      </c>
      <c r="I526" s="80">
        <v>3.366130203855429</v>
      </c>
      <c r="J526" s="80">
        <v>4.1476709452420977</v>
      </c>
      <c r="K526" s="80">
        <v>0.16218854333631774</v>
      </c>
      <c r="L526" s="80">
        <v>3.2568339687778121</v>
      </c>
      <c r="M526" s="81">
        <f>B526/J526</f>
        <v>18.808104176613611</v>
      </c>
      <c r="N526" s="80">
        <f>I526+J526</f>
        <v>7.5138011490975263</v>
      </c>
      <c r="P526" s="80">
        <v>3.64</v>
      </c>
      <c r="Q526" s="82">
        <v>680</v>
      </c>
      <c r="R526" s="80">
        <v>1.39</v>
      </c>
      <c r="S526" s="82">
        <v>527</v>
      </c>
      <c r="T526" s="80">
        <v>0.35</v>
      </c>
      <c r="U526" s="80">
        <v>5.3</v>
      </c>
      <c r="V526" s="81">
        <v>27.1</v>
      </c>
      <c r="W526" s="81">
        <v>15.6</v>
      </c>
      <c r="X526" s="82">
        <v>170</v>
      </c>
      <c r="Y526" s="81">
        <v>52.2</v>
      </c>
      <c r="Z526" s="81">
        <v>25.2</v>
      </c>
      <c r="AA526" s="81">
        <v>88</v>
      </c>
      <c r="AB526" s="80">
        <v>10.199999999999999</v>
      </c>
      <c r="AC526" s="80">
        <v>2.1</v>
      </c>
      <c r="AD526" s="80">
        <v>8.6</v>
      </c>
      <c r="AE526" s="82">
        <v>980</v>
      </c>
      <c r="AF526" s="81">
        <v>31</v>
      </c>
      <c r="AG526" s="81">
        <v>57.6</v>
      </c>
      <c r="AH526" s="80">
        <v>6.7</v>
      </c>
      <c r="AI526" s="81">
        <v>23.7</v>
      </c>
      <c r="AJ526" s="80">
        <v>4.45</v>
      </c>
      <c r="AK526" s="80">
        <v>0.48</v>
      </c>
      <c r="AL526" s="80">
        <v>4.3</v>
      </c>
      <c r="AM526" s="80">
        <v>0.59</v>
      </c>
      <c r="AN526" s="80">
        <v>3.8</v>
      </c>
      <c r="AO526" s="80">
        <v>0.97</v>
      </c>
      <c r="AP526" s="80">
        <v>1.87</v>
      </c>
      <c r="AQ526" s="80">
        <v>0.45</v>
      </c>
      <c r="AR526" s="80">
        <v>2.93</v>
      </c>
      <c r="AS526" s="80">
        <v>0.43099999999999999</v>
      </c>
      <c r="AT526" s="80">
        <v>2.63</v>
      </c>
      <c r="AU526" s="80">
        <v>1.1200000000000001</v>
      </c>
      <c r="AV526" s="80">
        <v>1.91</v>
      </c>
      <c r="AW526" s="81">
        <v>20.5</v>
      </c>
      <c r="AX526" s="80">
        <v>15.6</v>
      </c>
      <c r="AY526" s="80">
        <v>4.37</v>
      </c>
    </row>
    <row r="527" spans="1:51">
      <c r="A527" s="84" t="s">
        <v>775</v>
      </c>
      <c r="B527" s="81">
        <v>78.263969171424847</v>
      </c>
      <c r="C527" s="80">
        <v>7.6029878966617295E-2</v>
      </c>
      <c r="D527" s="81">
        <v>12.240986669672742</v>
      </c>
      <c r="E527" s="80">
        <v>0.84948954068472349</v>
      </c>
      <c r="F527" s="80">
        <v>9.3233501890045006E-2</v>
      </c>
      <c r="G527" s="80">
        <v>5.568745286331804E-2</v>
      </c>
      <c r="H527" s="80">
        <v>0.77829097424649551</v>
      </c>
      <c r="I527" s="80">
        <v>3.5346941647638461</v>
      </c>
      <c r="J527" s="80">
        <v>4.1075998933495779</v>
      </c>
      <c r="K527" s="80">
        <v>0.18752137801690894</v>
      </c>
      <c r="L527" s="80">
        <v>0.49597788704855361</v>
      </c>
      <c r="M527" s="81">
        <f>B527/J527</f>
        <v>19.053454865002397</v>
      </c>
      <c r="N527" s="80">
        <f>I527+J527</f>
        <v>7.642294058113424</v>
      </c>
    </row>
    <row r="528" spans="1:51" s="94" customFormat="1">
      <c r="A528" s="92" t="s">
        <v>196</v>
      </c>
      <c r="B528" s="95">
        <f>AVERAGE(B509:B527)</f>
        <v>78.058503221503386</v>
      </c>
      <c r="C528" s="94">
        <f>AVERAGE(C509:C527)</f>
        <v>0.12073909238848246</v>
      </c>
      <c r="D528" s="95">
        <f>AVERAGE(D509:D527)</f>
        <v>12.536898340361095</v>
      </c>
      <c r="E528" s="95">
        <f>AVERAGE(E509:E527)</f>
        <v>0.96070737935633965</v>
      </c>
      <c r="F528" s="95">
        <f>AVERAGE(F509:F527)</f>
        <v>7.0609999623128195E-2</v>
      </c>
      <c r="G528" s="95">
        <f>AVERAGE(G509:G527)</f>
        <v>8.9178615721921747E-2</v>
      </c>
      <c r="H528" s="95">
        <f>AVERAGE(H509:H527)</f>
        <v>0.89808628193996942</v>
      </c>
      <c r="I528" s="95">
        <f>AVERAGE(I509:I527)</f>
        <v>3.5980368218470273</v>
      </c>
      <c r="J528" s="95">
        <f>AVERAGE(J509:J527)</f>
        <v>3.6672244527561677</v>
      </c>
      <c r="K528" s="95">
        <f>AVERAGE(K509:K527)</f>
        <v>0.1579450246893335</v>
      </c>
      <c r="L528" s="95">
        <f>AVERAGE(L509:L527)</f>
        <v>2.002141424382927</v>
      </c>
      <c r="M528" s="95">
        <f>AVERAGE(M509:M527)</f>
        <v>21.556680896372839</v>
      </c>
      <c r="N528" s="95">
        <f>AVERAGE(N509:N527)</f>
        <v>7.2652612746031942</v>
      </c>
      <c r="O528" s="95"/>
      <c r="P528" s="95">
        <f>AVERAGE(P509:P527)</f>
        <v>4.1043750000000001</v>
      </c>
      <c r="Q528" s="96">
        <f>AVERAGE(Q509:Q527)</f>
        <v>803</v>
      </c>
      <c r="R528" s="95">
        <f>AVERAGE(R509:R527)</f>
        <v>1.448666666666667</v>
      </c>
      <c r="S528" s="96">
        <f>AVERAGE(S509:S527)</f>
        <v>443.875</v>
      </c>
      <c r="T528" s="95">
        <f>AVERAGE(T509:T527)</f>
        <v>0.60187500000000005</v>
      </c>
      <c r="U528" s="95">
        <f>AVERAGE(U509:U527)</f>
        <v>2.3850000000000002</v>
      </c>
      <c r="V528" s="95">
        <f>AVERAGE(V509:V527)</f>
        <v>32.418750000000003</v>
      </c>
      <c r="W528" s="95">
        <f>AVERAGE(W509:W527)</f>
        <v>14.887499999999999</v>
      </c>
      <c r="X528" s="96">
        <f>AVERAGE(X509:X527)</f>
        <v>134.25</v>
      </c>
      <c r="Y528" s="95">
        <f>AVERAGE(Y509:Y527)</f>
        <v>71.306250000000006</v>
      </c>
      <c r="Z528" s="95">
        <f>AVERAGE(Z509:Z527)</f>
        <v>24.912499999999998</v>
      </c>
      <c r="AA528" s="95">
        <f>AVERAGE(AA509:AA527)</f>
        <v>105.375</v>
      </c>
      <c r="AB528" s="95">
        <f>AVERAGE(AB509:AB527)</f>
        <v>9.1212499999999999</v>
      </c>
      <c r="AC528" s="95">
        <f>AVERAGE(AC509:AC527)</f>
        <v>1.9918750000000001</v>
      </c>
      <c r="AD528" s="95">
        <f>AVERAGE(AD509:AD527)</f>
        <v>6.9274999999999984</v>
      </c>
      <c r="AE528" s="96">
        <f>AVERAGE(AE509:AE527)</f>
        <v>896</v>
      </c>
      <c r="AF528" s="95">
        <f>AVERAGE(AF509:AF527)</f>
        <v>27.225000000000001</v>
      </c>
      <c r="AG528" s="95">
        <f>AVERAGE(AG509:AG527)</f>
        <v>53.387499999999989</v>
      </c>
      <c r="AH528" s="95">
        <f>AVERAGE(AH509:AH527)</f>
        <v>5.9662500000000005</v>
      </c>
      <c r="AI528" s="95">
        <f>AVERAGE(AI509:AI527)</f>
        <v>21.956250000000004</v>
      </c>
      <c r="AJ528" s="95">
        <f>AVERAGE(AJ509:AJ527)</f>
        <v>4.3493750000000002</v>
      </c>
      <c r="AK528" s="95">
        <f>AVERAGE(AK509:AK527)</f>
        <v>0.65374999999999994</v>
      </c>
      <c r="AL528" s="95">
        <f>AVERAGE(AL509:AL527)</f>
        <v>3.6718750000000004</v>
      </c>
      <c r="AM528" s="95">
        <f>AVERAGE(AM509:AM527)</f>
        <v>0.59862499999999996</v>
      </c>
      <c r="AN528" s="95">
        <f>AVERAGE(AN509:AN527)</f>
        <v>3.7931249999999999</v>
      </c>
      <c r="AO528" s="95">
        <f>AVERAGE(AO509:AO527)</f>
        <v>0.84500000000000008</v>
      </c>
      <c r="AP528" s="95">
        <f>AVERAGE(AP509:AP527)</f>
        <v>2.4581249999999999</v>
      </c>
      <c r="AQ528" s="95">
        <f>AVERAGE(AQ509:AQ527)</f>
        <v>0.39787499999999998</v>
      </c>
      <c r="AR528" s="95">
        <f>AVERAGE(AR509:AR527)</f>
        <v>3.1331250000000006</v>
      </c>
      <c r="AS528" s="95">
        <f>AVERAGE(AS509:AS527)</f>
        <v>0.4271875</v>
      </c>
      <c r="AT528" s="95">
        <f>AVERAGE(AT509:AT527)</f>
        <v>3.6587499999999999</v>
      </c>
      <c r="AU528" s="95">
        <f>AVERAGE(AU509:AU527)</f>
        <v>0.86062499999999997</v>
      </c>
      <c r="AV528" s="95">
        <f>AVERAGE(AV509:AV527)</f>
        <v>1.74</v>
      </c>
      <c r="AW528" s="95">
        <f>AVERAGE(AW509:AW527)</f>
        <v>18.493749999999999</v>
      </c>
      <c r="AX528" s="95">
        <f>AVERAGE(AX509:AX527)</f>
        <v>13.15625</v>
      </c>
      <c r="AY528" s="95">
        <f>AVERAGE(AY509:AY527)</f>
        <v>3.3187500000000001</v>
      </c>
    </row>
    <row r="529" spans="1:51" s="94" customFormat="1">
      <c r="A529" s="92" t="s">
        <v>195</v>
      </c>
      <c r="B529" s="95">
        <f>_xlfn.STDEV.S(B509:B527)</f>
        <v>0.23603384439565456</v>
      </c>
      <c r="C529" s="94">
        <f>_xlfn.STDEV.S(C509:C527)</f>
        <v>2.5579991283971384E-2</v>
      </c>
      <c r="D529" s="95">
        <f>_xlfn.STDEV.S(D509:D527)</f>
        <v>0.12798197428245001</v>
      </c>
      <c r="E529" s="95">
        <f>_xlfn.STDEV.S(E509:E527)</f>
        <v>0.17232172335654297</v>
      </c>
      <c r="F529" s="95">
        <f>_xlfn.STDEV.S(F509:F527)</f>
        <v>2.368209568344554E-2</v>
      </c>
      <c r="G529" s="95">
        <f>_xlfn.STDEV.S(G509:G527)</f>
        <v>2.3919582975269763E-2</v>
      </c>
      <c r="H529" s="95">
        <f>_xlfn.STDEV.S(H509:H527)</f>
        <v>0.11610106830452986</v>
      </c>
      <c r="I529" s="95">
        <f>_xlfn.STDEV.S(I509:I527)</f>
        <v>0.14799950613774898</v>
      </c>
      <c r="J529" s="95">
        <f>_xlfn.STDEV.S(J509:J527)</f>
        <v>0.41890684448316978</v>
      </c>
      <c r="K529" s="95">
        <f>_xlfn.STDEV.S(K509:K527)</f>
        <v>2.1893697551465117E-2</v>
      </c>
      <c r="L529" s="95">
        <f>_xlfn.STDEV.S(L509:L527)</f>
        <v>1.8814927189731687</v>
      </c>
      <c r="M529" s="95">
        <f>_xlfn.STDEV.S(M509:M527)</f>
        <v>2.5236605559482834</v>
      </c>
      <c r="N529" s="95">
        <f>_xlfn.STDEV.S(N509:N527)</f>
        <v>0.37034666006400019</v>
      </c>
      <c r="O529" s="95"/>
      <c r="P529" s="95">
        <f>_xlfn.STDEV.S(P509:P527)</f>
        <v>0.94944172192575083</v>
      </c>
      <c r="Q529" s="96">
        <f>_xlfn.STDEV.S(Q509:Q527)</f>
        <v>146.81326007324179</v>
      </c>
      <c r="R529" s="95">
        <f>_xlfn.STDEV.S(R509:R527)</f>
        <v>0.45495473348873733</v>
      </c>
      <c r="S529" s="96">
        <f>_xlfn.STDEV.S(S509:S527)</f>
        <v>49.402935135475502</v>
      </c>
      <c r="T529" s="95">
        <f>_xlfn.STDEV.S(T509:T527)</f>
        <v>0.29568493930759021</v>
      </c>
      <c r="U529" s="95">
        <f>_xlfn.STDEV.S(U509:U527)</f>
        <v>1.4023208784560854</v>
      </c>
      <c r="V529" s="95">
        <f>_xlfn.STDEV.S(V509:V527)</f>
        <v>9.8322068563810401</v>
      </c>
      <c r="W529" s="95">
        <f>_xlfn.STDEV.S(W509:W527)</f>
        <v>1.5577226967596103</v>
      </c>
      <c r="X529" s="96">
        <f>_xlfn.STDEV.S(X509:X527)</f>
        <v>23.629078131263043</v>
      </c>
      <c r="Y529" s="95">
        <f>_xlfn.STDEV.S(Y509:Y527)</f>
        <v>13.649052164894009</v>
      </c>
      <c r="Z529" s="95">
        <f>_xlfn.STDEV.S(Z509:Z527)</f>
        <v>3.559939138056528</v>
      </c>
      <c r="AA529" s="95">
        <f>_xlfn.STDEV.S(AA509:AA527)</f>
        <v>22.820677757974966</v>
      </c>
      <c r="AB529" s="95">
        <f>_xlfn.STDEV.S(AB509:AB527)</f>
        <v>1.0393130744230386</v>
      </c>
      <c r="AC529" s="95">
        <f>_xlfn.STDEV.S(AC509:AC527)</f>
        <v>0.27878830080666184</v>
      </c>
      <c r="AD529" s="95">
        <f>_xlfn.STDEV.S(AD509:AD527)</f>
        <v>1.4797589893853302</v>
      </c>
      <c r="AE529" s="96">
        <f>_xlfn.STDEV.S(AE509:AE527)</f>
        <v>97.691350691860123</v>
      </c>
      <c r="AF529" s="95">
        <f>_xlfn.STDEV.S(AF509:AF527)</f>
        <v>3.3902802244062169</v>
      </c>
      <c r="AG529" s="95">
        <f>_xlfn.STDEV.S(AG509:AG527)</f>
        <v>5.8614986707042771</v>
      </c>
      <c r="AH529" s="95">
        <f>_xlfn.STDEV.S(AH509:AH527)</f>
        <v>0.69662878684895646</v>
      </c>
      <c r="AI529" s="95">
        <f>_xlfn.STDEV.S(AI509:AI527)</f>
        <v>3.205821527575488</v>
      </c>
      <c r="AJ529" s="95">
        <f>_xlfn.STDEV.S(AJ509:AJ527)</f>
        <v>0.90105470607135041</v>
      </c>
      <c r="AK529" s="95">
        <f>_xlfn.STDEV.S(AK509:AK527)</f>
        <v>0.19999583328993004</v>
      </c>
      <c r="AL529" s="95">
        <f>_xlfn.STDEV.S(AL509:AL527)</f>
        <v>0.83177095204549256</v>
      </c>
      <c r="AM529" s="95">
        <f>_xlfn.STDEV.S(AM509:AM527)</f>
        <v>0.11932413837945835</v>
      </c>
      <c r="AN529" s="95">
        <f>_xlfn.STDEV.S(AN509:AN527)</f>
        <v>0.78527887827616283</v>
      </c>
      <c r="AO529" s="95">
        <f>_xlfn.STDEV.S(AO509:AO527)</f>
        <v>0.1600416612427307</v>
      </c>
      <c r="AP529" s="95">
        <f>_xlfn.STDEV.S(AP509:AP527)</f>
        <v>0.34004350211896878</v>
      </c>
      <c r="AQ529" s="95">
        <f>_xlfn.STDEV.S(AQ509:AQ527)</f>
        <v>8.301556079033226E-2</v>
      </c>
      <c r="AR529" s="95">
        <f>_xlfn.STDEV.S(AR509:AR527)</f>
        <v>0.70792390127752913</v>
      </c>
      <c r="AS529" s="95">
        <f>_xlfn.STDEV.S(AS509:AS527)</f>
        <v>9.46257320535311E-2</v>
      </c>
      <c r="AT529" s="95">
        <f>_xlfn.STDEV.S(AT509:AT527)</f>
        <v>0.66538084332708769</v>
      </c>
      <c r="AU529" s="95">
        <f>_xlfn.STDEV.S(AU509:AU527)</f>
        <v>0.19607715318210847</v>
      </c>
      <c r="AV529" s="95">
        <f>_xlfn.STDEV.S(AV509:AV527)</f>
        <v>0.47624923447007594</v>
      </c>
      <c r="AW529" s="95">
        <f>_xlfn.STDEV.S(AW509:AW527)</f>
        <v>2.6113773504927789</v>
      </c>
      <c r="AX529" s="95">
        <f>_xlfn.STDEV.S(AX509:AX527)</f>
        <v>2.8137682325782754</v>
      </c>
      <c r="AY529" s="95">
        <f>_xlfn.STDEV.S(AY509:AY527)</f>
        <v>0.62827674369394304</v>
      </c>
    </row>
    <row r="530" spans="1:51">
      <c r="A530" s="84" t="s">
        <v>774</v>
      </c>
      <c r="B530" s="81">
        <v>77.839601215420075</v>
      </c>
      <c r="C530" s="80">
        <v>0.27061378393438262</v>
      </c>
      <c r="D530" s="81">
        <v>12.964946008301462</v>
      </c>
      <c r="E530" s="80">
        <v>1.3688880518312765</v>
      </c>
      <c r="F530" s="80">
        <v>2.97813693075175E-2</v>
      </c>
      <c r="G530" s="80">
        <v>0.16655817948495669</v>
      </c>
      <c r="H530" s="80">
        <v>1.3551622857056622</v>
      </c>
      <c r="I530" s="80">
        <v>3.0653230988907398</v>
      </c>
      <c r="J530" s="80">
        <v>2.9391091441026416</v>
      </c>
      <c r="K530" s="80">
        <v>0.16863021272768688</v>
      </c>
      <c r="L530" s="80">
        <v>6.9524201947990321</v>
      </c>
      <c r="M530" s="81">
        <f>B530/J530</f>
        <v>26.484079834737063</v>
      </c>
      <c r="N530" s="80">
        <f>I530+J530</f>
        <v>6.0044322429933814</v>
      </c>
      <c r="P530" s="80">
        <v>5.19</v>
      </c>
      <c r="Q530" s="82">
        <v>1560</v>
      </c>
      <c r="R530" s="80">
        <v>5.72</v>
      </c>
      <c r="S530" s="82">
        <v>344</v>
      </c>
      <c r="T530" s="80">
        <v>1.71</v>
      </c>
      <c r="U530" s="80">
        <v>1.9</v>
      </c>
      <c r="V530" s="81">
        <v>40.5</v>
      </c>
      <c r="W530" s="81">
        <v>14</v>
      </c>
      <c r="X530" s="82">
        <v>131</v>
      </c>
      <c r="Y530" s="81">
        <v>97.6</v>
      </c>
      <c r="Z530" s="81">
        <v>22</v>
      </c>
      <c r="AA530" s="81">
        <v>175</v>
      </c>
      <c r="AB530" s="80">
        <v>8.0399999999999991</v>
      </c>
      <c r="AC530" s="80">
        <v>2.0299999999999998</v>
      </c>
      <c r="AD530" s="80">
        <v>6.89</v>
      </c>
      <c r="AE530" s="82">
        <v>699</v>
      </c>
      <c r="AF530" s="81">
        <v>21.8</v>
      </c>
      <c r="AG530" s="81">
        <v>43.7</v>
      </c>
      <c r="AH530" s="80">
        <v>5.15</v>
      </c>
      <c r="AI530" s="81">
        <v>19.399999999999999</v>
      </c>
      <c r="AJ530" s="80">
        <v>3.51</v>
      </c>
      <c r="AK530" s="80">
        <v>0.75</v>
      </c>
      <c r="AL530" s="80">
        <v>3.48</v>
      </c>
      <c r="AM530" s="80">
        <v>0.56599999999999995</v>
      </c>
      <c r="AN530" s="80">
        <v>3.66</v>
      </c>
      <c r="AO530" s="80">
        <v>0.73</v>
      </c>
      <c r="AP530" s="80">
        <v>2.11</v>
      </c>
      <c r="AQ530" s="80">
        <v>0.33300000000000002</v>
      </c>
      <c r="AR530" s="80">
        <v>3.05</v>
      </c>
      <c r="AS530" s="80">
        <v>0.42</v>
      </c>
      <c r="AT530" s="80">
        <v>4.55</v>
      </c>
      <c r="AU530" s="80">
        <v>0.67800000000000005</v>
      </c>
      <c r="AV530" s="80">
        <v>1.49</v>
      </c>
      <c r="AW530" s="81">
        <v>17.2</v>
      </c>
      <c r="AX530" s="80">
        <v>12</v>
      </c>
      <c r="AY530" s="80">
        <v>3.34</v>
      </c>
    </row>
    <row r="531" spans="1:51">
      <c r="A531" s="84" t="s">
        <v>773</v>
      </c>
      <c r="B531" s="81">
        <v>77.04657070261932</v>
      </c>
      <c r="C531" s="80">
        <v>0.25901722978540537</v>
      </c>
      <c r="D531" s="81">
        <v>13.15309839745891</v>
      </c>
      <c r="E531" s="80">
        <v>1.601926158492369</v>
      </c>
      <c r="F531" s="80">
        <v>6.6174550826198761E-2</v>
      </c>
      <c r="G531" s="80">
        <v>0.23031057915081926</v>
      </c>
      <c r="H531" s="80">
        <v>1.5130227835034726</v>
      </c>
      <c r="I531" s="80">
        <v>3.2435809696746372</v>
      </c>
      <c r="J531" s="80">
        <v>2.8862858406930134</v>
      </c>
      <c r="K531" s="80">
        <v>0.12787795869087909</v>
      </c>
      <c r="L531" s="80">
        <v>7.1459007044691845</v>
      </c>
      <c r="M531" s="81">
        <f>B531/J531</f>
        <v>26.694019565338685</v>
      </c>
      <c r="N531" s="80">
        <f>I531+J531</f>
        <v>6.1298668103676501</v>
      </c>
      <c r="P531" s="80">
        <v>5.18</v>
      </c>
      <c r="Q531" s="82">
        <v>1630</v>
      </c>
      <c r="R531" s="80">
        <v>8.1</v>
      </c>
      <c r="S531" s="82">
        <v>415</v>
      </c>
      <c r="T531" s="80">
        <v>1.89</v>
      </c>
      <c r="U531" s="80">
        <v>5.3</v>
      </c>
      <c r="V531" s="81">
        <v>25.8</v>
      </c>
      <c r="W531" s="81">
        <v>15.2</v>
      </c>
      <c r="X531" s="82">
        <v>137</v>
      </c>
      <c r="Y531" s="81">
        <v>119</v>
      </c>
      <c r="Z531" s="81">
        <v>20.9</v>
      </c>
      <c r="AA531" s="81">
        <v>193</v>
      </c>
      <c r="AB531" s="80">
        <v>8.27</v>
      </c>
      <c r="AC531" s="80">
        <v>2.19</v>
      </c>
      <c r="AD531" s="80">
        <v>7.72</v>
      </c>
      <c r="AE531" s="82">
        <v>693</v>
      </c>
      <c r="AF531" s="81">
        <v>22.3</v>
      </c>
      <c r="AG531" s="81">
        <v>42.7</v>
      </c>
      <c r="AH531" s="80">
        <v>4.8499999999999996</v>
      </c>
      <c r="AI531" s="81">
        <v>18.100000000000001</v>
      </c>
      <c r="AJ531" s="80">
        <v>3.28</v>
      </c>
      <c r="AK531" s="80">
        <v>0.67</v>
      </c>
      <c r="AL531" s="80">
        <v>2.95</v>
      </c>
      <c r="AM531" s="80">
        <v>0.56000000000000005</v>
      </c>
      <c r="AN531" s="80">
        <v>3.49</v>
      </c>
      <c r="AO531" s="80">
        <v>0.74</v>
      </c>
      <c r="AP531" s="80">
        <v>2.29</v>
      </c>
      <c r="AQ531" s="80">
        <v>0.34100000000000003</v>
      </c>
      <c r="AR531" s="80">
        <v>2.54</v>
      </c>
      <c r="AS531" s="80">
        <v>0.374</v>
      </c>
      <c r="AT531" s="80">
        <v>5.23</v>
      </c>
      <c r="AU531" s="80">
        <v>0.77</v>
      </c>
      <c r="AV531" s="80">
        <v>1.41</v>
      </c>
      <c r="AW531" s="81">
        <v>16.899999999999999</v>
      </c>
      <c r="AX531" s="80">
        <v>11.2</v>
      </c>
      <c r="AY531" s="80">
        <v>3.18</v>
      </c>
    </row>
    <row r="532" spans="1:51">
      <c r="A532" s="84" t="s">
        <v>772</v>
      </c>
      <c r="B532" s="81">
        <v>77.991338079984999</v>
      </c>
      <c r="C532" s="80">
        <v>0.13705082088828099</v>
      </c>
      <c r="D532" s="81">
        <v>12.685236873091906</v>
      </c>
      <c r="E532" s="80">
        <v>1.1920817776279062</v>
      </c>
      <c r="F532" s="80">
        <v>7.6899809183633289E-2</v>
      </c>
      <c r="G532" s="80">
        <v>0.11958190467899885</v>
      </c>
      <c r="H532" s="80">
        <v>1.207232731212065</v>
      </c>
      <c r="I532" s="80">
        <v>3.6634555943234308</v>
      </c>
      <c r="J532" s="80">
        <v>2.9271058803146777</v>
      </c>
      <c r="K532" s="80">
        <v>0.16528694090232648</v>
      </c>
      <c r="L532" s="80">
        <v>4.4289229273454538</v>
      </c>
      <c r="M532" s="81">
        <f>B532/J532</f>
        <v>26.644522360633079</v>
      </c>
      <c r="N532" s="80">
        <f>I532+J532</f>
        <v>6.5905614746381085</v>
      </c>
      <c r="P532" s="80">
        <v>4.5999999999999996</v>
      </c>
      <c r="Q532" s="82">
        <v>809</v>
      </c>
      <c r="R532" s="80">
        <v>2.2000000000000002</v>
      </c>
      <c r="S532" s="82">
        <v>407</v>
      </c>
      <c r="T532" s="80">
        <v>0.81</v>
      </c>
      <c r="U532" s="80">
        <v>3.9</v>
      </c>
      <c r="V532" s="81">
        <v>28</v>
      </c>
      <c r="W532" s="81">
        <v>14.3</v>
      </c>
      <c r="X532" s="82">
        <v>110.1</v>
      </c>
      <c r="Y532" s="81">
        <v>96</v>
      </c>
      <c r="Z532" s="81">
        <v>22.7</v>
      </c>
      <c r="AA532" s="81">
        <v>124</v>
      </c>
      <c r="AB532" s="80">
        <v>7</v>
      </c>
      <c r="AC532" s="80">
        <v>1.64</v>
      </c>
      <c r="AD532" s="80">
        <v>6.85</v>
      </c>
      <c r="AE532" s="82">
        <v>690</v>
      </c>
      <c r="AF532" s="81">
        <v>23.7</v>
      </c>
      <c r="AG532" s="81">
        <v>43.1</v>
      </c>
      <c r="AH532" s="80">
        <v>4.53</v>
      </c>
      <c r="AI532" s="81">
        <v>20.2</v>
      </c>
      <c r="AJ532" s="80">
        <v>3.9</v>
      </c>
      <c r="AK532" s="80">
        <v>0.59</v>
      </c>
      <c r="AL532" s="80">
        <v>3.6</v>
      </c>
      <c r="AM532" s="80">
        <v>0.47</v>
      </c>
      <c r="AN532" s="80">
        <v>4.5</v>
      </c>
      <c r="AO532" s="80">
        <v>0.8</v>
      </c>
      <c r="AP532" s="80">
        <v>1.9</v>
      </c>
      <c r="AQ532" s="80">
        <v>0.39</v>
      </c>
      <c r="AR532" s="80">
        <v>2.46</v>
      </c>
      <c r="AS532" s="80">
        <v>0.34</v>
      </c>
      <c r="AT532" s="80">
        <v>3.36</v>
      </c>
      <c r="AU532" s="80">
        <v>0.59</v>
      </c>
      <c r="AV532" s="80">
        <v>1.56</v>
      </c>
      <c r="AW532" s="81">
        <v>15.8</v>
      </c>
      <c r="AX532" s="80">
        <v>11.1</v>
      </c>
      <c r="AY532" s="80">
        <v>2.21</v>
      </c>
    </row>
    <row r="533" spans="1:51">
      <c r="A533" s="84" t="s">
        <v>771</v>
      </c>
      <c r="B533" s="81">
        <v>77.869629436008722</v>
      </c>
      <c r="C533" s="80">
        <v>0.14764198681280924</v>
      </c>
      <c r="D533" s="81">
        <v>12.722314842287751</v>
      </c>
      <c r="E533" s="80">
        <v>1.1027154836721917</v>
      </c>
      <c r="F533" s="80">
        <v>3.0247040286325393E-2</v>
      </c>
      <c r="G533" s="80">
        <v>0.14037812889017898</v>
      </c>
      <c r="H533" s="80">
        <v>1.2464588116591588</v>
      </c>
      <c r="I533" s="80">
        <v>3.6290241790901288</v>
      </c>
      <c r="J533" s="80">
        <v>3.1115710166269741</v>
      </c>
      <c r="K533" s="80">
        <v>0.19074665743949065</v>
      </c>
      <c r="L533" s="80">
        <v>4.4016790506438355</v>
      </c>
      <c r="M533" s="81">
        <f>B533/J533</f>
        <v>25.025824260447532</v>
      </c>
      <c r="N533" s="80">
        <f>I533+J533</f>
        <v>6.7405951957171029</v>
      </c>
      <c r="P533" s="80">
        <v>4.7</v>
      </c>
      <c r="Q533" s="82">
        <v>839</v>
      </c>
      <c r="R533" s="80">
        <v>1.43</v>
      </c>
      <c r="S533" s="82">
        <v>410</v>
      </c>
      <c r="T533" s="80">
        <v>0.86</v>
      </c>
      <c r="U533" s="80">
        <v>2.63</v>
      </c>
      <c r="V533" s="81">
        <v>28.4</v>
      </c>
      <c r="W533" s="81">
        <v>14.7</v>
      </c>
      <c r="X533" s="82">
        <v>107</v>
      </c>
      <c r="Y533" s="81">
        <v>89.7</v>
      </c>
      <c r="Z533" s="81">
        <v>22.6</v>
      </c>
      <c r="AA533" s="81">
        <v>129</v>
      </c>
      <c r="AB533" s="80">
        <v>6.67</v>
      </c>
      <c r="AC533" s="80">
        <v>1.46</v>
      </c>
      <c r="AD533" s="80">
        <v>6.5</v>
      </c>
      <c r="AE533" s="82">
        <v>651</v>
      </c>
      <c r="AF533" s="81">
        <v>23.6</v>
      </c>
      <c r="AG533" s="81">
        <v>45.9</v>
      </c>
      <c r="AH533" s="80">
        <v>4.59</v>
      </c>
      <c r="AI533" s="81">
        <v>18.899999999999999</v>
      </c>
      <c r="AJ533" s="80">
        <v>4.3</v>
      </c>
      <c r="AK533" s="80">
        <v>0.42</v>
      </c>
      <c r="AL533" s="80">
        <v>4.2</v>
      </c>
      <c r="AM533" s="80">
        <v>0.51</v>
      </c>
      <c r="AN533" s="80">
        <v>4</v>
      </c>
      <c r="AO533" s="80">
        <v>0.92</v>
      </c>
      <c r="AP533" s="80">
        <v>2.58</v>
      </c>
      <c r="AQ533" s="80">
        <v>0.34</v>
      </c>
      <c r="AR533" s="80">
        <v>2.68</v>
      </c>
      <c r="AS533" s="80">
        <v>0.4</v>
      </c>
      <c r="AT533" s="80">
        <v>3.18</v>
      </c>
      <c r="AU533" s="80">
        <v>0.55000000000000004</v>
      </c>
      <c r="AV533" s="80">
        <v>1.36</v>
      </c>
      <c r="AW533" s="81">
        <v>15.2</v>
      </c>
      <c r="AX533" s="80">
        <v>11.39</v>
      </c>
      <c r="AY533" s="80">
        <v>3.1</v>
      </c>
    </row>
    <row r="534" spans="1:51">
      <c r="A534" s="84" t="s">
        <v>770</v>
      </c>
      <c r="B534" s="81">
        <v>77.874583956015442</v>
      </c>
      <c r="C534" s="80">
        <v>0.13135466262764417</v>
      </c>
      <c r="D534" s="81">
        <v>12.78616127602476</v>
      </c>
      <c r="E534" s="80">
        <v>1.3359033278931622</v>
      </c>
      <c r="F534" s="80">
        <v>2.2728291714022925E-2</v>
      </c>
      <c r="G534" s="80">
        <v>0.15244025957688101</v>
      </c>
      <c r="H534" s="80">
        <v>1.1849493732609222</v>
      </c>
      <c r="I534" s="80">
        <v>3.4788724071611994</v>
      </c>
      <c r="J534" s="80">
        <v>3.032989112646248</v>
      </c>
      <c r="K534" s="80">
        <v>0.1733307971903251</v>
      </c>
      <c r="L534" s="80">
        <v>4.5825913323195664</v>
      </c>
      <c r="M534" s="81">
        <f>B534/J534</f>
        <v>25.675853444811995</v>
      </c>
      <c r="N534" s="80">
        <f>I534+J534</f>
        <v>6.5118615198074474</v>
      </c>
      <c r="P534" s="80">
        <v>5.7</v>
      </c>
      <c r="Q534" s="82">
        <v>1110</v>
      </c>
      <c r="R534" s="80">
        <v>3.01</v>
      </c>
      <c r="S534" s="82">
        <v>462</v>
      </c>
      <c r="T534" s="80">
        <v>1.04</v>
      </c>
      <c r="U534" s="80">
        <v>1.99</v>
      </c>
      <c r="V534" s="81">
        <v>48.6</v>
      </c>
      <c r="W534" s="81">
        <v>16.5</v>
      </c>
      <c r="X534" s="82">
        <v>143</v>
      </c>
      <c r="Y534" s="81">
        <v>113</v>
      </c>
      <c r="Z534" s="81">
        <v>26.3</v>
      </c>
      <c r="AA534" s="81">
        <v>146</v>
      </c>
      <c r="AB534" s="80">
        <v>10.3</v>
      </c>
      <c r="AC534" s="80">
        <v>2.4300000000000002</v>
      </c>
      <c r="AD534" s="80">
        <v>8.1</v>
      </c>
      <c r="AE534" s="82">
        <v>840</v>
      </c>
      <c r="AF534" s="81">
        <v>25.6</v>
      </c>
      <c r="AG534" s="81">
        <v>51.1</v>
      </c>
      <c r="AH534" s="80">
        <v>6.09</v>
      </c>
      <c r="AI534" s="81">
        <v>23.8</v>
      </c>
      <c r="AJ534" s="80">
        <v>5.3</v>
      </c>
      <c r="AK534" s="80">
        <v>0.81</v>
      </c>
      <c r="AL534" s="80">
        <v>4.51</v>
      </c>
      <c r="AM534" s="80">
        <v>0.71</v>
      </c>
      <c r="AN534" s="80">
        <v>4.55</v>
      </c>
      <c r="AO534" s="80">
        <v>0.88</v>
      </c>
      <c r="AP534" s="80">
        <v>2.9</v>
      </c>
      <c r="AQ534" s="80">
        <v>0.41</v>
      </c>
      <c r="AR534" s="80">
        <v>2.81</v>
      </c>
      <c r="AS534" s="80">
        <v>0.4</v>
      </c>
      <c r="AT534" s="80">
        <v>4.3099999999999996</v>
      </c>
      <c r="AU534" s="80">
        <v>0.9</v>
      </c>
      <c r="AV534" s="80">
        <v>2.5</v>
      </c>
      <c r="AW534" s="81">
        <v>14.7</v>
      </c>
      <c r="AX534" s="80">
        <v>12.2</v>
      </c>
      <c r="AY534" s="80">
        <v>3.49</v>
      </c>
    </row>
    <row r="535" spans="1:51">
      <c r="A535" s="84" t="s">
        <v>769</v>
      </c>
      <c r="B535" s="81">
        <v>78.046920176959517</v>
      </c>
      <c r="C535" s="80">
        <v>0.18656554023437885</v>
      </c>
      <c r="D535" s="81">
        <v>12.51516536683552</v>
      </c>
      <c r="E535" s="80">
        <v>1.2956786071608701</v>
      </c>
      <c r="F535" s="80">
        <v>0.10524019526756161</v>
      </c>
      <c r="G535" s="80">
        <v>0.14396494244393707</v>
      </c>
      <c r="H535" s="80">
        <v>1.2330243543607482</v>
      </c>
      <c r="I535" s="80">
        <v>3.6016311045776366</v>
      </c>
      <c r="J535" s="80">
        <v>2.8717931993068295</v>
      </c>
      <c r="K535" s="80">
        <v>0.16512852993504876</v>
      </c>
      <c r="L535" s="80">
        <v>4.9792717072017894</v>
      </c>
      <c r="M535" s="81">
        <f>B535/J535</f>
        <v>27.177068389115853</v>
      </c>
      <c r="N535" s="80">
        <f>I535+J535</f>
        <v>6.4734243038844657</v>
      </c>
      <c r="P535" s="80">
        <v>5.09</v>
      </c>
      <c r="Q535" s="82">
        <v>1130</v>
      </c>
      <c r="R535" s="80">
        <v>5.13</v>
      </c>
      <c r="S535" s="82">
        <v>463</v>
      </c>
      <c r="T535" s="80">
        <v>1.48</v>
      </c>
      <c r="U535" s="80">
        <v>3.11</v>
      </c>
      <c r="V535" s="81">
        <v>27.5</v>
      </c>
      <c r="W535" s="81">
        <v>17.100000000000001</v>
      </c>
      <c r="X535" s="82">
        <v>127</v>
      </c>
      <c r="Y535" s="81">
        <v>104</v>
      </c>
      <c r="Z535" s="81">
        <v>25.2</v>
      </c>
      <c r="AA535" s="81">
        <v>144</v>
      </c>
      <c r="AB535" s="80">
        <v>9.3000000000000007</v>
      </c>
      <c r="AC535" s="80">
        <v>1.53</v>
      </c>
      <c r="AD535" s="80">
        <v>7.46</v>
      </c>
      <c r="AE535" s="82">
        <v>744</v>
      </c>
      <c r="AF535" s="81">
        <v>26.1</v>
      </c>
      <c r="AG535" s="81">
        <v>48.2</v>
      </c>
      <c r="AH535" s="80">
        <v>5.86</v>
      </c>
      <c r="AI535" s="81">
        <v>21.6</v>
      </c>
      <c r="AJ535" s="80">
        <v>3.8</v>
      </c>
      <c r="AK535" s="80">
        <v>0.86</v>
      </c>
      <c r="AL535" s="80">
        <v>3.85</v>
      </c>
      <c r="AM535" s="80">
        <v>0.65100000000000002</v>
      </c>
      <c r="AN535" s="80">
        <v>4.1900000000000004</v>
      </c>
      <c r="AO535" s="80">
        <v>0.81</v>
      </c>
      <c r="AP535" s="80">
        <v>2.75</v>
      </c>
      <c r="AQ535" s="80">
        <v>0.38</v>
      </c>
      <c r="AR535" s="80">
        <v>3.75</v>
      </c>
      <c r="AS535" s="80">
        <v>0.55000000000000004</v>
      </c>
      <c r="AT535" s="80">
        <v>4.28</v>
      </c>
      <c r="AU535" s="80">
        <v>0.93</v>
      </c>
      <c r="AV535" s="80">
        <v>1.79</v>
      </c>
      <c r="AW535" s="81">
        <v>22</v>
      </c>
      <c r="AX535" s="80">
        <v>13.2</v>
      </c>
      <c r="AY535" s="80">
        <v>3.41</v>
      </c>
    </row>
    <row r="536" spans="1:51">
      <c r="A536" s="84" t="s">
        <v>768</v>
      </c>
      <c r="B536" s="81">
        <v>78.214790126708252</v>
      </c>
      <c r="C536" s="80">
        <v>0.15452543363164303</v>
      </c>
      <c r="D536" s="81">
        <v>12.668921415525853</v>
      </c>
      <c r="E536" s="80">
        <v>1.2451457273453088</v>
      </c>
      <c r="F536" s="80">
        <v>8.2440715156640865E-2</v>
      </c>
      <c r="G536" s="80">
        <v>0.11484049272169829</v>
      </c>
      <c r="H536" s="80">
        <v>1.1769642091197525</v>
      </c>
      <c r="I536" s="80">
        <v>3.3450665750281314</v>
      </c>
      <c r="J536" s="80">
        <v>2.9972875595028308</v>
      </c>
      <c r="K536" s="80">
        <v>0.17745259903476682</v>
      </c>
      <c r="L536" s="80">
        <v>5.0065821684713825</v>
      </c>
      <c r="M536" s="81">
        <f>B536/J536</f>
        <v>26.095190592817854</v>
      </c>
      <c r="N536" s="80">
        <f>I536+J536</f>
        <v>6.3423541345309626</v>
      </c>
      <c r="P536" s="80">
        <v>4.78</v>
      </c>
      <c r="Q536" s="82">
        <v>782</v>
      </c>
      <c r="R536" s="80">
        <v>1.41</v>
      </c>
      <c r="S536" s="82">
        <v>387</v>
      </c>
      <c r="T536" s="80">
        <v>0.94</v>
      </c>
      <c r="U536" s="80">
        <v>2.94</v>
      </c>
      <c r="V536" s="81">
        <v>19.8</v>
      </c>
      <c r="W536" s="81">
        <v>14.9</v>
      </c>
      <c r="X536" s="82">
        <v>110</v>
      </c>
      <c r="Y536" s="81">
        <v>94</v>
      </c>
      <c r="Z536" s="81">
        <v>24.7</v>
      </c>
      <c r="AA536" s="81">
        <v>129</v>
      </c>
      <c r="AB536" s="80">
        <v>7.4</v>
      </c>
      <c r="AC536" s="80">
        <v>1.27</v>
      </c>
      <c r="AD536" s="80">
        <v>6.33</v>
      </c>
      <c r="AE536" s="82">
        <v>680</v>
      </c>
      <c r="AF536" s="81">
        <v>25.1</v>
      </c>
      <c r="AG536" s="81">
        <v>46.2</v>
      </c>
      <c r="AH536" s="80">
        <v>5.03</v>
      </c>
      <c r="AI536" s="81">
        <v>18.5</v>
      </c>
      <c r="AJ536" s="80">
        <v>4.3</v>
      </c>
      <c r="AK536" s="80">
        <v>0.71</v>
      </c>
      <c r="AL536" s="80">
        <v>4.17</v>
      </c>
      <c r="AM536" s="80">
        <v>0.71</v>
      </c>
      <c r="AN536" s="80">
        <v>4.3</v>
      </c>
      <c r="AO536" s="80">
        <v>0.73</v>
      </c>
      <c r="AP536" s="80">
        <v>2.5099999999999998</v>
      </c>
      <c r="AQ536" s="80">
        <v>0.217</v>
      </c>
      <c r="AR536" s="80">
        <v>2.79</v>
      </c>
      <c r="AS536" s="80">
        <v>0.48</v>
      </c>
      <c r="AT536" s="80">
        <v>3.61</v>
      </c>
      <c r="AU536" s="80">
        <v>0.85</v>
      </c>
      <c r="AV536" s="80">
        <v>1.56</v>
      </c>
      <c r="AW536" s="81">
        <v>14.9</v>
      </c>
      <c r="AX536" s="80">
        <v>11.6</v>
      </c>
      <c r="AY536" s="80">
        <v>2.77</v>
      </c>
    </row>
    <row r="537" spans="1:51">
      <c r="A537" s="84" t="s">
        <v>767</v>
      </c>
      <c r="B537" s="81">
        <v>78.062215068980265</v>
      </c>
      <c r="C537" s="80">
        <v>0.13202868005743304</v>
      </c>
      <c r="D537" s="81">
        <v>12.669990217370476</v>
      </c>
      <c r="E537" s="80">
        <v>1.1624333306371799</v>
      </c>
      <c r="F537" s="80">
        <v>6.9803912815288457E-2</v>
      </c>
      <c r="G537" s="80">
        <v>9.6676084210768648E-2</v>
      </c>
      <c r="H537" s="80">
        <v>1.2574439735445795</v>
      </c>
      <c r="I537" s="80">
        <v>3.5658360622941752</v>
      </c>
      <c r="J537" s="80">
        <v>2.9835555831081213</v>
      </c>
      <c r="K537" s="80">
        <v>0.17086981730579628</v>
      </c>
      <c r="L537" s="80">
        <v>5.0697051663693173</v>
      </c>
      <c r="M537" s="81">
        <f>B537/J537</f>
        <v>26.164156455117517</v>
      </c>
      <c r="N537" s="80">
        <f>I537+J537</f>
        <v>6.5493916454022969</v>
      </c>
      <c r="P537" s="80">
        <v>6</v>
      </c>
      <c r="Q537" s="82">
        <v>970</v>
      </c>
      <c r="R537" s="80">
        <v>1.64</v>
      </c>
      <c r="S537" s="82">
        <v>444</v>
      </c>
      <c r="T537" s="80">
        <v>0.88</v>
      </c>
      <c r="U537" s="80">
        <v>9.3000000000000007</v>
      </c>
      <c r="V537" s="81">
        <v>48.4</v>
      </c>
      <c r="W537" s="81">
        <v>16.3</v>
      </c>
      <c r="X537" s="82">
        <v>121</v>
      </c>
      <c r="Y537" s="81">
        <v>100.9</v>
      </c>
      <c r="Z537" s="81">
        <v>25.7</v>
      </c>
      <c r="AA537" s="81">
        <v>131</v>
      </c>
      <c r="AB537" s="80">
        <v>9.1999999999999993</v>
      </c>
      <c r="AC537" s="80">
        <v>2.0499999999999998</v>
      </c>
      <c r="AD537" s="80">
        <v>7.3</v>
      </c>
      <c r="AE537" s="82">
        <v>745</v>
      </c>
      <c r="AF537" s="81">
        <v>26.8</v>
      </c>
      <c r="AG537" s="81">
        <v>45.5</v>
      </c>
      <c r="AH537" s="80">
        <v>4.9800000000000004</v>
      </c>
      <c r="AI537" s="81">
        <v>20.399999999999999</v>
      </c>
      <c r="AJ537" s="80">
        <v>4.8</v>
      </c>
      <c r="AK537" s="80">
        <v>0.87</v>
      </c>
      <c r="AL537" s="80">
        <v>3.6</v>
      </c>
      <c r="AM537" s="80">
        <v>0.45</v>
      </c>
      <c r="AN537" s="80">
        <v>4.5999999999999996</v>
      </c>
      <c r="AO537" s="80">
        <v>0.71</v>
      </c>
      <c r="AP537" s="80">
        <v>2.5499999999999998</v>
      </c>
      <c r="AQ537" s="80">
        <v>0.55000000000000004</v>
      </c>
      <c r="AR537" s="80">
        <v>3.3</v>
      </c>
      <c r="AS537" s="80">
        <v>0.51</v>
      </c>
      <c r="AT537" s="80">
        <v>5.2</v>
      </c>
      <c r="AU537" s="80">
        <v>0.85</v>
      </c>
      <c r="AV537" s="80">
        <v>1.64</v>
      </c>
      <c r="AW537" s="81">
        <v>19.399999999999999</v>
      </c>
      <c r="AX537" s="80">
        <v>12.7</v>
      </c>
      <c r="AY537" s="80">
        <v>3.33</v>
      </c>
    </row>
    <row r="538" spans="1:51">
      <c r="A538" s="84" t="s">
        <v>766</v>
      </c>
      <c r="B538" s="81">
        <v>77.19287324405451</v>
      </c>
      <c r="C538" s="80">
        <v>0.2699021584263514</v>
      </c>
      <c r="D538" s="81">
        <v>12.880483019027228</v>
      </c>
      <c r="E538" s="80">
        <v>1.4570195722809269</v>
      </c>
      <c r="F538" s="80">
        <v>8.9681246211160193E-2</v>
      </c>
      <c r="G538" s="80">
        <v>0.19969264749902871</v>
      </c>
      <c r="H538" s="80">
        <v>1.418901942965078</v>
      </c>
      <c r="I538" s="80">
        <v>3.2988126861116567</v>
      </c>
      <c r="J538" s="80">
        <v>3.1926173670204894</v>
      </c>
      <c r="K538" s="80">
        <v>0.16116403586755407</v>
      </c>
      <c r="L538" s="80">
        <v>4.6153211639317391</v>
      </c>
      <c r="M538" s="81">
        <f>B538/J538</f>
        <v>24.178554574516635</v>
      </c>
      <c r="N538" s="80">
        <f>I538+J538</f>
        <v>6.491430053132146</v>
      </c>
      <c r="P538" s="80">
        <v>5.0999999999999996</v>
      </c>
      <c r="Q538" s="82">
        <v>1470</v>
      </c>
      <c r="R538" s="80">
        <v>6.9</v>
      </c>
      <c r="S538" s="82">
        <v>464</v>
      </c>
      <c r="T538" s="80">
        <v>2.46</v>
      </c>
      <c r="U538" s="80">
        <v>8.1999999999999993</v>
      </c>
      <c r="V538" s="81">
        <v>29.5</v>
      </c>
      <c r="W538" s="81">
        <v>17.3</v>
      </c>
      <c r="X538" s="82">
        <v>146</v>
      </c>
      <c r="Y538" s="81">
        <v>113</v>
      </c>
      <c r="Z538" s="81">
        <v>21</v>
      </c>
      <c r="AA538" s="81">
        <v>176</v>
      </c>
      <c r="AB538" s="80">
        <v>8.1</v>
      </c>
      <c r="AC538" s="80">
        <v>1.88</v>
      </c>
      <c r="AD538" s="80">
        <v>8.1</v>
      </c>
      <c r="AE538" s="82">
        <v>718</v>
      </c>
      <c r="AF538" s="81">
        <v>22.7</v>
      </c>
      <c r="AG538" s="81">
        <v>41.3</v>
      </c>
      <c r="AH538" s="80">
        <v>4.8499999999999996</v>
      </c>
      <c r="AI538" s="81">
        <v>19.5</v>
      </c>
      <c r="AJ538" s="80">
        <v>3.11</v>
      </c>
      <c r="AK538" s="80">
        <v>0.49</v>
      </c>
      <c r="AL538" s="80">
        <v>4.4000000000000004</v>
      </c>
      <c r="AM538" s="80">
        <v>0.76</v>
      </c>
      <c r="AN538" s="80">
        <v>2.5499999999999998</v>
      </c>
      <c r="AO538" s="80">
        <v>0.61</v>
      </c>
      <c r="AP538" s="80">
        <v>2.1800000000000002</v>
      </c>
      <c r="AQ538" s="80">
        <v>0.33</v>
      </c>
      <c r="AR538" s="80">
        <v>2.4500000000000002</v>
      </c>
      <c r="AS538" s="80">
        <v>0.44</v>
      </c>
      <c r="AT538" s="80">
        <v>4.5999999999999996</v>
      </c>
      <c r="AU538" s="80">
        <v>0.81</v>
      </c>
      <c r="AV538" s="80">
        <v>1.95</v>
      </c>
      <c r="AW538" s="81">
        <v>20.7</v>
      </c>
      <c r="AX538" s="80">
        <v>10.199999999999999</v>
      </c>
      <c r="AY538" s="80">
        <v>2.99</v>
      </c>
    </row>
    <row r="539" spans="1:51">
      <c r="A539" s="84" t="s">
        <v>765</v>
      </c>
      <c r="B539" s="81">
        <v>77.908378130069991</v>
      </c>
      <c r="C539" s="80">
        <v>0.12644953085591931</v>
      </c>
      <c r="D539" s="81">
        <v>12.572563228092406</v>
      </c>
      <c r="E539" s="80">
        <v>1.369519903264601</v>
      </c>
      <c r="F539" s="80">
        <v>7.1875367059605816E-2</v>
      </c>
      <c r="G539" s="80">
        <v>0.11870598709487262</v>
      </c>
      <c r="H539" s="80">
        <v>1.1899417852622289</v>
      </c>
      <c r="I539" s="80">
        <v>3.5511748229571038</v>
      </c>
      <c r="J539" s="80">
        <v>3.0913720494569241</v>
      </c>
      <c r="K539" s="80">
        <v>0.19195886322983197</v>
      </c>
      <c r="L539" s="80">
        <v>4.453080930732213</v>
      </c>
      <c r="M539" s="81">
        <f>B539/J539</f>
        <v>25.20187699301885</v>
      </c>
      <c r="N539" s="80">
        <f>I539+J539</f>
        <v>6.6425468724140284</v>
      </c>
      <c r="P539" s="80">
        <v>5.91</v>
      </c>
      <c r="Q539" s="82">
        <v>1080</v>
      </c>
      <c r="R539" s="80">
        <v>2.16</v>
      </c>
      <c r="S539" s="82">
        <v>451</v>
      </c>
      <c r="T539" s="80">
        <v>0.98</v>
      </c>
      <c r="U539" s="80">
        <v>3.26</v>
      </c>
      <c r="V539" s="81">
        <v>45.3</v>
      </c>
      <c r="W539" s="81">
        <v>17.100000000000001</v>
      </c>
      <c r="X539" s="82">
        <v>137</v>
      </c>
      <c r="Y539" s="81">
        <v>111</v>
      </c>
      <c r="Z539" s="81">
        <v>26.5</v>
      </c>
      <c r="AA539" s="81">
        <v>141</v>
      </c>
      <c r="AB539" s="80">
        <v>9.3000000000000007</v>
      </c>
      <c r="AC539" s="80">
        <v>2.15</v>
      </c>
      <c r="AD539" s="80">
        <v>8.1999999999999993</v>
      </c>
      <c r="AE539" s="82">
        <v>820</v>
      </c>
      <c r="AF539" s="81">
        <v>27</v>
      </c>
      <c r="AG539" s="81">
        <v>49.9</v>
      </c>
      <c r="AH539" s="80">
        <v>5.9</v>
      </c>
      <c r="AI539" s="81">
        <v>22.5</v>
      </c>
      <c r="AJ539" s="80">
        <v>5.0999999999999996</v>
      </c>
      <c r="AK539" s="80">
        <v>0.8</v>
      </c>
      <c r="AL539" s="80">
        <v>4.7</v>
      </c>
      <c r="AM539" s="80">
        <v>0.71</v>
      </c>
      <c r="AN539" s="80">
        <v>4.66</v>
      </c>
      <c r="AO539" s="80">
        <v>0.91</v>
      </c>
      <c r="AP539" s="80">
        <v>2.38</v>
      </c>
      <c r="AQ539" s="80">
        <v>0.42</v>
      </c>
      <c r="AR539" s="80">
        <v>3.21</v>
      </c>
      <c r="AS539" s="80">
        <v>0.38900000000000001</v>
      </c>
      <c r="AT539" s="80">
        <v>4.3</v>
      </c>
      <c r="AU539" s="80">
        <v>0.83</v>
      </c>
      <c r="AV539" s="80">
        <v>1.95</v>
      </c>
      <c r="AW539" s="81">
        <v>17.600000000000001</v>
      </c>
      <c r="AX539" s="80">
        <v>12.3</v>
      </c>
      <c r="AY539" s="80">
        <v>3.69</v>
      </c>
    </row>
    <row r="540" spans="1:51">
      <c r="A540" s="84" t="s">
        <v>764</v>
      </c>
      <c r="B540" s="81">
        <v>79.462450881144335</v>
      </c>
      <c r="C540" s="80">
        <v>0.16113046232799452</v>
      </c>
      <c r="D540" s="81">
        <v>12.030031453901053</v>
      </c>
      <c r="E540" s="80">
        <v>0.88986413685088661</v>
      </c>
      <c r="F540" s="80">
        <v>9.2379823146417614E-2</v>
      </c>
      <c r="G540" s="80">
        <v>8.2981875770050451E-2</v>
      </c>
      <c r="H540" s="80">
        <v>0.71841086634267515</v>
      </c>
      <c r="I540" s="80">
        <v>3.1120044111263465</v>
      </c>
      <c r="J540" s="80">
        <v>3.4507316379395214</v>
      </c>
      <c r="K540" s="80">
        <v>0.14451450712860328</v>
      </c>
      <c r="L540" s="80">
        <v>6.0974734555213672</v>
      </c>
      <c r="M540" s="81">
        <f>B540/J540</f>
        <v>23.027710995397033</v>
      </c>
      <c r="N540" s="80">
        <f>I540+J540</f>
        <v>6.5627360490658679</v>
      </c>
      <c r="P540" s="80">
        <v>2.86</v>
      </c>
      <c r="Q540" s="82">
        <v>765</v>
      </c>
      <c r="R540" s="80">
        <v>1.93</v>
      </c>
      <c r="S540" s="82">
        <v>238</v>
      </c>
      <c r="T540" s="80">
        <v>0.69</v>
      </c>
      <c r="U540" s="80">
        <v>2.15</v>
      </c>
      <c r="V540" s="81">
        <v>24.7</v>
      </c>
      <c r="W540" s="81">
        <v>10.7</v>
      </c>
      <c r="X540" s="82">
        <v>131</v>
      </c>
      <c r="Y540" s="81">
        <v>36.799999999999997</v>
      </c>
      <c r="Z540" s="81">
        <v>18.7</v>
      </c>
      <c r="AA540" s="81">
        <v>98</v>
      </c>
      <c r="AB540" s="80">
        <v>6.71</v>
      </c>
      <c r="AC540" s="80">
        <v>1.2</v>
      </c>
      <c r="AD540" s="80">
        <v>7.51</v>
      </c>
      <c r="AE540" s="82">
        <v>614</v>
      </c>
      <c r="AF540" s="81">
        <v>22.1</v>
      </c>
      <c r="AG540" s="81">
        <v>41.6</v>
      </c>
      <c r="AH540" s="80">
        <v>4.54</v>
      </c>
      <c r="AI540" s="81">
        <v>17.3</v>
      </c>
      <c r="AJ540" s="80">
        <v>2.77</v>
      </c>
      <c r="AK540" s="80">
        <v>0.25</v>
      </c>
      <c r="AL540" s="80">
        <v>3.06</v>
      </c>
      <c r="AM540" s="80">
        <v>0.42</v>
      </c>
      <c r="AN540" s="80">
        <v>3.2</v>
      </c>
      <c r="AO540" s="80">
        <v>0.64</v>
      </c>
      <c r="AP540" s="80">
        <v>1.66</v>
      </c>
      <c r="AQ540" s="80">
        <v>0.29799999999999999</v>
      </c>
      <c r="AR540" s="80">
        <v>1.9</v>
      </c>
      <c r="AS540" s="80">
        <v>0.39</v>
      </c>
      <c r="AT540" s="80">
        <v>3.38</v>
      </c>
      <c r="AU540" s="80">
        <v>0.7</v>
      </c>
      <c r="AV540" s="80">
        <v>1.61</v>
      </c>
      <c r="AW540" s="81">
        <v>16.5</v>
      </c>
      <c r="AX540" s="80">
        <v>12.9</v>
      </c>
      <c r="AY540" s="80">
        <v>3.38</v>
      </c>
    </row>
    <row r="541" spans="1:51">
      <c r="A541" s="84" t="s">
        <v>763</v>
      </c>
      <c r="B541" s="81">
        <v>77.167540613820449</v>
      </c>
      <c r="C541" s="80">
        <v>0.26909559738470162</v>
      </c>
      <c r="D541" s="81">
        <v>12.930586610081352</v>
      </c>
      <c r="E541" s="80">
        <v>1.4935050086711663</v>
      </c>
      <c r="F541" s="80">
        <v>6.9529205118734783E-2</v>
      </c>
      <c r="G541" s="80">
        <v>0.2072610199723452</v>
      </c>
      <c r="H541" s="80">
        <v>1.4059538585558369</v>
      </c>
      <c r="I541" s="80">
        <v>3.2414173291662594</v>
      </c>
      <c r="J541" s="80">
        <v>3.2150950085131531</v>
      </c>
      <c r="K541" s="80">
        <v>0.15748715994491083</v>
      </c>
      <c r="L541" s="80">
        <v>6.4274633188280177</v>
      </c>
      <c r="M541" s="81">
        <f>B541/J541</f>
        <v>24.001636159892893</v>
      </c>
      <c r="N541" s="80">
        <f>I541+J541</f>
        <v>6.4565123376794125</v>
      </c>
      <c r="P541" s="80">
        <v>4.4400000000000004</v>
      </c>
      <c r="Q541" s="82">
        <v>1434</v>
      </c>
      <c r="R541" s="80">
        <v>6.7</v>
      </c>
      <c r="S541" s="82">
        <v>349</v>
      </c>
      <c r="T541" s="80">
        <v>1.73</v>
      </c>
      <c r="U541" s="80">
        <v>1.74</v>
      </c>
      <c r="V541" s="81">
        <v>36</v>
      </c>
      <c r="W541" s="81">
        <v>14.3</v>
      </c>
      <c r="X541" s="82">
        <v>121.4</v>
      </c>
      <c r="Y541" s="81">
        <v>103.5</v>
      </c>
      <c r="Z541" s="81">
        <v>20.3</v>
      </c>
      <c r="AA541" s="81">
        <v>180</v>
      </c>
      <c r="AB541" s="80">
        <v>7.74</v>
      </c>
      <c r="AC541" s="80">
        <v>2</v>
      </c>
      <c r="AD541" s="80">
        <v>6.89</v>
      </c>
      <c r="AE541" s="82">
        <v>675</v>
      </c>
      <c r="AF541" s="81">
        <v>22.1</v>
      </c>
      <c r="AG541" s="81">
        <v>42.1</v>
      </c>
      <c r="AH541" s="80">
        <v>4.5199999999999996</v>
      </c>
      <c r="AI541" s="81">
        <v>15.8</v>
      </c>
      <c r="AJ541" s="80">
        <v>3.08</v>
      </c>
      <c r="AK541" s="80">
        <v>0.75</v>
      </c>
      <c r="AL541" s="80">
        <v>3.65</v>
      </c>
      <c r="AM541" s="80">
        <v>0.502</v>
      </c>
      <c r="AN541" s="80">
        <v>3.64</v>
      </c>
      <c r="AO541" s="80">
        <v>0.69199999999999995</v>
      </c>
      <c r="AP541" s="80">
        <v>2.13</v>
      </c>
      <c r="AQ541" s="80">
        <v>0.41499999999999998</v>
      </c>
      <c r="AR541" s="80">
        <v>2.2599999999999998</v>
      </c>
      <c r="AS541" s="80">
        <v>0.42799999999999999</v>
      </c>
      <c r="AT541" s="80">
        <v>5.08</v>
      </c>
      <c r="AU541" s="80">
        <v>0.64</v>
      </c>
      <c r="AV541" s="80">
        <v>1.22</v>
      </c>
      <c r="AW541" s="81">
        <v>16.7</v>
      </c>
      <c r="AX541" s="80">
        <v>11.54</v>
      </c>
      <c r="AY541" s="80">
        <v>2.95</v>
      </c>
    </row>
    <row r="542" spans="1:51">
      <c r="A542" s="84" t="s">
        <v>762</v>
      </c>
      <c r="B542" s="81">
        <v>76.692665796064645</v>
      </c>
      <c r="C542" s="80">
        <v>0.2299722489254567</v>
      </c>
      <c r="D542" s="81">
        <v>13.088343475501377</v>
      </c>
      <c r="E542" s="80">
        <v>1.414550512739901</v>
      </c>
      <c r="F542" s="80">
        <v>0.11697087153894686</v>
      </c>
      <c r="G542" s="80">
        <v>0.20100584550170991</v>
      </c>
      <c r="H542" s="80">
        <v>1.5601890675233865</v>
      </c>
      <c r="I542" s="80">
        <v>3.4627198327665578</v>
      </c>
      <c r="J542" s="80">
        <v>3.2335661270514175</v>
      </c>
      <c r="K542" s="80">
        <v>0.16222386602482783</v>
      </c>
      <c r="L542" s="80">
        <v>5.2384819950073904</v>
      </c>
      <c r="M542" s="81">
        <f>B542/J542</f>
        <v>23.717673547625314</v>
      </c>
      <c r="N542" s="80">
        <f>I542+J542</f>
        <v>6.6962859598179758</v>
      </c>
      <c r="P542" s="80">
        <v>4.8899999999999997</v>
      </c>
      <c r="Q542" s="82">
        <v>1630</v>
      </c>
      <c r="R542" s="80">
        <v>8.48</v>
      </c>
      <c r="S542" s="82">
        <v>389</v>
      </c>
      <c r="T542" s="80">
        <v>2.09</v>
      </c>
      <c r="U542" s="80" t="s">
        <v>142</v>
      </c>
      <c r="V542" s="81">
        <v>25</v>
      </c>
      <c r="W542" s="81">
        <v>13.7</v>
      </c>
      <c r="X542" s="82">
        <v>125</v>
      </c>
      <c r="Y542" s="81">
        <v>121</v>
      </c>
      <c r="Z542" s="81">
        <v>21.3</v>
      </c>
      <c r="AA542" s="81">
        <v>196</v>
      </c>
      <c r="AB542" s="80">
        <v>8.33</v>
      </c>
      <c r="AC542" s="80">
        <v>1.96</v>
      </c>
      <c r="AD542" s="80">
        <v>6.66</v>
      </c>
      <c r="AE542" s="82">
        <v>712</v>
      </c>
      <c r="AF542" s="81">
        <v>22.3</v>
      </c>
      <c r="AG542" s="81">
        <v>42.6</v>
      </c>
      <c r="AH542" s="80">
        <v>4.7699999999999996</v>
      </c>
      <c r="AI542" s="81">
        <v>16.7</v>
      </c>
      <c r="AJ542" s="80">
        <v>3.88</v>
      </c>
      <c r="AK542" s="80">
        <v>0.43</v>
      </c>
      <c r="AL542" s="80">
        <v>3.5</v>
      </c>
      <c r="AM542" s="80">
        <v>0.52</v>
      </c>
      <c r="AN542" s="80">
        <v>3.8</v>
      </c>
      <c r="AO542" s="80">
        <v>0.83</v>
      </c>
      <c r="AP542" s="80">
        <v>1.82</v>
      </c>
      <c r="AQ542" s="80">
        <v>0.38</v>
      </c>
      <c r="AR542" s="80">
        <v>2.61</v>
      </c>
      <c r="AS542" s="80">
        <v>0.39600000000000002</v>
      </c>
      <c r="AT542" s="80">
        <v>4.99</v>
      </c>
      <c r="AU542" s="80">
        <v>0.71</v>
      </c>
      <c r="AV542" s="80">
        <v>1.59</v>
      </c>
      <c r="AW542" s="81">
        <v>15.9</v>
      </c>
      <c r="AX542" s="80">
        <v>11.6</v>
      </c>
      <c r="AY542" s="80">
        <v>3.11</v>
      </c>
    </row>
    <row r="543" spans="1:51">
      <c r="A543" s="84" t="s">
        <v>761</v>
      </c>
      <c r="B543" s="81">
        <v>77.993170452745886</v>
      </c>
      <c r="C543" s="80">
        <v>0.19263718101634328</v>
      </c>
      <c r="D543" s="81">
        <v>12.837709418222826</v>
      </c>
      <c r="E543" s="80">
        <v>1.1784076838142266</v>
      </c>
      <c r="F543" s="80">
        <v>6.8515784513091954E-2</v>
      </c>
      <c r="G543" s="80">
        <v>0.14770935362562679</v>
      </c>
      <c r="H543" s="80">
        <v>1.2039792575735078</v>
      </c>
      <c r="I543" s="80">
        <v>3.4873525327809483</v>
      </c>
      <c r="J543" s="80">
        <v>2.8905021466441756</v>
      </c>
      <c r="K543" s="80">
        <v>0.16189063388977221</v>
      </c>
      <c r="L543" s="80">
        <v>5.0434269618211118</v>
      </c>
      <c r="M543" s="81">
        <f>B543/J543</f>
        <v>26.982567905474365</v>
      </c>
      <c r="N543" s="80">
        <f>I543+J543</f>
        <v>6.3778546794251234</v>
      </c>
      <c r="P543" s="80">
        <v>3.37</v>
      </c>
      <c r="Q543" s="82">
        <v>590</v>
      </c>
      <c r="R543" s="80">
        <v>2.33</v>
      </c>
      <c r="S543" s="82">
        <v>269</v>
      </c>
      <c r="T543" s="80">
        <v>0.84</v>
      </c>
      <c r="U543" s="80">
        <v>2.23</v>
      </c>
      <c r="V543" s="81">
        <v>19.5</v>
      </c>
      <c r="W543" s="81">
        <v>10.6</v>
      </c>
      <c r="X543" s="82">
        <v>74</v>
      </c>
      <c r="Y543" s="81">
        <v>102.6</v>
      </c>
      <c r="Z543" s="81">
        <v>14.9</v>
      </c>
      <c r="AA543" s="81">
        <v>83</v>
      </c>
      <c r="AB543" s="80">
        <v>4.63</v>
      </c>
      <c r="AC543" s="80">
        <v>1.08</v>
      </c>
      <c r="AD543" s="80">
        <v>4.58</v>
      </c>
      <c r="AE543" s="82">
        <v>443</v>
      </c>
      <c r="AF543" s="81">
        <v>14.9</v>
      </c>
      <c r="AG543" s="81">
        <v>28.3</v>
      </c>
      <c r="AH543" s="80">
        <v>3.34</v>
      </c>
      <c r="AI543" s="81">
        <v>11.6</v>
      </c>
      <c r="AJ543" s="80">
        <v>2.2999999999999998</v>
      </c>
      <c r="AK543" s="80">
        <v>0.79</v>
      </c>
      <c r="AL543" s="80">
        <v>2.0499999999999998</v>
      </c>
      <c r="AM543" s="80">
        <v>0.247</v>
      </c>
      <c r="AN543" s="80">
        <v>2.4700000000000002</v>
      </c>
      <c r="AO543" s="80">
        <v>0.43</v>
      </c>
      <c r="AP543" s="80">
        <v>1.55</v>
      </c>
      <c r="AQ543" s="80">
        <v>0.25</v>
      </c>
      <c r="AR543" s="80">
        <v>1.97</v>
      </c>
      <c r="AS543" s="80">
        <v>0.31</v>
      </c>
      <c r="AT543" s="80">
        <v>2.57</v>
      </c>
      <c r="AU543" s="80">
        <v>0.42399999999999999</v>
      </c>
      <c r="AV543" s="80">
        <v>1.06</v>
      </c>
      <c r="AW543" s="81">
        <v>9.6</v>
      </c>
      <c r="AX543" s="80">
        <v>6.9</v>
      </c>
      <c r="AY543" s="80">
        <v>1.82</v>
      </c>
    </row>
    <row r="544" spans="1:51">
      <c r="A544" s="84" t="s">
        <v>760</v>
      </c>
      <c r="B544" s="81">
        <v>77.910417894360307</v>
      </c>
      <c r="C544" s="80">
        <v>0.10380594657707944</v>
      </c>
      <c r="D544" s="81">
        <v>12.641303577315583</v>
      </c>
      <c r="E544" s="80">
        <v>1.1841433475429806</v>
      </c>
      <c r="F544" s="80">
        <v>5.6640078924968071E-2</v>
      </c>
      <c r="G544" s="80">
        <v>0.12482067609554291</v>
      </c>
      <c r="H544" s="80">
        <v>1.1504449796169116</v>
      </c>
      <c r="I544" s="80">
        <v>3.7447553355610181</v>
      </c>
      <c r="J544" s="80">
        <v>3.083646898808563</v>
      </c>
      <c r="K544" s="80">
        <v>0.21265197037479369</v>
      </c>
      <c r="L544" s="80">
        <v>4.2782628504077849</v>
      </c>
      <c r="M544" s="81">
        <f>B544/J544</f>
        <v>25.265674200396539</v>
      </c>
      <c r="N544" s="80">
        <f>I544+J544</f>
        <v>6.8284022343695812</v>
      </c>
      <c r="P544" s="80">
        <v>5.27</v>
      </c>
      <c r="Q544" s="82">
        <v>896</v>
      </c>
      <c r="R544" s="80">
        <v>1.55</v>
      </c>
      <c r="S544" s="82">
        <v>454</v>
      </c>
      <c r="T544" s="80">
        <v>1.6</v>
      </c>
      <c r="U544" s="80">
        <v>4.57</v>
      </c>
      <c r="V544" s="81">
        <v>23.6</v>
      </c>
      <c r="W544" s="81">
        <v>14.8</v>
      </c>
      <c r="X544" s="82">
        <v>139</v>
      </c>
      <c r="Y544" s="81">
        <v>95.3</v>
      </c>
      <c r="Z544" s="81">
        <v>25.6</v>
      </c>
      <c r="AA544" s="81">
        <v>137</v>
      </c>
      <c r="AB544" s="80">
        <v>8.3000000000000007</v>
      </c>
      <c r="AC544" s="80">
        <v>1.39</v>
      </c>
      <c r="AD544" s="80">
        <v>8.1999999999999993</v>
      </c>
      <c r="AE544" s="82">
        <v>722</v>
      </c>
      <c r="AF544" s="81">
        <v>26.2</v>
      </c>
      <c r="AG544" s="81">
        <v>48</v>
      </c>
      <c r="AH544" s="80">
        <v>5.31</v>
      </c>
      <c r="AI544" s="81">
        <v>21.6</v>
      </c>
      <c r="AJ544" s="80">
        <v>4.8</v>
      </c>
      <c r="AK544" s="80">
        <v>0.69</v>
      </c>
      <c r="AL544" s="80">
        <v>4.4000000000000004</v>
      </c>
      <c r="AM544" s="80">
        <v>0.56999999999999995</v>
      </c>
      <c r="AN544" s="80">
        <v>4.3</v>
      </c>
      <c r="AO544" s="80">
        <v>0.88</v>
      </c>
      <c r="AP544" s="80">
        <v>2.85</v>
      </c>
      <c r="AQ544" s="80">
        <v>0.37</v>
      </c>
      <c r="AR544" s="80">
        <v>2.76</v>
      </c>
      <c r="AS544" s="80">
        <v>0.33600000000000002</v>
      </c>
      <c r="AT544" s="80">
        <v>3.73</v>
      </c>
      <c r="AU544" s="80">
        <v>0.81</v>
      </c>
      <c r="AV544" s="80">
        <v>1.44</v>
      </c>
      <c r="AW544" s="81">
        <v>18.8</v>
      </c>
      <c r="AX544" s="80">
        <v>13.1</v>
      </c>
      <c r="AY544" s="80">
        <v>3.05</v>
      </c>
    </row>
    <row r="545" spans="1:51">
      <c r="A545" s="84" t="s">
        <v>759</v>
      </c>
      <c r="B545" s="81">
        <v>77.890465542655534</v>
      </c>
      <c r="C545" s="80">
        <v>0.13323491993600925</v>
      </c>
      <c r="D545" s="81">
        <v>12.344094554495094</v>
      </c>
      <c r="E545" s="80">
        <v>1.3148409156690526</v>
      </c>
      <c r="F545" s="80">
        <v>4.5739743434553601E-2</v>
      </c>
      <c r="G545" s="80">
        <v>8.084059486631176E-2</v>
      </c>
      <c r="H545" s="80">
        <v>1.0544453827490285</v>
      </c>
      <c r="I545" s="80">
        <v>3.5205566415687159</v>
      </c>
      <c r="J545" s="80">
        <v>3.6157640822741381</v>
      </c>
      <c r="K545" s="80">
        <v>0.17622351560492766</v>
      </c>
      <c r="L545" s="80">
        <v>2.539214464994501</v>
      </c>
      <c r="M545" s="81">
        <f>B545/J545</f>
        <v>21.541910304520268</v>
      </c>
      <c r="N545" s="80">
        <f>I545+J545</f>
        <v>7.1363207238428537</v>
      </c>
      <c r="P545" s="80">
        <v>5.9</v>
      </c>
      <c r="Q545" s="82">
        <v>870</v>
      </c>
      <c r="R545" s="80">
        <v>1.27</v>
      </c>
      <c r="S545" s="82">
        <v>340</v>
      </c>
      <c r="T545" s="80">
        <v>0.81</v>
      </c>
      <c r="U545" s="80">
        <v>1.64</v>
      </c>
      <c r="V545" s="81">
        <v>45.9</v>
      </c>
      <c r="W545" s="81">
        <v>15.5</v>
      </c>
      <c r="X545" s="82">
        <v>147</v>
      </c>
      <c r="Y545" s="81">
        <v>85</v>
      </c>
      <c r="Z545" s="81">
        <v>27.2</v>
      </c>
      <c r="AA545" s="81">
        <v>147</v>
      </c>
      <c r="AB545" s="80">
        <v>8.1</v>
      </c>
      <c r="AC545" s="80">
        <v>1.73</v>
      </c>
      <c r="AD545" s="80">
        <v>7.7</v>
      </c>
      <c r="AE545" s="82">
        <v>810</v>
      </c>
      <c r="AF545" s="81">
        <v>27.6</v>
      </c>
      <c r="AG545" s="81">
        <v>55</v>
      </c>
      <c r="AH545" s="80">
        <v>6.3</v>
      </c>
      <c r="AI545" s="81">
        <v>24.1</v>
      </c>
      <c r="AJ545" s="80">
        <v>4.5</v>
      </c>
      <c r="AK545" s="80">
        <v>0.71</v>
      </c>
      <c r="AL545" s="80">
        <v>4.5</v>
      </c>
      <c r="AM545" s="80">
        <v>0.68</v>
      </c>
      <c r="AN545" s="80">
        <v>4.4000000000000004</v>
      </c>
      <c r="AO545" s="80">
        <v>0.93</v>
      </c>
      <c r="AP545" s="80">
        <v>3.21</v>
      </c>
      <c r="AQ545" s="80">
        <v>0.54</v>
      </c>
      <c r="AR545" s="80">
        <v>3.4</v>
      </c>
      <c r="AS545" s="80">
        <v>0.35</v>
      </c>
      <c r="AT545" s="80">
        <v>4.7</v>
      </c>
      <c r="AU545" s="80">
        <v>0.61</v>
      </c>
      <c r="AV545" s="80">
        <v>1.51</v>
      </c>
      <c r="AW545" s="81">
        <v>18</v>
      </c>
      <c r="AX545" s="80">
        <v>12.7</v>
      </c>
      <c r="AY545" s="80">
        <v>3.7</v>
      </c>
    </row>
    <row r="546" spans="1:51">
      <c r="A546" s="84" t="s">
        <v>758</v>
      </c>
      <c r="B546" s="81">
        <v>77.591873754026935</v>
      </c>
      <c r="C546" s="80">
        <v>0.15090995149602857</v>
      </c>
      <c r="D546" s="81">
        <v>12.765792862426833</v>
      </c>
      <c r="E546" s="80">
        <v>1.3632602926533766</v>
      </c>
      <c r="F546" s="80">
        <v>5.5351878152498979E-2</v>
      </c>
      <c r="G546" s="80">
        <v>0.16633881998129957</v>
      </c>
      <c r="H546" s="80">
        <v>1.3626819880341934</v>
      </c>
      <c r="I546" s="80">
        <v>3.5002150939401928</v>
      </c>
      <c r="J546" s="80">
        <v>3.0435554337974264</v>
      </c>
      <c r="K546" s="80">
        <v>0.19925491208151688</v>
      </c>
      <c r="L546" s="80">
        <v>4.2271916289479492</v>
      </c>
      <c r="M546" s="81">
        <f>B546/J546</f>
        <v>25.493826362549935</v>
      </c>
      <c r="N546" s="80">
        <f>I546+J546</f>
        <v>6.5437705277376192</v>
      </c>
      <c r="P546" s="80">
        <v>5.8</v>
      </c>
      <c r="Q546" s="82">
        <v>1020</v>
      </c>
      <c r="R546" s="80">
        <v>4.2300000000000004</v>
      </c>
      <c r="S546" s="82">
        <v>434</v>
      </c>
      <c r="T546" s="80">
        <v>1.41</v>
      </c>
      <c r="U546" s="80">
        <v>5.6</v>
      </c>
      <c r="V546" s="81">
        <v>17.899999999999999</v>
      </c>
      <c r="W546" s="81">
        <v>17</v>
      </c>
      <c r="X546" s="82">
        <v>130</v>
      </c>
      <c r="Y546" s="81">
        <v>106</v>
      </c>
      <c r="Z546" s="81">
        <v>29</v>
      </c>
      <c r="AA546" s="81">
        <v>159</v>
      </c>
      <c r="AB546" s="80">
        <v>9.4</v>
      </c>
      <c r="AC546" s="80">
        <v>1.48</v>
      </c>
      <c r="AD546" s="80">
        <v>7.9</v>
      </c>
      <c r="AE546" s="82">
        <v>740</v>
      </c>
      <c r="AF546" s="81">
        <v>27.1</v>
      </c>
      <c r="AG546" s="81">
        <v>49.3</v>
      </c>
      <c r="AH546" s="80">
        <v>5.5</v>
      </c>
      <c r="AI546" s="81">
        <v>19.399999999999999</v>
      </c>
      <c r="AJ546" s="80">
        <v>4.5999999999999996</v>
      </c>
      <c r="AK546" s="80">
        <v>0.73</v>
      </c>
      <c r="AL546" s="80">
        <v>4.0999999999999996</v>
      </c>
      <c r="AM546" s="80">
        <v>0.74</v>
      </c>
      <c r="AN546" s="80">
        <v>4.8</v>
      </c>
      <c r="AO546" s="80">
        <v>0.72</v>
      </c>
      <c r="AP546" s="80">
        <v>2.8</v>
      </c>
      <c r="AQ546" s="80">
        <v>0.35</v>
      </c>
      <c r="AR546" s="80">
        <v>4.3</v>
      </c>
      <c r="AS546" s="80">
        <v>0.4</v>
      </c>
      <c r="AT546" s="80">
        <v>3.3</v>
      </c>
      <c r="AU546" s="80">
        <v>0.55000000000000004</v>
      </c>
      <c r="AV546" s="80">
        <v>1.8</v>
      </c>
      <c r="AW546" s="81">
        <v>16.5</v>
      </c>
      <c r="AX546" s="80">
        <v>12</v>
      </c>
      <c r="AY546" s="80">
        <v>2.38</v>
      </c>
    </row>
    <row r="547" spans="1:51">
      <c r="A547" s="84" t="s">
        <v>757</v>
      </c>
      <c r="B547" s="81">
        <v>76.929366408745864</v>
      </c>
      <c r="C547" s="80">
        <v>0.25949923321868357</v>
      </c>
      <c r="D547" s="81">
        <v>12.98612079280502</v>
      </c>
      <c r="E547" s="80">
        <v>1.4147895546582308</v>
      </c>
      <c r="F547" s="80">
        <v>3.6665848292675364E-2</v>
      </c>
      <c r="G547" s="80">
        <v>0.20261178863983528</v>
      </c>
      <c r="H547" s="80">
        <v>1.3585251463309906</v>
      </c>
      <c r="I547" s="80">
        <v>3.503905830962232</v>
      </c>
      <c r="J547" s="80">
        <v>3.3084994868430999</v>
      </c>
      <c r="K547" s="80">
        <v>0.15909503375368694</v>
      </c>
      <c r="L547" s="80">
        <v>4.7076212249413629</v>
      </c>
      <c r="M547" s="81">
        <f>B547/J547</f>
        <v>23.252041209216035</v>
      </c>
      <c r="N547" s="80">
        <f>I547+J547</f>
        <v>6.8124053178053323</v>
      </c>
      <c r="P547" s="80">
        <v>5.37</v>
      </c>
      <c r="Q547" s="82">
        <v>1010</v>
      </c>
      <c r="R547" s="80">
        <v>2.85</v>
      </c>
      <c r="S547" s="82">
        <v>483</v>
      </c>
      <c r="T547" s="80">
        <v>1.57</v>
      </c>
      <c r="U547" s="80">
        <v>6.4</v>
      </c>
      <c r="V547" s="81">
        <v>41</v>
      </c>
      <c r="W547" s="81">
        <v>17</v>
      </c>
      <c r="X547" s="82">
        <v>145</v>
      </c>
      <c r="Y547" s="81">
        <v>101</v>
      </c>
      <c r="Z547" s="81">
        <v>24.9</v>
      </c>
      <c r="AA547" s="81">
        <v>142</v>
      </c>
      <c r="AB547" s="80">
        <v>8.14</v>
      </c>
      <c r="AC547" s="80">
        <v>2.2000000000000002</v>
      </c>
      <c r="AD547" s="80">
        <v>7.88</v>
      </c>
      <c r="AE547" s="82">
        <v>746</v>
      </c>
      <c r="AF547" s="81">
        <v>25.6</v>
      </c>
      <c r="AG547" s="81">
        <v>49</v>
      </c>
      <c r="AH547" s="80">
        <v>5.44</v>
      </c>
      <c r="AI547" s="81">
        <v>21.4</v>
      </c>
      <c r="AJ547" s="80">
        <v>3.61</v>
      </c>
      <c r="AK547" s="80">
        <v>0.7</v>
      </c>
      <c r="AL547" s="80">
        <v>4.2</v>
      </c>
      <c r="AM547" s="80">
        <v>0.61</v>
      </c>
      <c r="AN547" s="80">
        <v>3.56</v>
      </c>
      <c r="AO547" s="80">
        <v>0.76</v>
      </c>
      <c r="AP547" s="80">
        <v>2.65</v>
      </c>
      <c r="AQ547" s="80">
        <v>0.27400000000000002</v>
      </c>
      <c r="AR547" s="80">
        <v>2.56</v>
      </c>
      <c r="AS547" s="80">
        <v>0.41</v>
      </c>
      <c r="AT547" s="80">
        <v>3.64</v>
      </c>
      <c r="AU547" s="80">
        <v>0.65</v>
      </c>
      <c r="AV547" s="80">
        <v>2.2000000000000002</v>
      </c>
      <c r="AW547" s="81">
        <v>17.8</v>
      </c>
      <c r="AX547" s="80">
        <v>12.5</v>
      </c>
      <c r="AY547" s="80">
        <v>3.32</v>
      </c>
    </row>
    <row r="548" spans="1:51">
      <c r="A548" s="84" t="s">
        <v>756</v>
      </c>
      <c r="B548" s="81">
        <v>78.491152587153479</v>
      </c>
      <c r="C548" s="80">
        <v>0.10496435851000172</v>
      </c>
      <c r="D548" s="81">
        <v>12.737064041495923</v>
      </c>
      <c r="E548" s="80">
        <v>1.0778262348699477</v>
      </c>
      <c r="F548" s="80">
        <v>3.0545145675384529E-2</v>
      </c>
      <c r="G548" s="80">
        <v>0.10792177371743003</v>
      </c>
      <c r="H548" s="80">
        <v>1.2232234213418223</v>
      </c>
      <c r="I548" s="80">
        <v>3.4971450310839676</v>
      </c>
      <c r="J548" s="80">
        <v>2.7301409432975374</v>
      </c>
      <c r="K548" s="80">
        <v>0.16462854507952923</v>
      </c>
      <c r="L548" s="80">
        <v>5.3346709886385497</v>
      </c>
      <c r="M548" s="81">
        <f>B548/J548</f>
        <v>28.749853658598944</v>
      </c>
      <c r="N548" s="80">
        <f>I548+J548</f>
        <v>6.2272859743815054</v>
      </c>
      <c r="P548" s="80">
        <v>5.45</v>
      </c>
      <c r="Q548" s="82">
        <v>950</v>
      </c>
      <c r="R548" s="80">
        <v>2.14</v>
      </c>
      <c r="S548" s="82">
        <v>456</v>
      </c>
      <c r="T548" s="80">
        <v>1.02</v>
      </c>
      <c r="U548" s="80">
        <v>3.24</v>
      </c>
      <c r="V548" s="81">
        <v>29.5</v>
      </c>
      <c r="W548" s="81">
        <v>16.5</v>
      </c>
      <c r="X548" s="82">
        <v>121</v>
      </c>
      <c r="Y548" s="81">
        <v>103</v>
      </c>
      <c r="Z548" s="81">
        <v>24.7</v>
      </c>
      <c r="AA548" s="81">
        <v>152</v>
      </c>
      <c r="AB548" s="80">
        <v>7.9</v>
      </c>
      <c r="AC548" s="80">
        <v>2.2999999999999998</v>
      </c>
      <c r="AD548" s="80">
        <v>8</v>
      </c>
      <c r="AE548" s="82">
        <v>740</v>
      </c>
      <c r="AF548" s="81">
        <v>26.9</v>
      </c>
      <c r="AG548" s="81">
        <v>55.5</v>
      </c>
      <c r="AH548" s="80">
        <v>6.02</v>
      </c>
      <c r="AI548" s="81">
        <v>20.2</v>
      </c>
      <c r="AJ548" s="80">
        <v>3.7</v>
      </c>
      <c r="AK548" s="80">
        <v>0.88</v>
      </c>
      <c r="AL548" s="80">
        <v>4.4000000000000004</v>
      </c>
      <c r="AM548" s="80">
        <v>0.53</v>
      </c>
      <c r="AN548" s="80">
        <v>3.36</v>
      </c>
      <c r="AO548" s="80">
        <v>0.87</v>
      </c>
      <c r="AP548" s="80">
        <v>2.87</v>
      </c>
      <c r="AQ548" s="80">
        <v>0.27700000000000002</v>
      </c>
      <c r="AR548" s="80">
        <v>2.79</v>
      </c>
      <c r="AS548" s="80">
        <v>0.43</v>
      </c>
      <c r="AT548" s="80">
        <v>4.5999999999999996</v>
      </c>
      <c r="AU548" s="80">
        <v>0.66</v>
      </c>
      <c r="AV548" s="80">
        <v>1.18</v>
      </c>
      <c r="AW548" s="81">
        <v>15.8</v>
      </c>
      <c r="AX548" s="80">
        <v>11.5</v>
      </c>
      <c r="AY548" s="80">
        <v>3.1</v>
      </c>
    </row>
    <row r="549" spans="1:51">
      <c r="A549" s="84" t="s">
        <v>755</v>
      </c>
      <c r="B549" s="81">
        <v>78.236626648354928</v>
      </c>
      <c r="C549" s="80">
        <v>0.14004973493424364</v>
      </c>
      <c r="D549" s="81">
        <v>12.624626477936241</v>
      </c>
      <c r="E549" s="80">
        <v>1.162956352426777</v>
      </c>
      <c r="F549" s="80">
        <v>7.5984202471598636E-2</v>
      </c>
      <c r="G549" s="80">
        <v>9.0095554359181235E-2</v>
      </c>
      <c r="H549" s="80">
        <v>1.2237847979156038</v>
      </c>
      <c r="I549" s="80">
        <v>3.6466180543684668</v>
      </c>
      <c r="J549" s="80">
        <v>2.7992412388287162</v>
      </c>
      <c r="K549" s="80">
        <v>0.16938404246653593</v>
      </c>
      <c r="L549" s="80">
        <v>4.8629132436755498</v>
      </c>
      <c r="M549" s="81">
        <f>B549/J549</f>
        <v>27.949226227136965</v>
      </c>
      <c r="N549" s="80">
        <f>I549+J549</f>
        <v>6.4458592931971825</v>
      </c>
      <c r="P549" s="80">
        <v>6</v>
      </c>
      <c r="Q549" s="82">
        <v>1490</v>
      </c>
      <c r="R549" s="80">
        <v>6.1</v>
      </c>
      <c r="S549" s="82">
        <v>570</v>
      </c>
      <c r="T549" s="80">
        <v>3.6</v>
      </c>
      <c r="U549" s="80">
        <v>11.1</v>
      </c>
      <c r="V549" s="81">
        <v>25.7</v>
      </c>
      <c r="W549" s="81">
        <v>17.600000000000001</v>
      </c>
      <c r="X549" s="82">
        <v>157</v>
      </c>
      <c r="Y549" s="81">
        <v>138</v>
      </c>
      <c r="Z549" s="81">
        <v>30.3</v>
      </c>
      <c r="AA549" s="81">
        <v>199</v>
      </c>
      <c r="AB549" s="80">
        <v>9.1999999999999993</v>
      </c>
      <c r="AC549" s="80">
        <v>2.5</v>
      </c>
      <c r="AD549" s="80">
        <v>9.6</v>
      </c>
      <c r="AE549" s="82">
        <v>890</v>
      </c>
      <c r="AF549" s="81">
        <v>30.4</v>
      </c>
      <c r="AG549" s="81">
        <v>55.2</v>
      </c>
      <c r="AH549" s="80">
        <v>6.1</v>
      </c>
      <c r="AI549" s="81">
        <v>23.6</v>
      </c>
      <c r="AJ549" s="80">
        <v>4.5</v>
      </c>
      <c r="AK549" s="80">
        <v>1.1299999999999999</v>
      </c>
      <c r="AL549" s="80">
        <v>4.0999999999999996</v>
      </c>
      <c r="AM549" s="80">
        <v>0.57999999999999996</v>
      </c>
      <c r="AN549" s="80">
        <v>4.5999999999999996</v>
      </c>
      <c r="AO549" s="80">
        <v>1.05</v>
      </c>
      <c r="AP549" s="80">
        <v>3.24</v>
      </c>
      <c r="AQ549" s="80">
        <v>0.45</v>
      </c>
      <c r="AR549" s="80">
        <v>3.1</v>
      </c>
      <c r="AS549" s="80">
        <v>0.5</v>
      </c>
      <c r="AT549" s="80">
        <v>4.5599999999999996</v>
      </c>
      <c r="AU549" s="80">
        <v>0.62</v>
      </c>
      <c r="AV549" s="80">
        <v>2.0299999999999998</v>
      </c>
      <c r="AW549" s="81">
        <v>22.9</v>
      </c>
      <c r="AX549" s="80">
        <v>14</v>
      </c>
      <c r="AY549" s="80">
        <v>3.28</v>
      </c>
    </row>
    <row r="550" spans="1:51">
      <c r="A550" s="84" t="s">
        <v>754</v>
      </c>
      <c r="B550" s="81">
        <v>76.584297039376111</v>
      </c>
      <c r="C550" s="80">
        <v>0.23679568663601092</v>
      </c>
      <c r="D550" s="81">
        <v>13.201633283788148</v>
      </c>
      <c r="E550" s="80">
        <v>1.5110094027895402</v>
      </c>
      <c r="F550" s="80">
        <v>6.9482951197204462E-2</v>
      </c>
      <c r="G550" s="80">
        <v>0.20971217997701708</v>
      </c>
      <c r="H550" s="80">
        <v>1.5216069380819299</v>
      </c>
      <c r="I550" s="80">
        <v>3.3783828250068133</v>
      </c>
      <c r="J550" s="80">
        <v>3.2870649080544294</v>
      </c>
      <c r="K550" s="80">
        <v>0.14785092776621428</v>
      </c>
      <c r="L550" s="80">
        <v>4.631194992146618</v>
      </c>
      <c r="M550" s="81">
        <f>B550/J550</f>
        <v>23.298687181904587</v>
      </c>
      <c r="N550" s="80">
        <f>I550+J550</f>
        <v>6.6654477330612423</v>
      </c>
      <c r="P550" s="80">
        <v>5.0599999999999996</v>
      </c>
      <c r="Q550" s="82">
        <v>939</v>
      </c>
      <c r="R550" s="80">
        <v>2.02</v>
      </c>
      <c r="S550" s="82">
        <v>451</v>
      </c>
      <c r="T550" s="80">
        <v>0.77</v>
      </c>
      <c r="U550" s="80" t="s">
        <v>142</v>
      </c>
      <c r="V550" s="81">
        <v>31.5</v>
      </c>
      <c r="W550" s="81">
        <v>15</v>
      </c>
      <c r="X550" s="82">
        <v>123</v>
      </c>
      <c r="Y550" s="81">
        <v>103</v>
      </c>
      <c r="Z550" s="81">
        <v>25.8</v>
      </c>
      <c r="AA550" s="81">
        <v>141</v>
      </c>
      <c r="AB550" s="80">
        <v>9</v>
      </c>
      <c r="AC550" s="80">
        <v>1.85</v>
      </c>
      <c r="AD550" s="80">
        <v>7.1</v>
      </c>
      <c r="AE550" s="82">
        <v>738</v>
      </c>
      <c r="AF550" s="81">
        <v>24.8</v>
      </c>
      <c r="AG550" s="81">
        <v>46.7</v>
      </c>
      <c r="AH550" s="80">
        <v>5.44</v>
      </c>
      <c r="AI550" s="81">
        <v>19.7</v>
      </c>
      <c r="AJ550" s="80">
        <v>4.1100000000000003</v>
      </c>
      <c r="AK550" s="80">
        <v>0.74</v>
      </c>
      <c r="AL550" s="80">
        <v>3.48</v>
      </c>
      <c r="AM550" s="80">
        <v>0.68</v>
      </c>
      <c r="AN550" s="80">
        <v>3.47</v>
      </c>
      <c r="AO550" s="80">
        <v>0.68</v>
      </c>
      <c r="AP550" s="80">
        <v>3.06</v>
      </c>
      <c r="AQ550" s="80">
        <v>0.43</v>
      </c>
      <c r="AR550" s="80">
        <v>2.9</v>
      </c>
      <c r="AS550" s="80">
        <v>0.34300000000000003</v>
      </c>
      <c r="AT550" s="80">
        <v>4.1100000000000003</v>
      </c>
      <c r="AU550" s="80">
        <v>0.66</v>
      </c>
      <c r="AV550" s="80">
        <v>1.69</v>
      </c>
      <c r="AW550" s="81">
        <v>15.5</v>
      </c>
      <c r="AX550" s="80">
        <v>11.5</v>
      </c>
      <c r="AY550" s="80">
        <v>2.86</v>
      </c>
    </row>
    <row r="551" spans="1:51" s="94" customFormat="1">
      <c r="A551" s="92" t="s">
        <v>196</v>
      </c>
      <c r="B551" s="95">
        <f>AVERAGE(B530:B550)</f>
        <v>77.761758464536641</v>
      </c>
      <c r="C551" s="94">
        <f>AVERAGE(C530:C550)</f>
        <v>0.18082119753413339</v>
      </c>
      <c r="D551" s="95">
        <f>AVERAGE(D530:D550)</f>
        <v>12.752675580570749</v>
      </c>
      <c r="E551" s="95">
        <f>AVERAGE(E530:E550)</f>
        <v>1.2922126372805656</v>
      </c>
      <c r="F551" s="95">
        <f>AVERAGE(F530:F550)</f>
        <v>6.4889430014001409E-2</v>
      </c>
      <c r="G551" s="95">
        <f>AVERAGE(G530:G550)</f>
        <v>0.14783088991707091</v>
      </c>
      <c r="H551" s="95">
        <f>AVERAGE(H530:H550)</f>
        <v>1.2650641883171214</v>
      </c>
      <c r="I551" s="95">
        <f>AVERAGE(I530:I550)</f>
        <v>3.4541833532590638</v>
      </c>
      <c r="J551" s="95">
        <f>AVERAGE(J530:J550)</f>
        <v>3.0805473649919484</v>
      </c>
      <c r="K551" s="95">
        <f>AVERAGE(K530:K550)</f>
        <v>0.16893578697328687</v>
      </c>
      <c r="L551" s="95">
        <f>AVERAGE(L530:L550)</f>
        <v>5.0011138319625577</v>
      </c>
      <c r="M551" s="95">
        <f>AVERAGE(M530:M550)</f>
        <v>25.362950201107999</v>
      </c>
      <c r="N551" s="95">
        <f>AVERAGE(N530:N550)</f>
        <v>6.5347307182510121</v>
      </c>
      <c r="O551" s="95"/>
      <c r="P551" s="95">
        <f>AVERAGE(P530:P550)</f>
        <v>5.0790476190476195</v>
      </c>
      <c r="Q551" s="96">
        <f>AVERAGE(Q530:Q550)</f>
        <v>1094</v>
      </c>
      <c r="R551" s="95">
        <f>AVERAGE(R530:R550)</f>
        <v>3.6809523809523803</v>
      </c>
      <c r="S551" s="96">
        <f>AVERAGE(S530:S550)</f>
        <v>413.33333333333331</v>
      </c>
      <c r="T551" s="95">
        <f>AVERAGE(T530:T550)</f>
        <v>1.3895238095238096</v>
      </c>
      <c r="U551" s="95">
        <f>AVERAGE(U530:U550)</f>
        <v>4.2736842105263149</v>
      </c>
      <c r="V551" s="95">
        <f>AVERAGE(V530:V550)</f>
        <v>31.528571428571428</v>
      </c>
      <c r="W551" s="95">
        <f>AVERAGE(W530:W550)</f>
        <v>15.242857142857144</v>
      </c>
      <c r="X551" s="96">
        <f>AVERAGE(X530:X550)</f>
        <v>127.73809523809524</v>
      </c>
      <c r="Y551" s="95">
        <f>AVERAGE(Y530:Y550)</f>
        <v>101.59047619047617</v>
      </c>
      <c r="Z551" s="95">
        <f>AVERAGE(Z530:Z550)</f>
        <v>23.823809523809523</v>
      </c>
      <c r="AA551" s="95">
        <f>AVERAGE(AA530:AA550)</f>
        <v>148.66666666666666</v>
      </c>
      <c r="AB551" s="95">
        <f>AVERAGE(AB530:AB550)</f>
        <v>8.1442857142857115</v>
      </c>
      <c r="AC551" s="95">
        <f>AVERAGE(AC530:AC550)</f>
        <v>1.8247619047619048</v>
      </c>
      <c r="AD551" s="95">
        <f>AVERAGE(AD530:AD550)</f>
        <v>7.4033333333333333</v>
      </c>
      <c r="AE551" s="96">
        <f>AVERAGE(AE530:AE550)</f>
        <v>719.52380952380952</v>
      </c>
      <c r="AF551" s="95">
        <f>AVERAGE(AF530:AF550)</f>
        <v>24.509523809523813</v>
      </c>
      <c r="AG551" s="95">
        <f>AVERAGE(AG530:AG550)</f>
        <v>46.233333333333334</v>
      </c>
      <c r="AH551" s="95">
        <f>AVERAGE(AH530:AH550)</f>
        <v>5.1957142857142848</v>
      </c>
      <c r="AI551" s="95">
        <f>AVERAGE(AI530:AI550)</f>
        <v>19.728571428571428</v>
      </c>
      <c r="AJ551" s="95">
        <f>AVERAGE(AJ530:AJ550)</f>
        <v>3.9642857142857144</v>
      </c>
      <c r="AK551" s="95">
        <f>AVERAGE(AK530:AK550)</f>
        <v>0.70333333333333337</v>
      </c>
      <c r="AL551" s="95">
        <f>AVERAGE(AL530:AL550)</f>
        <v>3.8523809523809525</v>
      </c>
      <c r="AM551" s="95">
        <f>AVERAGE(AM530:AM550)</f>
        <v>0.57980952380952377</v>
      </c>
      <c r="AN551" s="95">
        <f>AVERAGE(AN530:AN550)</f>
        <v>3.9095238095238094</v>
      </c>
      <c r="AO551" s="95">
        <f>AVERAGE(AO530:AO550)</f>
        <v>0.77723809523809539</v>
      </c>
      <c r="AP551" s="95">
        <f>AVERAGE(AP530:AP550)</f>
        <v>2.4757142857142855</v>
      </c>
      <c r="AQ551" s="95">
        <f>AVERAGE(AQ530:AQ550)</f>
        <v>0.36880952380952381</v>
      </c>
      <c r="AR551" s="95">
        <f>AVERAGE(AR530:AR550)</f>
        <v>2.837619047619047</v>
      </c>
      <c r="AS551" s="95">
        <f>AVERAGE(AS530:AS550)</f>
        <v>0.40933333333333333</v>
      </c>
      <c r="AT551" s="95">
        <f>AVERAGE(AT530:AT550)</f>
        <v>4.156190476190476</v>
      </c>
      <c r="AU551" s="95">
        <f>AVERAGE(AU530:AU550)</f>
        <v>0.70438095238095233</v>
      </c>
      <c r="AV551" s="95">
        <f>AVERAGE(AV530:AV550)</f>
        <v>1.6447619047619046</v>
      </c>
      <c r="AW551" s="95">
        <f>AVERAGE(AW530:AW550)</f>
        <v>17.066666666666666</v>
      </c>
      <c r="AX551" s="95">
        <f>AVERAGE(AX530:AX550)</f>
        <v>11.815714285714284</v>
      </c>
      <c r="AY551" s="95">
        <f>AVERAGE(AY530:AY550)</f>
        <v>3.06952380952381</v>
      </c>
    </row>
    <row r="552" spans="1:51" s="94" customFormat="1">
      <c r="A552" s="92" t="s">
        <v>195</v>
      </c>
      <c r="B552" s="95">
        <f>_xlfn.STDEV.S(B530:B550)</f>
        <v>0.65813661243705801</v>
      </c>
      <c r="C552" s="94">
        <f>_xlfn.STDEV.S(C530:C550)</f>
        <v>5.9246862559500672E-2</v>
      </c>
      <c r="D552" s="95">
        <f>_xlfn.STDEV.S(D530:D550)</f>
        <v>0.26990840316161013</v>
      </c>
      <c r="E552" s="95">
        <f>_xlfn.STDEV.S(E530:E550)</f>
        <v>0.16955518499916802</v>
      </c>
      <c r="F552" s="95">
        <f>_xlfn.STDEV.S(F530:F550)</f>
        <v>2.5621136927204247E-2</v>
      </c>
      <c r="G552" s="95">
        <f>_xlfn.STDEV.S(G530:G550)</f>
        <v>4.6350522999314747E-2</v>
      </c>
      <c r="H552" s="95">
        <f>_xlfn.STDEV.S(H530:H550)</f>
        <v>0.18335845700006154</v>
      </c>
      <c r="I552" s="95">
        <f>_xlfn.STDEV.S(I530:I550)</f>
        <v>0.18052431625862619</v>
      </c>
      <c r="J552" s="95">
        <f>_xlfn.STDEV.S(J530:J550)</f>
        <v>0.21864828073264883</v>
      </c>
      <c r="K552" s="95">
        <f>_xlfn.STDEV.S(K530:K550)</f>
        <v>1.8896032472468835E-2</v>
      </c>
      <c r="L552" s="95">
        <f>_xlfn.STDEV.S(L530:L550)</f>
        <v>1.0137639566089987</v>
      </c>
      <c r="M552" s="95">
        <f>_xlfn.STDEV.S(M530:M550)</f>
        <v>1.8016817962602647</v>
      </c>
      <c r="N552" s="95">
        <f>_xlfn.STDEV.S(N530:N550)</f>
        <v>0.24980905596770489</v>
      </c>
      <c r="O552" s="95"/>
      <c r="P552" s="95">
        <f>_xlfn.STDEV.S(P530:P550)</f>
        <v>0.80622518418803824</v>
      </c>
      <c r="Q552" s="96">
        <f>_xlfn.STDEV.S(Q530:Q550)</f>
        <v>314.26008337044652</v>
      </c>
      <c r="R552" s="95">
        <f>_xlfn.STDEV.S(R530:R550)</f>
        <v>2.3964659496055964</v>
      </c>
      <c r="S552" s="96">
        <f>_xlfn.STDEV.S(S530:S550)</f>
        <v>74.738432772793175</v>
      </c>
      <c r="T552" s="95">
        <f>_xlfn.STDEV.S(T530:T550)</f>
        <v>0.71037649306882422</v>
      </c>
      <c r="U552" s="95">
        <f>_xlfn.STDEV.S(U530:U550)</f>
        <v>2.7453216984663529</v>
      </c>
      <c r="V552" s="95">
        <f>_xlfn.STDEV.S(V530:V550)</f>
        <v>9.7366391972355135</v>
      </c>
      <c r="W552" s="95">
        <f>_xlfn.STDEV.S(W530:W550)</f>
        <v>1.9464252948858358</v>
      </c>
      <c r="X552" s="96">
        <f>_xlfn.STDEV.S(X530:X550)</f>
        <v>18.057587773301144</v>
      </c>
      <c r="Y552" s="95">
        <f>_xlfn.STDEV.S(Y530:Y550)</f>
        <v>18.904864579306235</v>
      </c>
      <c r="Z552" s="95">
        <f>_xlfn.STDEV.S(Z530:Z550)</f>
        <v>3.5768568271465426</v>
      </c>
      <c r="AA552" s="95">
        <f>_xlfn.STDEV.S(AA530:AA550)</f>
        <v>30.151837976039442</v>
      </c>
      <c r="AB552" s="95">
        <f>_xlfn.STDEV.S(AB530:AB550)</f>
        <v>1.2372007574705823</v>
      </c>
      <c r="AC552" s="95">
        <f>_xlfn.STDEV.S(AC530:AC550)</f>
        <v>0.41214826273586375</v>
      </c>
      <c r="AD552" s="95">
        <f>_xlfn.STDEV.S(AD530:AD550)</f>
        <v>0.98807557065911245</v>
      </c>
      <c r="AE552" s="96">
        <f>_xlfn.STDEV.S(AE530:AE550)</f>
        <v>90.246672541218601</v>
      </c>
      <c r="AF552" s="95">
        <f>_xlfn.STDEV.S(AF530:AF550)</f>
        <v>3.1791358514390105</v>
      </c>
      <c r="AG552" s="95">
        <f>_xlfn.STDEV.S(AG530:AG550)</f>
        <v>6.0480850964031161</v>
      </c>
      <c r="AH552" s="95">
        <f>_xlfn.STDEV.S(AH530:AH550)</f>
        <v>0.71816830498548601</v>
      </c>
      <c r="AI552" s="95">
        <f>_xlfn.STDEV.S(AI530:AI550)</f>
        <v>2.9218389512673113</v>
      </c>
      <c r="AJ552" s="95">
        <f>_xlfn.STDEV.S(AJ530:AJ550)</f>
        <v>0.78459270598554154</v>
      </c>
      <c r="AK552" s="95">
        <f>_xlfn.STDEV.S(AK530:AK550)</f>
        <v>0.18979813838215898</v>
      </c>
      <c r="AL552" s="95">
        <f>_xlfn.STDEV.S(AL530:AL550)</f>
        <v>0.640147676414629</v>
      </c>
      <c r="AM552" s="95">
        <f>_xlfn.STDEV.S(AM530:AM550)</f>
        <v>0.12607720612688891</v>
      </c>
      <c r="AN552" s="95">
        <f>_xlfn.STDEV.S(AN530:AN550)</f>
        <v>0.6732419787155044</v>
      </c>
      <c r="AO552" s="95">
        <f>_xlfn.STDEV.S(AO530:AO550)</f>
        <v>0.1356251837830654</v>
      </c>
      <c r="AP552" s="95">
        <f>_xlfn.STDEV.S(AP530:AP550)</f>
        <v>0.49176794759898301</v>
      </c>
      <c r="AQ552" s="95">
        <f>_xlfn.STDEV.S(AQ530:AQ550)</f>
        <v>8.4841981970967068E-2</v>
      </c>
      <c r="AR552" s="95">
        <f>_xlfn.STDEV.S(AR530:AR550)</f>
        <v>0.55989199638774234</v>
      </c>
      <c r="AS552" s="95">
        <f>_xlfn.STDEV.S(AS530:AS550)</f>
        <v>6.1405482925658519E-2</v>
      </c>
      <c r="AT552" s="95">
        <f>_xlfn.STDEV.S(AT530:AT550)</f>
        <v>0.7431586384512805</v>
      </c>
      <c r="AU552" s="95">
        <f>_xlfn.STDEV.S(AU530:AU550)</f>
        <v>0.13060569520142606</v>
      </c>
      <c r="AV552" s="95">
        <f>_xlfn.STDEV.S(AV530:AV550)</f>
        <v>0.34633248544742434</v>
      </c>
      <c r="AW552" s="95">
        <f>_xlfn.STDEV.S(AW530:AW550)</f>
        <v>2.8203427687664759</v>
      </c>
      <c r="AX552" s="95">
        <f>_xlfn.STDEV.S(AX530:AX550)</f>
        <v>1.4179300808875399</v>
      </c>
      <c r="AY552" s="95">
        <f>_xlfn.STDEV.S(AY530:AY550)</f>
        <v>0.46719884621514246</v>
      </c>
    </row>
    <row r="553" spans="1:51">
      <c r="A553" s="84" t="s">
        <v>753</v>
      </c>
      <c r="B553" s="81">
        <v>77.646876724388335</v>
      </c>
      <c r="C553" s="80">
        <v>0.16960760519621373</v>
      </c>
      <c r="D553" s="81">
        <v>13.004891968651137</v>
      </c>
      <c r="E553" s="80">
        <v>1.162177373905604</v>
      </c>
      <c r="F553" s="80">
        <v>8.2261081791838331E-2</v>
      </c>
      <c r="G553" s="80">
        <v>0.15096812320052591</v>
      </c>
      <c r="H553" s="80">
        <v>1.08609894739642</v>
      </c>
      <c r="I553" s="80">
        <v>3.9133210476429108</v>
      </c>
      <c r="J553" s="80">
        <v>2.7837766371773123</v>
      </c>
      <c r="K553" s="80">
        <v>0.20490649716372089</v>
      </c>
      <c r="L553" s="80">
        <v>4.7991452261473029</v>
      </c>
      <c r="M553" s="81">
        <f>B553/J553</f>
        <v>27.892638973764988</v>
      </c>
      <c r="N553" s="80">
        <f>I553+J553</f>
        <v>6.6970976848202231</v>
      </c>
      <c r="P553" s="80">
        <v>6.2</v>
      </c>
      <c r="Q553" s="82">
        <v>1300</v>
      </c>
      <c r="R553" s="80">
        <v>2.6</v>
      </c>
      <c r="S553" s="82">
        <v>607</v>
      </c>
      <c r="T553" s="80">
        <v>0.7</v>
      </c>
      <c r="U553" s="80">
        <v>7.1</v>
      </c>
      <c r="V553" s="81">
        <v>39.1</v>
      </c>
      <c r="W553" s="81">
        <v>17.399999999999999</v>
      </c>
      <c r="X553" s="82">
        <v>95</v>
      </c>
      <c r="Y553" s="81">
        <v>106</v>
      </c>
      <c r="Z553" s="81">
        <v>35.299999999999997</v>
      </c>
      <c r="AA553" s="81">
        <v>166</v>
      </c>
      <c r="AB553" s="80">
        <v>11.4</v>
      </c>
      <c r="AC553" s="80">
        <v>2.54</v>
      </c>
      <c r="AD553" s="80">
        <v>4.76</v>
      </c>
      <c r="AE553" s="82">
        <v>880</v>
      </c>
      <c r="AF553" s="81">
        <v>28.6</v>
      </c>
      <c r="AG553" s="81">
        <v>57.5</v>
      </c>
      <c r="AH553" s="80">
        <v>7.03</v>
      </c>
      <c r="AI553" s="81">
        <v>29.7</v>
      </c>
      <c r="AJ553" s="80">
        <v>6.63</v>
      </c>
      <c r="AK553" s="80">
        <v>1.3</v>
      </c>
      <c r="AL553" s="80">
        <v>6.16</v>
      </c>
      <c r="AM553" s="80">
        <v>0.94</v>
      </c>
      <c r="AN553" s="80">
        <v>6.1</v>
      </c>
      <c r="AO553" s="80">
        <v>1.39</v>
      </c>
      <c r="AP553" s="80">
        <v>3.77</v>
      </c>
      <c r="AQ553" s="80">
        <v>0.63</v>
      </c>
      <c r="AR553" s="80">
        <v>4.5999999999999996</v>
      </c>
      <c r="AS553" s="80">
        <v>0.65</v>
      </c>
      <c r="AT553" s="80">
        <v>5.0999999999999996</v>
      </c>
      <c r="AU553" s="80">
        <v>0.8</v>
      </c>
      <c r="AV553" s="80">
        <v>1.36</v>
      </c>
      <c r="AW553" s="81">
        <v>17.899999999999999</v>
      </c>
      <c r="AX553" s="80">
        <v>10.7</v>
      </c>
      <c r="AY553" s="80">
        <v>2.83</v>
      </c>
    </row>
    <row r="554" spans="1:51">
      <c r="A554" s="84" t="s">
        <v>752</v>
      </c>
      <c r="B554" s="81">
        <v>78.025555103464811</v>
      </c>
      <c r="C554" s="80">
        <v>0.16369250061559096</v>
      </c>
      <c r="D554" s="81">
        <v>12.550542789761558</v>
      </c>
      <c r="E554" s="80">
        <v>1.0749109113473745</v>
      </c>
      <c r="F554" s="80">
        <v>4.7304523623239843E-2</v>
      </c>
      <c r="G554" s="80">
        <v>0.13248837163520785</v>
      </c>
      <c r="H554" s="80">
        <v>1.2387629164794693</v>
      </c>
      <c r="I554" s="80">
        <v>3.5917360126522975</v>
      </c>
      <c r="J554" s="80">
        <v>3.1749907538786095</v>
      </c>
      <c r="K554" s="80">
        <v>0.1611654183739151</v>
      </c>
      <c r="L554" s="80">
        <v>0.66922102108519255</v>
      </c>
      <c r="M554" s="81">
        <f>B554/J554</f>
        <v>24.575049551923197</v>
      </c>
      <c r="N554" s="80">
        <f>I554+J554</f>
        <v>6.7667267665309065</v>
      </c>
      <c r="P554" s="80">
        <v>3.7</v>
      </c>
      <c r="Q554" s="82">
        <v>835</v>
      </c>
      <c r="R554" s="80">
        <v>2.16</v>
      </c>
      <c r="S554" s="82">
        <v>358</v>
      </c>
      <c r="T554" s="80">
        <v>1.07</v>
      </c>
      <c r="U554" s="80">
        <v>2.0299999999999998</v>
      </c>
      <c r="V554" s="81">
        <v>36.700000000000003</v>
      </c>
      <c r="W554" s="81">
        <v>12.4</v>
      </c>
      <c r="X554" s="82">
        <v>102.6</v>
      </c>
      <c r="Y554" s="81">
        <v>90.2</v>
      </c>
      <c r="Z554" s="81">
        <v>21.6</v>
      </c>
      <c r="AA554" s="81">
        <v>125</v>
      </c>
      <c r="AB554" s="80">
        <v>6.07</v>
      </c>
      <c r="AC554" s="80">
        <v>1.55</v>
      </c>
      <c r="AD554" s="80">
        <v>6.12</v>
      </c>
      <c r="AE554" s="82">
        <v>607</v>
      </c>
      <c r="AF554" s="81">
        <v>20.6</v>
      </c>
      <c r="AG554" s="81">
        <v>41</v>
      </c>
      <c r="AH554" s="80">
        <v>4.05</v>
      </c>
      <c r="AI554" s="81">
        <v>15.1</v>
      </c>
      <c r="AJ554" s="80">
        <v>3.7</v>
      </c>
      <c r="AK554" s="80">
        <v>0.65</v>
      </c>
      <c r="AL554" s="80">
        <v>3.35</v>
      </c>
      <c r="AM554" s="80">
        <v>0.433</v>
      </c>
      <c r="AN554" s="80">
        <v>2.75</v>
      </c>
      <c r="AO554" s="80">
        <v>0.75</v>
      </c>
      <c r="AP554" s="80">
        <v>2.66</v>
      </c>
      <c r="AQ554" s="80">
        <v>0.28999999999999998</v>
      </c>
      <c r="AR554" s="80">
        <v>2.69</v>
      </c>
      <c r="AS554" s="80">
        <v>0.41</v>
      </c>
      <c r="AT554" s="80">
        <v>3.88</v>
      </c>
      <c r="AU554" s="80">
        <v>0.54</v>
      </c>
      <c r="AV554" s="80">
        <v>1.62</v>
      </c>
      <c r="AW554" s="81">
        <v>14.2</v>
      </c>
      <c r="AX554" s="80">
        <v>11.6</v>
      </c>
      <c r="AY554" s="80">
        <v>2.79</v>
      </c>
    </row>
    <row r="555" spans="1:51">
      <c r="A555" s="84" t="s">
        <v>751</v>
      </c>
      <c r="B555" s="81">
        <v>77.914255488721494</v>
      </c>
      <c r="C555" s="80">
        <v>6.2834993843115902E-2</v>
      </c>
      <c r="D555" s="81">
        <v>12.535249757264777</v>
      </c>
      <c r="E555" s="80">
        <v>1.1550466763589355</v>
      </c>
      <c r="F555" s="80">
        <v>4.7705860348133726E-2</v>
      </c>
      <c r="G555" s="80">
        <v>5.0033383896182365E-2</v>
      </c>
      <c r="H555" s="80">
        <v>0.63084999537752207</v>
      </c>
      <c r="I555" s="80">
        <v>2.8274481096837683</v>
      </c>
      <c r="J555" s="80">
        <v>4.7765531567939652</v>
      </c>
      <c r="K555" s="80">
        <v>0.22577712119307472</v>
      </c>
      <c r="L555" s="80">
        <v>6.5558970581358267</v>
      </c>
      <c r="M555" s="81">
        <f>B555/J555</f>
        <v>16.311815849447751</v>
      </c>
      <c r="N555" s="80">
        <f>I555+J555</f>
        <v>7.6040012664777334</v>
      </c>
      <c r="P555" s="80">
        <v>6.8</v>
      </c>
      <c r="Q555" s="82">
        <v>740</v>
      </c>
      <c r="R555" s="80">
        <v>0.62</v>
      </c>
      <c r="S555" s="82">
        <v>382</v>
      </c>
      <c r="T555" s="80">
        <v>0.69</v>
      </c>
      <c r="U555" s="80">
        <v>6.5</v>
      </c>
      <c r="V555" s="81">
        <v>25.6</v>
      </c>
      <c r="W555" s="81">
        <v>17.8</v>
      </c>
      <c r="X555" s="82">
        <v>150</v>
      </c>
      <c r="Y555" s="81">
        <v>36.5</v>
      </c>
      <c r="Z555" s="81">
        <v>47</v>
      </c>
      <c r="AA555" s="81">
        <v>139</v>
      </c>
      <c r="AB555" s="80">
        <v>12.3</v>
      </c>
      <c r="AC555" s="80">
        <v>3.28</v>
      </c>
      <c r="AD555" s="80">
        <v>7.4</v>
      </c>
      <c r="AE555" s="82">
        <v>880</v>
      </c>
      <c r="AF555" s="81">
        <v>35.1</v>
      </c>
      <c r="AG555" s="81">
        <v>73</v>
      </c>
      <c r="AH555" s="80">
        <v>8.9</v>
      </c>
      <c r="AI555" s="81">
        <v>32</v>
      </c>
      <c r="AJ555" s="80">
        <v>6.4</v>
      </c>
      <c r="AK555" s="80">
        <v>0.87</v>
      </c>
      <c r="AL555" s="80">
        <v>7.2</v>
      </c>
      <c r="AM555" s="80">
        <v>1.1000000000000001</v>
      </c>
      <c r="AN555" s="80">
        <v>6.7</v>
      </c>
      <c r="AO555" s="80">
        <v>1.66</v>
      </c>
      <c r="AP555" s="80">
        <v>5.7</v>
      </c>
      <c r="AQ555" s="80">
        <v>0.63</v>
      </c>
      <c r="AR555" s="80">
        <v>4.3</v>
      </c>
      <c r="AS555" s="80">
        <v>0.9</v>
      </c>
      <c r="AT555" s="80">
        <v>4.3</v>
      </c>
      <c r="AU555" s="80">
        <v>0.68</v>
      </c>
      <c r="AV555" s="80">
        <v>1.93</v>
      </c>
      <c r="AW555" s="81">
        <v>25.4</v>
      </c>
      <c r="AX555" s="80">
        <v>15</v>
      </c>
      <c r="AY555" s="80">
        <v>3.67</v>
      </c>
    </row>
    <row r="556" spans="1:51">
      <c r="A556" s="84" t="s">
        <v>750</v>
      </c>
      <c r="B556" s="81">
        <v>78.174113227051819</v>
      </c>
      <c r="C556" s="80">
        <v>0.14174345499068555</v>
      </c>
      <c r="D556" s="81">
        <v>12.621740411670016</v>
      </c>
      <c r="E556" s="80">
        <v>1.1290757243159384</v>
      </c>
      <c r="F556" s="80">
        <v>3.6550350125076812E-2</v>
      </c>
      <c r="G556" s="80">
        <v>0.13223380887167657</v>
      </c>
      <c r="H556" s="80">
        <v>1.2047511021841857</v>
      </c>
      <c r="I556" s="80">
        <v>3.416815558473242</v>
      </c>
      <c r="J556" s="80">
        <v>3.1429597265955436</v>
      </c>
      <c r="K556" s="80">
        <v>0.16635721800283298</v>
      </c>
      <c r="L556" s="80">
        <v>4.4064997555993983</v>
      </c>
      <c r="M556" s="81">
        <f>B556/J556</f>
        <v>24.872769627159709</v>
      </c>
      <c r="N556" s="80">
        <f>I556+J556</f>
        <v>6.5597752850687856</v>
      </c>
      <c r="P556" s="80">
        <v>4.49</v>
      </c>
      <c r="Q556" s="82">
        <v>950</v>
      </c>
      <c r="R556" s="80">
        <v>2.76</v>
      </c>
      <c r="S556" s="82">
        <v>394</v>
      </c>
      <c r="T556" s="80">
        <v>1.22</v>
      </c>
      <c r="U556" s="80">
        <v>2.91</v>
      </c>
      <c r="V556" s="81">
        <v>32.5</v>
      </c>
      <c r="W556" s="81">
        <v>14.6</v>
      </c>
      <c r="X556" s="82">
        <v>115</v>
      </c>
      <c r="Y556" s="81">
        <v>94</v>
      </c>
      <c r="Z556" s="81">
        <v>22.2</v>
      </c>
      <c r="AA556" s="81">
        <v>148</v>
      </c>
      <c r="AB556" s="80">
        <v>6.56</v>
      </c>
      <c r="AC556" s="80">
        <v>1.58</v>
      </c>
      <c r="AD556" s="80">
        <v>7.4</v>
      </c>
      <c r="AE556" s="82">
        <v>659</v>
      </c>
      <c r="AF556" s="81">
        <v>22.2</v>
      </c>
      <c r="AG556" s="81">
        <v>45.8</v>
      </c>
      <c r="AH556" s="80">
        <v>5.01</v>
      </c>
      <c r="AI556" s="81">
        <v>17.100000000000001</v>
      </c>
      <c r="AJ556" s="80">
        <v>3.8</v>
      </c>
      <c r="AK556" s="80">
        <v>0.62</v>
      </c>
      <c r="AL556" s="80">
        <v>3.46</v>
      </c>
      <c r="AM556" s="80">
        <v>0.59</v>
      </c>
      <c r="AN556" s="80">
        <v>3.76</v>
      </c>
      <c r="AO556" s="80">
        <v>0.66</v>
      </c>
      <c r="AP556" s="80">
        <v>2.62</v>
      </c>
      <c r="AQ556" s="80">
        <v>0.35</v>
      </c>
      <c r="AR556" s="80">
        <v>2.04</v>
      </c>
      <c r="AS556" s="80">
        <v>0.45</v>
      </c>
      <c r="AT556" s="80">
        <v>4.9000000000000004</v>
      </c>
      <c r="AU556" s="80">
        <v>0.7</v>
      </c>
      <c r="AV556" s="80">
        <v>1.44</v>
      </c>
      <c r="AW556" s="81">
        <v>15.6</v>
      </c>
      <c r="AX556" s="80">
        <v>12.2</v>
      </c>
      <c r="AY556" s="80">
        <v>3.33</v>
      </c>
    </row>
    <row r="557" spans="1:51">
      <c r="A557" s="84" t="s">
        <v>749</v>
      </c>
      <c r="B557" s="81">
        <v>77.468624117170918</v>
      </c>
      <c r="C557" s="80">
        <v>0.18404588971026004</v>
      </c>
      <c r="D557" s="81">
        <v>13.156919201837471</v>
      </c>
      <c r="E557" s="80">
        <v>1.0984193514085399</v>
      </c>
      <c r="F557" s="80">
        <v>7.3013184911412135E-2</v>
      </c>
      <c r="G557" s="80">
        <v>0.14564490072715336</v>
      </c>
      <c r="H557" s="80">
        <v>1.2055046066278101</v>
      </c>
      <c r="I557" s="80">
        <v>3.7230569260318389</v>
      </c>
      <c r="J557" s="80">
        <v>2.9447518826077403</v>
      </c>
      <c r="K557" s="80">
        <v>0.19938966840794525</v>
      </c>
      <c r="L557" s="80">
        <v>4.2919191142327264</v>
      </c>
      <c r="M557" s="81">
        <f>B557/J557</f>
        <v>26.307351928260989</v>
      </c>
      <c r="N557" s="80">
        <f>I557+J557</f>
        <v>6.6678088086395793</v>
      </c>
      <c r="P557" s="80">
        <v>5.14</v>
      </c>
      <c r="Q557" s="82">
        <v>1190</v>
      </c>
      <c r="R557" s="80">
        <v>1.74</v>
      </c>
      <c r="S557" s="82">
        <v>574</v>
      </c>
      <c r="T557" s="80">
        <v>0.46</v>
      </c>
      <c r="U557" s="80" t="s">
        <v>142</v>
      </c>
      <c r="V557" s="81">
        <v>25.5</v>
      </c>
      <c r="W557" s="81">
        <v>14</v>
      </c>
      <c r="X557" s="82">
        <v>90.4</v>
      </c>
      <c r="Y557" s="81">
        <v>95.6</v>
      </c>
      <c r="Z557" s="81">
        <v>29.2</v>
      </c>
      <c r="AA557" s="81">
        <v>155.6</v>
      </c>
      <c r="AB557" s="80">
        <v>8.7899999999999991</v>
      </c>
      <c r="AC557" s="80">
        <v>1.88</v>
      </c>
      <c r="AD557" s="80">
        <v>3.93</v>
      </c>
      <c r="AE557" s="82">
        <v>787</v>
      </c>
      <c r="AF557" s="81">
        <v>25.1</v>
      </c>
      <c r="AG557" s="81">
        <v>53.1</v>
      </c>
      <c r="AH557" s="80">
        <v>6.27</v>
      </c>
      <c r="AI557" s="81">
        <v>24</v>
      </c>
      <c r="AJ557" s="80">
        <v>4.57</v>
      </c>
      <c r="AK557" s="80">
        <v>1.04</v>
      </c>
      <c r="AL557" s="80">
        <v>4.9000000000000004</v>
      </c>
      <c r="AM557" s="80">
        <v>0.63</v>
      </c>
      <c r="AN557" s="80">
        <v>3.9</v>
      </c>
      <c r="AO557" s="80">
        <v>0.98</v>
      </c>
      <c r="AP557" s="80">
        <v>3.67</v>
      </c>
      <c r="AQ557" s="80">
        <v>0.63</v>
      </c>
      <c r="AR557" s="80">
        <v>4.1399999999999997</v>
      </c>
      <c r="AS557" s="80">
        <v>0.52</v>
      </c>
      <c r="AT557" s="80">
        <v>4.9000000000000004</v>
      </c>
      <c r="AU557" s="80">
        <v>0.7</v>
      </c>
      <c r="AV557" s="80">
        <v>1.41</v>
      </c>
      <c r="AW557" s="81">
        <v>12.5</v>
      </c>
      <c r="AX557" s="80">
        <v>8.6</v>
      </c>
      <c r="AY557" s="80">
        <v>2.09</v>
      </c>
    </row>
    <row r="558" spans="1:51">
      <c r="A558" s="84" t="s">
        <v>748</v>
      </c>
      <c r="B558" s="81">
        <v>77.398438224977824</v>
      </c>
      <c r="C558" s="80">
        <v>0.18544284936303576</v>
      </c>
      <c r="D558" s="81">
        <v>13.060982014475183</v>
      </c>
      <c r="E558" s="80">
        <v>1.1007893796042247</v>
      </c>
      <c r="F558" s="80">
        <v>8.1402573778892803E-2</v>
      </c>
      <c r="G558" s="80">
        <v>0.15209242789164557</v>
      </c>
      <c r="H558" s="80">
        <v>1.1304682366389525</v>
      </c>
      <c r="I558" s="80">
        <v>4.0042661104274364</v>
      </c>
      <c r="J558" s="80">
        <v>2.8860984570413395</v>
      </c>
      <c r="K558" s="80">
        <v>0.19725801443227303</v>
      </c>
      <c r="L558" s="80">
        <v>3.7951143599413513</v>
      </c>
      <c r="M558" s="81">
        <f>B558/J558</f>
        <v>26.817670768003598</v>
      </c>
      <c r="N558" s="80">
        <f>I558+J558</f>
        <v>6.8903645674687759</v>
      </c>
      <c r="P558" s="80">
        <v>4.21</v>
      </c>
      <c r="Q558" s="82">
        <v>930</v>
      </c>
      <c r="R558" s="80">
        <v>1.94</v>
      </c>
      <c r="S558" s="82">
        <v>325</v>
      </c>
      <c r="T558" s="80">
        <v>1.02</v>
      </c>
      <c r="U558" s="80">
        <v>2.0099999999999998</v>
      </c>
      <c r="V558" s="81">
        <v>24.9</v>
      </c>
      <c r="W558" s="81">
        <v>14</v>
      </c>
      <c r="X558" s="82">
        <v>121</v>
      </c>
      <c r="Y558" s="81">
        <v>117</v>
      </c>
      <c r="Z558" s="81">
        <v>18</v>
      </c>
      <c r="AA558" s="81">
        <v>134</v>
      </c>
      <c r="AB558" s="80">
        <v>7</v>
      </c>
      <c r="AC558" s="80">
        <v>1.61</v>
      </c>
      <c r="AD558" s="80">
        <v>7.5</v>
      </c>
      <c r="AE558" s="82">
        <v>653</v>
      </c>
      <c r="AF558" s="81">
        <v>20.8</v>
      </c>
      <c r="AG558" s="81">
        <v>41</v>
      </c>
      <c r="AH558" s="80">
        <v>5.0999999999999996</v>
      </c>
      <c r="AI558" s="81">
        <v>17.3</v>
      </c>
      <c r="AJ558" s="80">
        <v>3.6</v>
      </c>
      <c r="AK558" s="80">
        <v>0.73</v>
      </c>
      <c r="AL558" s="80">
        <v>3.15</v>
      </c>
      <c r="AM558" s="80">
        <v>0.42</v>
      </c>
      <c r="AN558" s="80">
        <v>2.59</v>
      </c>
      <c r="AO558" s="80">
        <v>0.66</v>
      </c>
      <c r="AP558" s="80">
        <v>2.65</v>
      </c>
      <c r="AQ558" s="80">
        <v>0.307</v>
      </c>
      <c r="AR558" s="80">
        <v>2.0299999999999998</v>
      </c>
      <c r="AS558" s="80">
        <v>0.224</v>
      </c>
      <c r="AT558" s="80">
        <v>3.53</v>
      </c>
      <c r="AU558" s="80">
        <v>0.61</v>
      </c>
      <c r="AV558" s="80">
        <v>1.49</v>
      </c>
      <c r="AW558" s="81">
        <v>14.2</v>
      </c>
      <c r="AX558" s="80">
        <v>9.3000000000000007</v>
      </c>
      <c r="AY558" s="80">
        <v>2.54</v>
      </c>
    </row>
    <row r="559" spans="1:51">
      <c r="A559" s="84" t="s">
        <v>747</v>
      </c>
      <c r="B559" s="81">
        <v>77.725495185274269</v>
      </c>
      <c r="C559" s="80">
        <v>0.19041311521771934</v>
      </c>
      <c r="D559" s="81">
        <v>13.161661628138443</v>
      </c>
      <c r="E559" s="80">
        <v>1.0985663997002435</v>
      </c>
      <c r="F559" s="80">
        <v>9.2003427232385138E-2</v>
      </c>
      <c r="G559" s="80">
        <v>0.16896059892893045</v>
      </c>
      <c r="H559" s="80">
        <v>1.1590390891271876</v>
      </c>
      <c r="I559" s="80">
        <v>3.626849369991298</v>
      </c>
      <c r="J559" s="80">
        <v>2.7769912841649806</v>
      </c>
      <c r="K559" s="80">
        <v>0.19902224548143688</v>
      </c>
      <c r="L559" s="80">
        <v>5.7133081219909911</v>
      </c>
      <c r="M559" s="81">
        <f>B559/J559</f>
        <v>27.989103036974676</v>
      </c>
      <c r="N559" s="80">
        <f>I559+J559</f>
        <v>6.4038406541562782</v>
      </c>
      <c r="P559" s="80">
        <v>5.3</v>
      </c>
      <c r="Q559" s="82">
        <v>1340</v>
      </c>
      <c r="R559" s="80">
        <v>1.94</v>
      </c>
      <c r="S559" s="82">
        <v>615</v>
      </c>
      <c r="T559" s="80">
        <v>0.6</v>
      </c>
      <c r="U559" s="80">
        <v>1.89</v>
      </c>
      <c r="V559" s="81">
        <v>46.8</v>
      </c>
      <c r="W559" s="81">
        <v>17</v>
      </c>
      <c r="X559" s="82">
        <v>97.2</v>
      </c>
      <c r="Y559" s="81">
        <v>114.9</v>
      </c>
      <c r="Z559" s="81">
        <v>35.799999999999997</v>
      </c>
      <c r="AA559" s="81">
        <v>170</v>
      </c>
      <c r="AB559" s="80">
        <v>10.6</v>
      </c>
      <c r="AC559" s="80">
        <v>1.76</v>
      </c>
      <c r="AD559" s="80">
        <v>4.43</v>
      </c>
      <c r="AE559" s="82">
        <v>911</v>
      </c>
      <c r="AF559" s="81">
        <v>27.6</v>
      </c>
      <c r="AG559" s="81">
        <v>58.3</v>
      </c>
      <c r="AH559" s="80">
        <v>7.41</v>
      </c>
      <c r="AI559" s="81">
        <v>26.2</v>
      </c>
      <c r="AJ559" s="80">
        <v>4.7699999999999996</v>
      </c>
      <c r="AK559" s="80">
        <v>1.37</v>
      </c>
      <c r="AL559" s="80">
        <v>5.82</v>
      </c>
      <c r="AM559" s="80">
        <v>0.94</v>
      </c>
      <c r="AN559" s="80">
        <v>6.28</v>
      </c>
      <c r="AO559" s="80">
        <v>1.24</v>
      </c>
      <c r="AP559" s="80">
        <v>3.88</v>
      </c>
      <c r="AQ559" s="80">
        <v>0.6</v>
      </c>
      <c r="AR559" s="80">
        <v>4.16</v>
      </c>
      <c r="AS559" s="80">
        <v>0.6</v>
      </c>
      <c r="AT559" s="80">
        <v>5.24</v>
      </c>
      <c r="AU559" s="80">
        <v>0.91</v>
      </c>
      <c r="AV559" s="80">
        <v>1.34</v>
      </c>
      <c r="AW559" s="81">
        <v>15.8</v>
      </c>
      <c r="AX559" s="80">
        <v>10.42</v>
      </c>
      <c r="AY559" s="80">
        <v>2.76</v>
      </c>
    </row>
    <row r="560" spans="1:51">
      <c r="A560" s="84" t="s">
        <v>746</v>
      </c>
      <c r="B560" s="81">
        <v>77.944604204567085</v>
      </c>
      <c r="C560" s="80">
        <v>0.13837557277776663</v>
      </c>
      <c r="D560" s="81">
        <v>12.527543980030313</v>
      </c>
      <c r="E560" s="80">
        <v>1.3415389158638795</v>
      </c>
      <c r="F560" s="80">
        <v>7.509745670790674E-2</v>
      </c>
      <c r="G560" s="80">
        <v>0.13720204505296629</v>
      </c>
      <c r="H560" s="80">
        <v>1.2877288964060547</v>
      </c>
      <c r="I560" s="80">
        <v>3.3569864584026776</v>
      </c>
      <c r="J560" s="80">
        <v>3.19090645374727</v>
      </c>
      <c r="K560" s="80">
        <v>0.16016444065025945</v>
      </c>
      <c r="L560" s="80">
        <v>5.3438818495788496</v>
      </c>
      <c r="M560" s="81">
        <f>B560/J560</f>
        <v>24.427104126801378</v>
      </c>
      <c r="N560" s="80">
        <f>I560+J560</f>
        <v>6.5478929121499476</v>
      </c>
      <c r="P560" s="80">
        <v>4.93</v>
      </c>
      <c r="Q560" s="82">
        <v>1024</v>
      </c>
      <c r="R560" s="80">
        <v>3.03</v>
      </c>
      <c r="S560" s="82">
        <v>399</v>
      </c>
      <c r="T560" s="80">
        <v>1.1599999999999999</v>
      </c>
      <c r="U560" s="80">
        <v>4.0199999999999996</v>
      </c>
      <c r="V560" s="81">
        <v>30.1</v>
      </c>
      <c r="W560" s="81">
        <v>14.4</v>
      </c>
      <c r="X560" s="82">
        <v>130</v>
      </c>
      <c r="Y560" s="81">
        <v>106</v>
      </c>
      <c r="Z560" s="81">
        <v>22.6</v>
      </c>
      <c r="AA560" s="81">
        <v>139</v>
      </c>
      <c r="AB560" s="80">
        <v>7.91</v>
      </c>
      <c r="AC560" s="80">
        <v>1.63</v>
      </c>
      <c r="AD560" s="80">
        <v>6.7</v>
      </c>
      <c r="AE560" s="82">
        <v>682</v>
      </c>
      <c r="AF560" s="81">
        <v>22.4</v>
      </c>
      <c r="AG560" s="81">
        <v>43.1</v>
      </c>
      <c r="AH560" s="80">
        <v>4.84</v>
      </c>
      <c r="AI560" s="81">
        <v>19.7</v>
      </c>
      <c r="AJ560" s="80">
        <v>3.3</v>
      </c>
      <c r="AK560" s="80">
        <v>0.61</v>
      </c>
      <c r="AL560" s="80">
        <v>2.96</v>
      </c>
      <c r="AM560" s="80">
        <v>0.48299999999999998</v>
      </c>
      <c r="AN560" s="80">
        <v>3.42</v>
      </c>
      <c r="AO560" s="80">
        <v>0.84</v>
      </c>
      <c r="AP560" s="80">
        <v>2.58</v>
      </c>
      <c r="AQ560" s="80">
        <v>0.56000000000000005</v>
      </c>
      <c r="AR560" s="80">
        <v>2.66</v>
      </c>
      <c r="AS560" s="80">
        <v>0.3</v>
      </c>
      <c r="AT560" s="80">
        <v>4.05</v>
      </c>
      <c r="AU560" s="80">
        <v>0.67</v>
      </c>
      <c r="AV560" s="80">
        <v>1.27</v>
      </c>
      <c r="AW560" s="81">
        <v>15.1</v>
      </c>
      <c r="AX560" s="80">
        <v>12.3</v>
      </c>
      <c r="AY560" s="80">
        <v>2.81</v>
      </c>
    </row>
    <row r="561" spans="1:51">
      <c r="A561" s="84" t="s">
        <v>745</v>
      </c>
      <c r="B561" s="81">
        <v>77.113599145886525</v>
      </c>
      <c r="C561" s="80">
        <v>0.18601079764206932</v>
      </c>
      <c r="D561" s="81">
        <v>13.084343222067387</v>
      </c>
      <c r="E561" s="80">
        <v>1.2503737862158606</v>
      </c>
      <c r="F561" s="80">
        <v>6.1552957300793978E-2</v>
      </c>
      <c r="G561" s="80">
        <v>0.17151517565748226</v>
      </c>
      <c r="H561" s="80">
        <v>1.0977761707447371</v>
      </c>
      <c r="I561" s="80">
        <v>4.1108188908508625</v>
      </c>
      <c r="J561" s="80">
        <v>2.9239907306444892</v>
      </c>
      <c r="K561" s="80">
        <v>0.19122989774828184</v>
      </c>
      <c r="L561" s="80">
        <v>4.0888575185456801</v>
      </c>
      <c r="M561" s="81">
        <f>B561/J561</f>
        <v>26.37272353079231</v>
      </c>
      <c r="N561" s="80">
        <f>I561+J561</f>
        <v>7.0348096214953522</v>
      </c>
      <c r="P561" s="80">
        <v>6</v>
      </c>
      <c r="Q561" s="82">
        <v>1310</v>
      </c>
      <c r="R561" s="80">
        <v>1.51</v>
      </c>
      <c r="S561" s="82">
        <v>610</v>
      </c>
      <c r="T561" s="80">
        <v>0.17</v>
      </c>
      <c r="U561" s="80">
        <v>5.5</v>
      </c>
      <c r="V561" s="81">
        <v>26.3</v>
      </c>
      <c r="W561" s="81">
        <v>14.8</v>
      </c>
      <c r="X561" s="82">
        <v>98</v>
      </c>
      <c r="Y561" s="81">
        <v>111</v>
      </c>
      <c r="Z561" s="81">
        <v>38.5</v>
      </c>
      <c r="AA561" s="81">
        <v>175</v>
      </c>
      <c r="AB561" s="80">
        <v>10.6</v>
      </c>
      <c r="AC561" s="80">
        <v>2.1</v>
      </c>
      <c r="AD561" s="80">
        <v>4.0999999999999996</v>
      </c>
      <c r="AE561" s="82">
        <v>900</v>
      </c>
      <c r="AF561" s="81">
        <v>28.8</v>
      </c>
      <c r="AG561" s="81">
        <v>59</v>
      </c>
      <c r="AH561" s="80">
        <v>7.2</v>
      </c>
      <c r="AI561" s="81">
        <v>28.7</v>
      </c>
      <c r="AJ561" s="80">
        <v>5.2</v>
      </c>
      <c r="AK561" s="80">
        <v>0.92</v>
      </c>
      <c r="AL561" s="80">
        <v>5.3</v>
      </c>
      <c r="AM561" s="80">
        <v>0.86</v>
      </c>
      <c r="AN561" s="80">
        <v>6.9</v>
      </c>
      <c r="AO561" s="80">
        <v>1.06</v>
      </c>
      <c r="AP561" s="80">
        <v>4.57</v>
      </c>
      <c r="AQ561" s="80">
        <v>0.64</v>
      </c>
      <c r="AR561" s="80">
        <v>5.0999999999999996</v>
      </c>
      <c r="AS561" s="80">
        <v>0.55000000000000004</v>
      </c>
      <c r="AT561" s="80">
        <v>4.3899999999999997</v>
      </c>
      <c r="AU561" s="80">
        <v>0.72</v>
      </c>
      <c r="AV561" s="80">
        <v>1.62</v>
      </c>
      <c r="AW561" s="81">
        <v>15.7</v>
      </c>
      <c r="AX561" s="80">
        <v>10</v>
      </c>
      <c r="AY561" s="80">
        <v>2.16</v>
      </c>
    </row>
    <row r="562" spans="1:51">
      <c r="A562" s="84" t="s">
        <v>744</v>
      </c>
      <c r="B562" s="81">
        <v>77.233346556449959</v>
      </c>
      <c r="C562" s="80">
        <v>0.19057990448331563</v>
      </c>
      <c r="D562" s="81">
        <v>13.021050949952764</v>
      </c>
      <c r="E562" s="80">
        <v>1.2541746994778886</v>
      </c>
      <c r="F562" s="80">
        <v>8.8414000999495215E-2</v>
      </c>
      <c r="G562" s="80">
        <v>0.1561160517339262</v>
      </c>
      <c r="H562" s="80">
        <v>1.177589552166457</v>
      </c>
      <c r="I562" s="80">
        <v>3.8907255680176034</v>
      </c>
      <c r="J562" s="80">
        <v>2.9879833779374652</v>
      </c>
      <c r="K562" s="80">
        <v>0.19338781153716997</v>
      </c>
      <c r="L562" s="80">
        <v>4.6108665548662771</v>
      </c>
      <c r="M562" s="81">
        <f>B562/J562</f>
        <v>25.847984003767227</v>
      </c>
      <c r="N562" s="80">
        <f>I562+J562</f>
        <v>6.8787089459550685</v>
      </c>
      <c r="P562" s="80">
        <v>5.78</v>
      </c>
      <c r="Q562" s="82">
        <v>1190</v>
      </c>
      <c r="R562" s="80">
        <v>2.2999999999999998</v>
      </c>
      <c r="S562" s="82">
        <v>684</v>
      </c>
      <c r="T562" s="80">
        <v>0.73</v>
      </c>
      <c r="U562" s="80">
        <v>3.06</v>
      </c>
      <c r="V562" s="81">
        <v>28.7</v>
      </c>
      <c r="W562" s="81">
        <v>18</v>
      </c>
      <c r="X562" s="82">
        <v>99</v>
      </c>
      <c r="Y562" s="81">
        <v>118</v>
      </c>
      <c r="Z562" s="81">
        <v>36</v>
      </c>
      <c r="AA562" s="81">
        <v>172</v>
      </c>
      <c r="AB562" s="80">
        <v>10.7</v>
      </c>
      <c r="AC562" s="80">
        <v>1.96</v>
      </c>
      <c r="AD562" s="80">
        <v>3.91</v>
      </c>
      <c r="AE562" s="82">
        <v>880</v>
      </c>
      <c r="AF562" s="81">
        <v>30.3</v>
      </c>
      <c r="AG562" s="81">
        <v>63.9</v>
      </c>
      <c r="AH562" s="80">
        <v>7.1</v>
      </c>
      <c r="AI562" s="81">
        <v>27.3</v>
      </c>
      <c r="AJ562" s="80">
        <v>7</v>
      </c>
      <c r="AK562" s="80">
        <v>1.59</v>
      </c>
      <c r="AL562" s="80">
        <v>4.9000000000000004</v>
      </c>
      <c r="AM562" s="80">
        <v>0.97</v>
      </c>
      <c r="AN562" s="80">
        <v>6.2</v>
      </c>
      <c r="AO562" s="80">
        <v>1.1399999999999999</v>
      </c>
      <c r="AP562" s="80">
        <v>3.49</v>
      </c>
      <c r="AQ562" s="80">
        <v>0.45</v>
      </c>
      <c r="AR562" s="80">
        <v>3.5</v>
      </c>
      <c r="AS562" s="80">
        <v>0.73</v>
      </c>
      <c r="AT562" s="80">
        <v>4.6399999999999997</v>
      </c>
      <c r="AU562" s="80">
        <v>0.74</v>
      </c>
      <c r="AV562" s="80">
        <v>1.1100000000000001</v>
      </c>
      <c r="AW562" s="81">
        <v>17.7</v>
      </c>
      <c r="AX562" s="80">
        <v>11.7</v>
      </c>
      <c r="AY562" s="80">
        <v>3.03</v>
      </c>
    </row>
    <row r="563" spans="1:51">
      <c r="A563" s="84" t="s">
        <v>743</v>
      </c>
      <c r="B563" s="81">
        <v>78.154686206292453</v>
      </c>
      <c r="C563" s="80">
        <v>0.15461238766686228</v>
      </c>
      <c r="D563" s="81">
        <v>12.622389629729083</v>
      </c>
      <c r="E563" s="80">
        <v>1.1359420719491669</v>
      </c>
      <c r="F563" s="80">
        <v>5.621343514559022E-2</v>
      </c>
      <c r="G563" s="80">
        <v>0.12030923603246874</v>
      </c>
      <c r="H563" s="80">
        <v>1.2789594473084869</v>
      </c>
      <c r="I563" s="80">
        <v>3.5808977501256161</v>
      </c>
      <c r="J563" s="80">
        <v>2.8959762866740819</v>
      </c>
      <c r="K563" s="80">
        <v>0.13549076197628518</v>
      </c>
      <c r="L563" s="80">
        <v>1.4084682719561243</v>
      </c>
      <c r="M563" s="81">
        <f>B563/J563</f>
        <v>26.987336383216771</v>
      </c>
      <c r="N563" s="80">
        <f>I563+J563</f>
        <v>6.476874036799698</v>
      </c>
      <c r="P563" s="80">
        <v>4.38</v>
      </c>
      <c r="Q563" s="82">
        <v>1020</v>
      </c>
      <c r="R563" s="80">
        <v>2.96</v>
      </c>
      <c r="S563" s="82">
        <v>438</v>
      </c>
      <c r="T563" s="80">
        <v>1.43</v>
      </c>
      <c r="U563" s="80">
        <v>3.16</v>
      </c>
      <c r="V563" s="81">
        <v>33.299999999999997</v>
      </c>
      <c r="W563" s="81">
        <v>16.899999999999999</v>
      </c>
      <c r="X563" s="82">
        <v>125</v>
      </c>
      <c r="Y563" s="81">
        <v>113</v>
      </c>
      <c r="Z563" s="81">
        <v>24.3</v>
      </c>
      <c r="AA563" s="81">
        <v>152</v>
      </c>
      <c r="AB563" s="80">
        <v>7.7</v>
      </c>
      <c r="AC563" s="80">
        <v>1.71</v>
      </c>
      <c r="AD563" s="80">
        <v>7.02</v>
      </c>
      <c r="AE563" s="82">
        <v>730</v>
      </c>
      <c r="AF563" s="81">
        <v>25.3</v>
      </c>
      <c r="AG563" s="81">
        <v>49.6</v>
      </c>
      <c r="AH563" s="80">
        <v>5.17</v>
      </c>
      <c r="AI563" s="81">
        <v>18.100000000000001</v>
      </c>
      <c r="AJ563" s="80">
        <v>4.2</v>
      </c>
      <c r="AK563" s="80">
        <v>0.88</v>
      </c>
      <c r="AL563" s="80">
        <v>3.2</v>
      </c>
      <c r="AM563" s="80">
        <v>0.61</v>
      </c>
      <c r="AN563" s="80">
        <v>3.42</v>
      </c>
      <c r="AO563" s="80">
        <v>0.71</v>
      </c>
      <c r="AP563" s="80">
        <v>2.3199999999999998</v>
      </c>
      <c r="AQ563" s="80">
        <v>0.35</v>
      </c>
      <c r="AR563" s="80">
        <v>2.92</v>
      </c>
      <c r="AS563" s="80">
        <v>0.51</v>
      </c>
      <c r="AT563" s="80">
        <v>3.72</v>
      </c>
      <c r="AU563" s="80">
        <v>0.68</v>
      </c>
      <c r="AV563" s="80">
        <v>1.54</v>
      </c>
      <c r="AW563" s="81">
        <v>17.100000000000001</v>
      </c>
      <c r="AX563" s="80">
        <v>13.4</v>
      </c>
      <c r="AY563" s="80">
        <v>3.13</v>
      </c>
    </row>
    <row r="564" spans="1:51">
      <c r="A564" s="84" t="s">
        <v>742</v>
      </c>
      <c r="B564" s="81">
        <v>78.026473872425925</v>
      </c>
      <c r="C564" s="80">
        <v>0.13728788831244387</v>
      </c>
      <c r="D564" s="81">
        <v>12.37463511430218</v>
      </c>
      <c r="E564" s="80">
        <v>1.1778901801680197</v>
      </c>
      <c r="F564" s="80">
        <v>1.9862868872649882E-2</v>
      </c>
      <c r="G564" s="80">
        <v>0.11597421814712781</v>
      </c>
      <c r="H564" s="80">
        <v>1.1141164898028078</v>
      </c>
      <c r="I564" s="80">
        <v>3.5975436787825372</v>
      </c>
      <c r="J564" s="80">
        <v>3.4362011603617231</v>
      </c>
      <c r="K564" s="80">
        <v>0.14528824581926314</v>
      </c>
      <c r="L564" s="80">
        <v>2.9490223324260256</v>
      </c>
      <c r="M564" s="81">
        <f>B564/J564</f>
        <v>22.707190362572433</v>
      </c>
      <c r="N564" s="80">
        <f>I564+J564</f>
        <v>7.0337448391442603</v>
      </c>
      <c r="P564" s="80">
        <v>4.5199999999999996</v>
      </c>
      <c r="Q564" s="82">
        <v>1090</v>
      </c>
      <c r="R564" s="80">
        <v>2.9</v>
      </c>
      <c r="S564" s="82">
        <v>420</v>
      </c>
      <c r="T564" s="80">
        <v>1.46</v>
      </c>
      <c r="U564" s="80">
        <v>2.7</v>
      </c>
      <c r="V564" s="81">
        <v>24.3</v>
      </c>
      <c r="W564" s="81">
        <v>15.8</v>
      </c>
      <c r="X564" s="82">
        <v>154</v>
      </c>
      <c r="Y564" s="81">
        <v>103</v>
      </c>
      <c r="Z564" s="81">
        <v>24.2</v>
      </c>
      <c r="AA564" s="81">
        <v>134</v>
      </c>
      <c r="AB564" s="80">
        <v>7.9</v>
      </c>
      <c r="AC564" s="80">
        <v>2.0699999999999998</v>
      </c>
      <c r="AD564" s="80">
        <v>9.5</v>
      </c>
      <c r="AE564" s="82">
        <v>860</v>
      </c>
      <c r="AF564" s="81">
        <v>25.9</v>
      </c>
      <c r="AG564" s="81">
        <v>53.1</v>
      </c>
      <c r="AH564" s="80">
        <v>5.56</v>
      </c>
      <c r="AI564" s="81">
        <v>21.7</v>
      </c>
      <c r="AJ564" s="80">
        <v>3.9</v>
      </c>
      <c r="AK564" s="80">
        <v>0.52</v>
      </c>
      <c r="AL564" s="80">
        <v>2.81</v>
      </c>
      <c r="AM564" s="80">
        <v>0.56999999999999995</v>
      </c>
      <c r="AN564" s="80">
        <v>4.2699999999999996</v>
      </c>
      <c r="AO564" s="80">
        <v>0.73</v>
      </c>
      <c r="AP564" s="80">
        <v>2.98</v>
      </c>
      <c r="AQ564" s="80">
        <v>0.39</v>
      </c>
      <c r="AR564" s="80">
        <v>3.5</v>
      </c>
      <c r="AS564" s="80">
        <v>0.4</v>
      </c>
      <c r="AT564" s="80">
        <v>5</v>
      </c>
      <c r="AU564" s="80">
        <v>1.04</v>
      </c>
      <c r="AV564" s="80">
        <v>2.13</v>
      </c>
      <c r="AW564" s="81">
        <v>16</v>
      </c>
      <c r="AX564" s="80">
        <v>15.6</v>
      </c>
      <c r="AY564" s="80">
        <v>3.93</v>
      </c>
    </row>
    <row r="565" spans="1:51">
      <c r="A565" s="84" t="s">
        <v>741</v>
      </c>
      <c r="B565" s="81">
        <v>77.487512273092818</v>
      </c>
      <c r="C565" s="80">
        <v>0.14593054326930802</v>
      </c>
      <c r="D565" s="81">
        <v>13.057795140791592</v>
      </c>
      <c r="E565" s="80">
        <v>1.2156510480654021</v>
      </c>
      <c r="F565" s="80">
        <v>7.408807331509884E-2</v>
      </c>
      <c r="G565" s="80">
        <v>0.12543166803672981</v>
      </c>
      <c r="H565" s="80">
        <v>1.1039516576629338</v>
      </c>
      <c r="I565" s="80">
        <v>3.9818156961044764</v>
      </c>
      <c r="J565" s="80">
        <v>2.8078034575919784</v>
      </c>
      <c r="K565" s="80">
        <v>0.20442069668167992</v>
      </c>
      <c r="L565" s="80">
        <v>4.0542773368208316</v>
      </c>
      <c r="M565" s="81">
        <f>B565/J565</f>
        <v>27.597199534595443</v>
      </c>
      <c r="N565" s="80">
        <f>I565+J565</f>
        <v>6.7896191536964547</v>
      </c>
      <c r="P565" s="80">
        <v>5.28</v>
      </c>
      <c r="Q565" s="82">
        <v>1030</v>
      </c>
      <c r="R565" s="80">
        <v>1</v>
      </c>
      <c r="S565" s="82">
        <v>531</v>
      </c>
      <c r="T565" s="80">
        <v>0.27</v>
      </c>
      <c r="U565" s="80" t="s">
        <v>142</v>
      </c>
      <c r="V565" s="81">
        <v>15.9</v>
      </c>
      <c r="W565" s="81">
        <v>14.2</v>
      </c>
      <c r="X565" s="82">
        <v>87.2</v>
      </c>
      <c r="Y565" s="81">
        <v>94</v>
      </c>
      <c r="Z565" s="81">
        <v>34.1</v>
      </c>
      <c r="AA565" s="81">
        <v>152</v>
      </c>
      <c r="AB565" s="80">
        <v>8.9499999999999993</v>
      </c>
      <c r="AC565" s="80">
        <v>1.95</v>
      </c>
      <c r="AD565" s="80">
        <v>3.9</v>
      </c>
      <c r="AE565" s="82">
        <v>717</v>
      </c>
      <c r="AF565" s="81">
        <v>23.9</v>
      </c>
      <c r="AG565" s="81">
        <v>53.4</v>
      </c>
      <c r="AH565" s="80">
        <v>6.19</v>
      </c>
      <c r="AI565" s="81">
        <v>24.3</v>
      </c>
      <c r="AJ565" s="80">
        <v>5.13</v>
      </c>
      <c r="AK565" s="80">
        <v>1.17</v>
      </c>
      <c r="AL565" s="80">
        <v>5</v>
      </c>
      <c r="AM565" s="80">
        <v>0.72</v>
      </c>
      <c r="AN565" s="80">
        <v>5.5</v>
      </c>
      <c r="AO565" s="80">
        <v>1.25</v>
      </c>
      <c r="AP565" s="80">
        <v>3.9</v>
      </c>
      <c r="AQ565" s="80">
        <v>0.45</v>
      </c>
      <c r="AR565" s="80">
        <v>3.23</v>
      </c>
      <c r="AS565" s="80">
        <v>0.76</v>
      </c>
      <c r="AT565" s="80">
        <v>4.5999999999999996</v>
      </c>
      <c r="AU565" s="80">
        <v>0.62</v>
      </c>
      <c r="AV565" s="80">
        <v>1.31</v>
      </c>
      <c r="AW565" s="81">
        <v>14.6</v>
      </c>
      <c r="AX565" s="80">
        <v>9.3000000000000007</v>
      </c>
      <c r="AY565" s="80">
        <v>2.46</v>
      </c>
    </row>
    <row r="566" spans="1:51">
      <c r="A566" s="84" t="s">
        <v>740</v>
      </c>
      <c r="B566" s="81">
        <v>77.741829613353346</v>
      </c>
      <c r="C566" s="80">
        <v>0.14130453085572764</v>
      </c>
      <c r="D566" s="81">
        <v>12.555274198434255</v>
      </c>
      <c r="E566" s="80">
        <v>1.3284023477546589</v>
      </c>
      <c r="F566" s="80">
        <v>3.4045852155994032E-2</v>
      </c>
      <c r="G566" s="80">
        <v>0.1293194953259835</v>
      </c>
      <c r="H566" s="80">
        <v>1.2524180257269215</v>
      </c>
      <c r="I566" s="80">
        <v>3.6345819665315866</v>
      </c>
      <c r="J566" s="80">
        <v>3.1828089905773709</v>
      </c>
      <c r="K566" s="80">
        <v>0.14979284162343398</v>
      </c>
      <c r="L566" s="80">
        <v>0.91321666890088693</v>
      </c>
      <c r="M566" s="81">
        <f>B566/J566</f>
        <v>24.425540408961442</v>
      </c>
      <c r="N566" s="80">
        <f>I566+J566</f>
        <v>6.817390957108957</v>
      </c>
      <c r="P566" s="80">
        <v>5.08</v>
      </c>
      <c r="Q566" s="82">
        <v>1110</v>
      </c>
      <c r="R566" s="80">
        <v>2.48</v>
      </c>
      <c r="S566" s="82">
        <v>390</v>
      </c>
      <c r="T566" s="80">
        <v>1.08</v>
      </c>
      <c r="U566" s="80">
        <v>1.1499999999999999</v>
      </c>
      <c r="V566" s="81">
        <v>44.4</v>
      </c>
      <c r="W566" s="81">
        <v>13.3</v>
      </c>
      <c r="X566" s="82">
        <v>135</v>
      </c>
      <c r="Y566" s="81">
        <v>106</v>
      </c>
      <c r="Z566" s="81">
        <v>22.8</v>
      </c>
      <c r="AA566" s="81">
        <v>153</v>
      </c>
      <c r="AB566" s="80">
        <v>8.3000000000000007</v>
      </c>
      <c r="AC566" s="80">
        <v>1.77</v>
      </c>
      <c r="AD566" s="80">
        <v>7.9</v>
      </c>
      <c r="AE566" s="82">
        <v>749</v>
      </c>
      <c r="AF566" s="81">
        <v>23.9</v>
      </c>
      <c r="AG566" s="81">
        <v>47.6</v>
      </c>
      <c r="AH566" s="80">
        <v>5.1100000000000003</v>
      </c>
      <c r="AI566" s="81">
        <v>19.2</v>
      </c>
      <c r="AJ566" s="80">
        <v>3.7</v>
      </c>
      <c r="AK566" s="80">
        <v>0.76</v>
      </c>
      <c r="AL566" s="80">
        <v>4.01</v>
      </c>
      <c r="AM566" s="80">
        <v>0.49</v>
      </c>
      <c r="AN566" s="80">
        <v>3.26</v>
      </c>
      <c r="AO566" s="80">
        <v>1.06</v>
      </c>
      <c r="AP566" s="80">
        <v>2.64</v>
      </c>
      <c r="AQ566" s="80">
        <v>0.34399999999999997</v>
      </c>
      <c r="AR566" s="80">
        <v>3.29</v>
      </c>
      <c r="AS566" s="80">
        <v>0.46</v>
      </c>
      <c r="AT566" s="80">
        <v>4.4000000000000004</v>
      </c>
      <c r="AU566" s="80">
        <v>0.81</v>
      </c>
      <c r="AV566" s="80">
        <v>1.46</v>
      </c>
      <c r="AW566" s="81">
        <v>15.7</v>
      </c>
      <c r="AX566" s="80">
        <v>13.3</v>
      </c>
      <c r="AY566" s="80">
        <v>3.51</v>
      </c>
    </row>
    <row r="567" spans="1:51">
      <c r="A567" s="84" t="s">
        <v>739</v>
      </c>
      <c r="B567" s="81">
        <v>77.592329812184985</v>
      </c>
      <c r="C567" s="80">
        <v>0.10954673283747383</v>
      </c>
      <c r="D567" s="81">
        <v>12.549589197652713</v>
      </c>
      <c r="E567" s="80">
        <v>1.3078004841682569</v>
      </c>
      <c r="F567" s="80">
        <v>6.3866826968910065E-2</v>
      </c>
      <c r="G567" s="80">
        <v>0.14374861422488652</v>
      </c>
      <c r="H567" s="80">
        <v>1.1455635930100707</v>
      </c>
      <c r="I567" s="80">
        <v>3.7829333737016269</v>
      </c>
      <c r="J567" s="80">
        <v>3.3046062019990012</v>
      </c>
      <c r="K567" s="80">
        <v>0.15163252057992271</v>
      </c>
      <c r="L567" s="80">
        <v>1.7857912635363959E-2</v>
      </c>
      <c r="M567" s="81">
        <f>B567/J567</f>
        <v>23.480053316261504</v>
      </c>
      <c r="N567" s="80">
        <f>I567+J567</f>
        <v>7.0875395757006281</v>
      </c>
      <c r="P567" s="80">
        <v>4.58</v>
      </c>
      <c r="Q567" s="82">
        <v>940</v>
      </c>
      <c r="R567" s="80">
        <v>2.11</v>
      </c>
      <c r="S567" s="82">
        <v>362</v>
      </c>
      <c r="T567" s="80">
        <v>1.04</v>
      </c>
      <c r="U567" s="80">
        <v>2.15</v>
      </c>
      <c r="V567" s="81">
        <v>21.6</v>
      </c>
      <c r="W567" s="81">
        <v>13.1</v>
      </c>
      <c r="X567" s="82">
        <v>122</v>
      </c>
      <c r="Y567" s="81">
        <v>96.1</v>
      </c>
      <c r="Z567" s="81">
        <v>21.7</v>
      </c>
      <c r="AA567" s="81">
        <v>142</v>
      </c>
      <c r="AB567" s="80">
        <v>6.62</v>
      </c>
      <c r="AC567" s="80">
        <v>1.62</v>
      </c>
      <c r="AD567" s="80">
        <v>6.77</v>
      </c>
      <c r="AE567" s="82">
        <v>635</v>
      </c>
      <c r="AF567" s="81">
        <v>21.2</v>
      </c>
      <c r="AG567" s="81">
        <v>41.6</v>
      </c>
      <c r="AH567" s="80">
        <v>4.99</v>
      </c>
      <c r="AI567" s="81">
        <v>18.2</v>
      </c>
      <c r="AJ567" s="80">
        <v>3.6</v>
      </c>
      <c r="AK567" s="80">
        <v>0.68</v>
      </c>
      <c r="AL567" s="80">
        <v>4</v>
      </c>
      <c r="AM567" s="80">
        <v>0.55000000000000004</v>
      </c>
      <c r="AN567" s="80">
        <v>3.31</v>
      </c>
      <c r="AO567" s="80">
        <v>0.72</v>
      </c>
      <c r="AP567" s="80">
        <v>2.5099999999999998</v>
      </c>
      <c r="AQ567" s="80">
        <v>0.47</v>
      </c>
      <c r="AR567" s="80">
        <v>2.5099999999999998</v>
      </c>
      <c r="AS567" s="80">
        <v>0.46</v>
      </c>
      <c r="AT567" s="80">
        <v>4</v>
      </c>
      <c r="AU567" s="80">
        <v>0.78</v>
      </c>
      <c r="AV567" s="80">
        <v>1.24</v>
      </c>
      <c r="AW567" s="81">
        <v>12.4</v>
      </c>
      <c r="AX567" s="80">
        <v>11.5</v>
      </c>
      <c r="AY567" s="80">
        <v>2.97</v>
      </c>
    </row>
    <row r="568" spans="1:51">
      <c r="A568" s="84" t="s">
        <v>738</v>
      </c>
      <c r="B568" s="81">
        <v>77.992664925298101</v>
      </c>
      <c r="C568" s="80">
        <v>0.14565971565483302</v>
      </c>
      <c r="D568" s="81">
        <v>12.398783284790964</v>
      </c>
      <c r="E568" s="80">
        <v>1.1624495576346887</v>
      </c>
      <c r="F568" s="80">
        <v>8.0177783218519275E-2</v>
      </c>
      <c r="G568" s="80">
        <v>0.11523387025345626</v>
      </c>
      <c r="H568" s="80">
        <v>1.1618703738717073</v>
      </c>
      <c r="I568" s="80">
        <v>3.4901605306842267</v>
      </c>
      <c r="J568" s="80">
        <v>3.4529828089687826</v>
      </c>
      <c r="K568" s="80">
        <v>0.17149624730770383</v>
      </c>
      <c r="L568" s="80">
        <v>2.3254948336366823</v>
      </c>
      <c r="M568" s="81">
        <f>B568/J568</f>
        <v>22.587041187323564</v>
      </c>
      <c r="N568" s="80">
        <f>I568+J568</f>
        <v>6.9431433396530089</v>
      </c>
    </row>
    <row r="569" spans="1:51">
      <c r="A569" s="84" t="s">
        <v>737</v>
      </c>
      <c r="B569" s="81">
        <v>78.098968459044258</v>
      </c>
      <c r="C569" s="80">
        <v>0.15185417312001298</v>
      </c>
      <c r="D569" s="81">
        <v>12.372833050853961</v>
      </c>
      <c r="E569" s="80">
        <v>1.1138736270309364</v>
      </c>
      <c r="F569" s="80">
        <v>4.0203216942572492E-2</v>
      </c>
      <c r="G569" s="80">
        <v>0.1225662812206985</v>
      </c>
      <c r="H569" s="80">
        <v>1.2442194759749878</v>
      </c>
      <c r="I569" s="80">
        <v>3.5618350352165673</v>
      </c>
      <c r="J569" s="80">
        <v>3.2936316722875376</v>
      </c>
      <c r="K569" s="80">
        <v>0.150083084795851</v>
      </c>
      <c r="L569" s="80">
        <v>1.1048389451736256</v>
      </c>
      <c r="M569" s="81">
        <f>B569/J569</f>
        <v>23.712113627083841</v>
      </c>
      <c r="N569" s="80">
        <f>I569+J569</f>
        <v>6.8554667075041049</v>
      </c>
    </row>
    <row r="570" spans="1:51">
      <c r="A570" s="84" t="s">
        <v>736</v>
      </c>
      <c r="B570" s="81">
        <v>78.060999730856679</v>
      </c>
      <c r="C570" s="80">
        <v>0.13010463372688713</v>
      </c>
      <c r="D570" s="81">
        <v>12.423041439677272</v>
      </c>
      <c r="E570" s="80">
        <v>1.2396146653399034</v>
      </c>
      <c r="F570" s="80">
        <v>7.9854510671546405E-2</v>
      </c>
      <c r="G570" s="80">
        <v>0.11830061507678176</v>
      </c>
      <c r="H570" s="80">
        <v>1.1261131934922821</v>
      </c>
      <c r="I570" s="80">
        <v>3.499593798650714</v>
      </c>
      <c r="J570" s="80">
        <v>3.3223618454896631</v>
      </c>
      <c r="K570" s="80">
        <v>0.15567018250556292</v>
      </c>
      <c r="L570" s="80">
        <v>1.9300821538280246</v>
      </c>
      <c r="M570" s="81">
        <f>B570/J570</f>
        <v>23.495634539877077</v>
      </c>
      <c r="N570" s="80">
        <f>I570+J570</f>
        <v>6.8219556441403775</v>
      </c>
      <c r="P570" s="80">
        <v>3.97</v>
      </c>
      <c r="Q570" s="82">
        <v>897</v>
      </c>
      <c r="R570" s="80">
        <v>2.48</v>
      </c>
      <c r="S570" s="82">
        <v>319</v>
      </c>
      <c r="T570" s="80">
        <v>0.99</v>
      </c>
      <c r="U570" s="80">
        <v>2.65</v>
      </c>
      <c r="V570" s="81">
        <v>17.7</v>
      </c>
      <c r="W570" s="81">
        <v>12.2</v>
      </c>
      <c r="X570" s="82">
        <v>127</v>
      </c>
      <c r="Y570" s="81">
        <v>81.3</v>
      </c>
      <c r="Z570" s="81">
        <v>19.899999999999999</v>
      </c>
      <c r="AA570" s="81">
        <v>120</v>
      </c>
      <c r="AB570" s="80">
        <v>6.13</v>
      </c>
      <c r="AC570" s="80">
        <v>1.92</v>
      </c>
      <c r="AD570" s="80">
        <v>7.11</v>
      </c>
      <c r="AE570" s="82">
        <v>671</v>
      </c>
      <c r="AF570" s="81">
        <v>21.6</v>
      </c>
      <c r="AG570" s="81">
        <v>43.5</v>
      </c>
      <c r="AH570" s="80">
        <v>4.7699999999999996</v>
      </c>
      <c r="AI570" s="81">
        <v>17.100000000000001</v>
      </c>
      <c r="AJ570" s="80">
        <v>2.79</v>
      </c>
      <c r="AK570" s="80">
        <v>0.71</v>
      </c>
      <c r="AL570" s="80">
        <v>3.5</v>
      </c>
      <c r="AM570" s="80">
        <v>0.46</v>
      </c>
      <c r="AN570" s="80">
        <v>2.63</v>
      </c>
      <c r="AO570" s="80">
        <v>0.57999999999999996</v>
      </c>
      <c r="AP570" s="80">
        <v>1.84</v>
      </c>
      <c r="AQ570" s="80">
        <v>0.4</v>
      </c>
      <c r="AR570" s="80">
        <v>2.57</v>
      </c>
      <c r="AS570" s="80">
        <v>0.36</v>
      </c>
      <c r="AT570" s="80">
        <v>3.63</v>
      </c>
      <c r="AU570" s="80">
        <v>0.73</v>
      </c>
      <c r="AV570" s="80">
        <v>1.67</v>
      </c>
      <c r="AW570" s="81">
        <v>14</v>
      </c>
      <c r="AX570" s="80">
        <v>12.6</v>
      </c>
      <c r="AY570" s="80">
        <v>3.02</v>
      </c>
    </row>
    <row r="571" spans="1:51">
      <c r="A571" s="84" t="s">
        <v>735</v>
      </c>
      <c r="B571" s="81">
        <v>77.534954539718925</v>
      </c>
      <c r="C571" s="80">
        <v>0.17436163073570843</v>
      </c>
      <c r="D571" s="81">
        <v>12.984351690806875</v>
      </c>
      <c r="E571" s="80">
        <v>1.0948536029321509</v>
      </c>
      <c r="F571" s="80">
        <v>3.3941008783363862E-2</v>
      </c>
      <c r="G571" s="80">
        <v>0.1526665160186772</v>
      </c>
      <c r="H571" s="80">
        <v>1.1084225997425228</v>
      </c>
      <c r="I571" s="80">
        <v>4.044357202969274</v>
      </c>
      <c r="J571" s="80">
        <v>2.8720719611138845</v>
      </c>
      <c r="K571" s="80">
        <v>0.19247178614430388</v>
      </c>
      <c r="L571" s="80">
        <v>4.1568838169821873</v>
      </c>
      <c r="M571" s="81">
        <f>B571/J571</f>
        <v>26.996174047689358</v>
      </c>
      <c r="N571" s="80">
        <f>I571+J571</f>
        <v>6.9164291640831586</v>
      </c>
      <c r="P571" s="80">
        <v>5.41</v>
      </c>
      <c r="Q571" s="82">
        <v>1230</v>
      </c>
      <c r="R571" s="80">
        <v>1.62</v>
      </c>
      <c r="S571" s="82">
        <v>700</v>
      </c>
      <c r="T571" s="80">
        <v>0.6</v>
      </c>
      <c r="U571" s="80">
        <v>6.4</v>
      </c>
      <c r="V571" s="81">
        <v>20.8</v>
      </c>
      <c r="W571" s="81">
        <v>18.2</v>
      </c>
      <c r="X571" s="82">
        <v>98</v>
      </c>
      <c r="Y571" s="81">
        <v>113</v>
      </c>
      <c r="Z571" s="81">
        <v>34.4</v>
      </c>
      <c r="AA571" s="81">
        <v>153</v>
      </c>
      <c r="AB571" s="80">
        <v>10.1</v>
      </c>
      <c r="AC571" s="80">
        <v>1.29</v>
      </c>
      <c r="AD571" s="80">
        <v>4.3600000000000003</v>
      </c>
      <c r="AE571" s="82">
        <v>880</v>
      </c>
      <c r="AF571" s="81">
        <v>26.9</v>
      </c>
      <c r="AG571" s="81">
        <v>58</v>
      </c>
      <c r="AH571" s="80">
        <v>6.7</v>
      </c>
      <c r="AI571" s="81">
        <v>27.5</v>
      </c>
      <c r="AJ571" s="80">
        <v>5.4</v>
      </c>
      <c r="AK571" s="80">
        <v>1.18</v>
      </c>
      <c r="AL571" s="80">
        <v>5.2</v>
      </c>
      <c r="AM571" s="80">
        <v>0.94</v>
      </c>
      <c r="AN571" s="80">
        <v>5.9</v>
      </c>
      <c r="AO571" s="80">
        <v>1.22</v>
      </c>
      <c r="AP571" s="80">
        <v>3</v>
      </c>
      <c r="AQ571" s="80">
        <v>0.55000000000000004</v>
      </c>
      <c r="AR571" s="80">
        <v>3.6</v>
      </c>
      <c r="AS571" s="80">
        <v>0.4</v>
      </c>
      <c r="AT571" s="80">
        <v>3.5</v>
      </c>
      <c r="AU571" s="80">
        <v>1.1000000000000001</v>
      </c>
      <c r="AV571" s="80">
        <v>1.54</v>
      </c>
      <c r="AW571" s="81">
        <v>17.8</v>
      </c>
      <c r="AX571" s="80">
        <v>10</v>
      </c>
      <c r="AY571" s="80">
        <v>2.4</v>
      </c>
    </row>
    <row r="572" spans="1:51">
      <c r="A572" s="84" t="s">
        <v>734</v>
      </c>
      <c r="B572" s="81">
        <v>78.098691059921634</v>
      </c>
      <c r="C572" s="80">
        <v>0.1472864580274344</v>
      </c>
      <c r="D572" s="81">
        <v>12.568039656105299</v>
      </c>
      <c r="E572" s="80">
        <v>1.1324263970300119</v>
      </c>
      <c r="F572" s="80">
        <v>4.4200494145893034E-2</v>
      </c>
      <c r="G572" s="80">
        <v>0.13587559311515265</v>
      </c>
      <c r="H572" s="80">
        <v>1.2657132745700477</v>
      </c>
      <c r="I572" s="80">
        <v>3.4739961981595178</v>
      </c>
      <c r="J572" s="80">
        <v>3.1337566077469563</v>
      </c>
      <c r="K572" s="80">
        <v>0.14261178029031207</v>
      </c>
      <c r="L572" s="80">
        <v>1.8710201909954662</v>
      </c>
      <c r="M572" s="81">
        <f>B572/J572</f>
        <v>24.921747549523772</v>
      </c>
      <c r="N572" s="80">
        <f>I572+J572</f>
        <v>6.6077528059064736</v>
      </c>
      <c r="P572" s="80">
        <v>4.46</v>
      </c>
      <c r="Q572" s="82">
        <v>1100</v>
      </c>
      <c r="R572" s="80">
        <v>2.14</v>
      </c>
      <c r="S572" s="82">
        <v>416</v>
      </c>
      <c r="T572" s="80">
        <v>1.29</v>
      </c>
      <c r="U572" s="80">
        <v>4.8</v>
      </c>
      <c r="V572" s="81">
        <v>42.3</v>
      </c>
      <c r="W572" s="81">
        <v>16.2</v>
      </c>
      <c r="X572" s="82">
        <v>138</v>
      </c>
      <c r="Y572" s="81">
        <v>101</v>
      </c>
      <c r="Z572" s="81">
        <v>24.2</v>
      </c>
      <c r="AA572" s="81">
        <v>154</v>
      </c>
      <c r="AB572" s="80">
        <v>7.7</v>
      </c>
      <c r="AC572" s="80">
        <v>2.04</v>
      </c>
      <c r="AD572" s="80">
        <v>8</v>
      </c>
      <c r="AE572" s="82">
        <v>704</v>
      </c>
      <c r="AF572" s="81">
        <v>23.6</v>
      </c>
      <c r="AG572" s="81">
        <v>49.2</v>
      </c>
      <c r="AH572" s="80">
        <v>5.24</v>
      </c>
      <c r="AI572" s="81">
        <v>18.7</v>
      </c>
      <c r="AJ572" s="80">
        <v>4.0999999999999996</v>
      </c>
      <c r="AK572" s="80">
        <v>0.77</v>
      </c>
      <c r="AL572" s="80">
        <v>3.2</v>
      </c>
      <c r="AM572" s="80">
        <v>0.56999999999999995</v>
      </c>
      <c r="AN572" s="80">
        <v>3</v>
      </c>
      <c r="AO572" s="80">
        <v>0.76</v>
      </c>
      <c r="AP572" s="80">
        <v>2.59</v>
      </c>
      <c r="AQ572" s="80">
        <v>0.4</v>
      </c>
      <c r="AR572" s="80">
        <v>2.44</v>
      </c>
      <c r="AS572" s="80">
        <v>0.33</v>
      </c>
      <c r="AT572" s="80">
        <v>5.0199999999999996</v>
      </c>
      <c r="AU572" s="80">
        <v>0.67</v>
      </c>
      <c r="AV572" s="80">
        <v>1.6</v>
      </c>
      <c r="AW572" s="81">
        <v>14.1</v>
      </c>
      <c r="AX572" s="80">
        <v>13.2</v>
      </c>
      <c r="AY572" s="80">
        <v>2.81</v>
      </c>
    </row>
    <row r="573" spans="1:51">
      <c r="A573" s="84" t="s">
        <v>733</v>
      </c>
      <c r="B573" s="81">
        <v>77.883799362936244</v>
      </c>
      <c r="C573" s="80">
        <v>0.15447443743788369</v>
      </c>
      <c r="D573" s="81">
        <v>12.549312504706336</v>
      </c>
      <c r="E573" s="80">
        <v>1.2655330882100471</v>
      </c>
      <c r="F573" s="80">
        <v>7.5493289978437808E-2</v>
      </c>
      <c r="G573" s="80">
        <v>0.13833900280464378</v>
      </c>
      <c r="H573" s="80">
        <v>1.258675428938224</v>
      </c>
      <c r="I573" s="80">
        <v>3.6406504402630735</v>
      </c>
      <c r="J573" s="80">
        <v>3.0337050621705828</v>
      </c>
      <c r="K573" s="80">
        <v>0.17382554535343459</v>
      </c>
      <c r="L573" s="80">
        <v>4.2442624408698322</v>
      </c>
      <c r="M573" s="81">
        <f>B573/J573</f>
        <v>25.67283165859612</v>
      </c>
      <c r="N573" s="80">
        <f>I573+J573</f>
        <v>6.6743555024336558</v>
      </c>
      <c r="P573" s="80">
        <v>4.8899999999999997</v>
      </c>
      <c r="Q573" s="82">
        <v>1120</v>
      </c>
      <c r="R573" s="80">
        <v>3.3</v>
      </c>
      <c r="S573" s="82">
        <v>454</v>
      </c>
      <c r="T573" s="80">
        <v>1.04</v>
      </c>
      <c r="U573" s="80">
        <v>8.9</v>
      </c>
      <c r="V573" s="81">
        <v>16.2</v>
      </c>
      <c r="W573" s="81">
        <v>15</v>
      </c>
      <c r="X573" s="82">
        <v>125</v>
      </c>
      <c r="Y573" s="81">
        <v>102</v>
      </c>
      <c r="Z573" s="81">
        <v>23.2</v>
      </c>
      <c r="AA573" s="81">
        <v>147</v>
      </c>
      <c r="AB573" s="80">
        <v>8.06</v>
      </c>
      <c r="AC573" s="80">
        <v>2.16</v>
      </c>
      <c r="AD573" s="80">
        <v>7.8</v>
      </c>
      <c r="AE573" s="82">
        <v>721</v>
      </c>
      <c r="AF573" s="81">
        <v>25.4</v>
      </c>
      <c r="AG573" s="81">
        <v>46.5</v>
      </c>
      <c r="AH573" s="80">
        <v>5.68</v>
      </c>
      <c r="AI573" s="81">
        <v>21.9</v>
      </c>
      <c r="AJ573" s="80">
        <v>4.32</v>
      </c>
      <c r="AK573" s="80">
        <v>0.72</v>
      </c>
      <c r="AL573" s="80">
        <v>4.5999999999999996</v>
      </c>
      <c r="AM573" s="80">
        <v>0.73</v>
      </c>
      <c r="AN573" s="80">
        <v>4.0199999999999996</v>
      </c>
      <c r="AO573" s="80">
        <v>0.76</v>
      </c>
      <c r="AP573" s="80">
        <v>2.11</v>
      </c>
      <c r="AQ573" s="80">
        <v>0.65</v>
      </c>
      <c r="AR573" s="80">
        <v>2.9</v>
      </c>
      <c r="AS573" s="80">
        <v>0.38</v>
      </c>
      <c r="AT573" s="80">
        <v>3.8</v>
      </c>
      <c r="AU573" s="80">
        <v>0.8</v>
      </c>
      <c r="AV573" s="80">
        <v>1.78</v>
      </c>
      <c r="AW573" s="81">
        <v>16.600000000000001</v>
      </c>
      <c r="AX573" s="80">
        <v>11.5</v>
      </c>
      <c r="AY573" s="80">
        <v>3</v>
      </c>
    </row>
    <row r="574" spans="1:51">
      <c r="A574" s="84" t="s">
        <v>732</v>
      </c>
      <c r="B574" s="81">
        <v>78.131325126906063</v>
      </c>
      <c r="C574" s="80">
        <v>0.12512462413817904</v>
      </c>
      <c r="D574" s="81">
        <v>12.374811623316214</v>
      </c>
      <c r="E574" s="80">
        <v>1.2801603716395649</v>
      </c>
      <c r="F574" s="80">
        <v>3.4296207218597261E-2</v>
      </c>
      <c r="G574" s="80">
        <v>0.12322879649972174</v>
      </c>
      <c r="H574" s="80">
        <v>1.1761659885878435</v>
      </c>
      <c r="I574" s="80">
        <v>3.6063260202654859</v>
      </c>
      <c r="J574" s="80">
        <v>3.148544319706069</v>
      </c>
      <c r="K574" s="80">
        <v>0.16921722234319839</v>
      </c>
      <c r="L574" s="80">
        <v>1.6365292406349994</v>
      </c>
      <c r="M574" s="81">
        <f>B574/J574</f>
        <v>24.815062833290522</v>
      </c>
      <c r="N574" s="80">
        <f>I574+J574</f>
        <v>6.7548703399715553</v>
      </c>
      <c r="P574" s="80">
        <v>4</v>
      </c>
      <c r="Q574" s="82">
        <v>871</v>
      </c>
      <c r="R574" s="80">
        <v>2.19</v>
      </c>
      <c r="S574" s="82">
        <v>399</v>
      </c>
      <c r="T574" s="80">
        <v>0.92</v>
      </c>
      <c r="U574" s="80" t="s">
        <v>142</v>
      </c>
      <c r="V574" s="81">
        <v>39.799999999999997</v>
      </c>
      <c r="W574" s="81">
        <v>16</v>
      </c>
      <c r="X574" s="82">
        <v>112</v>
      </c>
      <c r="Y574" s="81">
        <v>101</v>
      </c>
      <c r="Z574" s="81">
        <v>23.6</v>
      </c>
      <c r="AA574" s="81">
        <v>139</v>
      </c>
      <c r="AB574" s="80">
        <v>7.6</v>
      </c>
      <c r="AC574" s="80">
        <v>2.0299999999999998</v>
      </c>
      <c r="AD574" s="80">
        <v>6.61</v>
      </c>
      <c r="AE574" s="82">
        <v>730</v>
      </c>
      <c r="AF574" s="81">
        <v>23.8</v>
      </c>
      <c r="AG574" s="81">
        <v>46.6</v>
      </c>
      <c r="AH574" s="80">
        <v>4.5199999999999996</v>
      </c>
      <c r="AI574" s="81">
        <v>17.100000000000001</v>
      </c>
      <c r="AJ574" s="80">
        <v>4</v>
      </c>
      <c r="AK574" s="80">
        <v>0.97</v>
      </c>
      <c r="AL574" s="80">
        <v>4</v>
      </c>
      <c r="AM574" s="80">
        <v>0.56999999999999995</v>
      </c>
      <c r="AN574" s="80">
        <v>2.98</v>
      </c>
      <c r="AO574" s="80">
        <v>0.65</v>
      </c>
      <c r="AP574" s="80">
        <v>1.64</v>
      </c>
      <c r="AQ574" s="80">
        <v>0.32</v>
      </c>
      <c r="AR574" s="80">
        <v>2.1800000000000002</v>
      </c>
      <c r="AS574" s="80">
        <v>0.39</v>
      </c>
      <c r="AT574" s="80">
        <v>3.8</v>
      </c>
      <c r="AU574" s="80">
        <v>0.51</v>
      </c>
      <c r="AV574" s="80">
        <v>1.85</v>
      </c>
      <c r="AW574" s="81">
        <v>16.899999999999999</v>
      </c>
      <c r="AX574" s="80">
        <v>12.4</v>
      </c>
      <c r="AY574" s="80">
        <v>2.8</v>
      </c>
    </row>
    <row r="575" spans="1:51" s="94" customFormat="1">
      <c r="A575" s="92" t="s">
        <v>196</v>
      </c>
      <c r="B575" s="95">
        <f>AVERAGE(B553:B574)</f>
        <v>77.793142861817486</v>
      </c>
      <c r="C575" s="94">
        <f>AVERAGE(C553:C574)</f>
        <v>0.15137701998284217</v>
      </c>
      <c r="D575" s="95">
        <f>AVERAGE(D553:D574)</f>
        <v>12.707081020682535</v>
      </c>
      <c r="E575" s="95">
        <f>AVERAGE(E553:E574)</f>
        <v>1.1872577572782408</v>
      </c>
      <c r="F575" s="95">
        <f>AVERAGE(F553:F574)</f>
        <v>6.0070408374379464E-2</v>
      </c>
      <c r="G575" s="95">
        <f>AVERAGE(G553:G574)</f>
        <v>0.13355676337963748</v>
      </c>
      <c r="H575" s="95">
        <f>AVERAGE(H553:H574)</f>
        <v>1.1570345028108016</v>
      </c>
      <c r="I575" s="95">
        <f>AVERAGE(I553:I574)</f>
        <v>3.652577988346756</v>
      </c>
      <c r="J575" s="95">
        <f>AVERAGE(J553:J574)</f>
        <v>3.1578842197852892</v>
      </c>
      <c r="K575" s="95">
        <f>AVERAGE(K553:K574)</f>
        <v>0.17457542038235732</v>
      </c>
      <c r="L575" s="95">
        <f>AVERAGE(L553:L574)</f>
        <v>3.2221211238628928</v>
      </c>
      <c r="M575" s="95">
        <f>AVERAGE(M553:M574)</f>
        <v>24.946006220267623</v>
      </c>
      <c r="N575" s="95">
        <f>AVERAGE(N553:N574)</f>
        <v>6.8104622081320434</v>
      </c>
      <c r="O575" s="95"/>
      <c r="P575" s="95">
        <f>AVERAGE(P553:P574)</f>
        <v>4.9559999999999995</v>
      </c>
      <c r="Q575" s="96">
        <f>AVERAGE(Q553:Q574)</f>
        <v>1060.8499999999999</v>
      </c>
      <c r="R575" s="95">
        <f>AVERAGE(R553:R574)</f>
        <v>2.1889999999999996</v>
      </c>
      <c r="S575" s="96">
        <f>AVERAGE(S553:S574)</f>
        <v>468.85</v>
      </c>
      <c r="T575" s="95">
        <f>AVERAGE(T553:T574)</f>
        <v>0.89700000000000002</v>
      </c>
      <c r="U575" s="95">
        <f>AVERAGE(U553:U574)</f>
        <v>3.9370588235294113</v>
      </c>
      <c r="V575" s="95">
        <f>AVERAGE(V553:V574)</f>
        <v>29.625</v>
      </c>
      <c r="W575" s="95">
        <f>AVERAGE(W553:W574)</f>
        <v>15.265000000000001</v>
      </c>
      <c r="X575" s="96">
        <f>AVERAGE(X553:X574)</f>
        <v>116.07000000000001</v>
      </c>
      <c r="Y575" s="95">
        <f>AVERAGE(Y553:Y574)</f>
        <v>99.97999999999999</v>
      </c>
      <c r="Z575" s="95">
        <f>AVERAGE(Z553:Z574)</f>
        <v>27.93</v>
      </c>
      <c r="AA575" s="95">
        <f>AVERAGE(AA553:AA574)</f>
        <v>148.47999999999999</v>
      </c>
      <c r="AB575" s="95">
        <f>AVERAGE(AB553:AB574)</f>
        <v>8.5494999999999983</v>
      </c>
      <c r="AC575" s="95">
        <f>AVERAGE(AC553:AC574)</f>
        <v>1.9225000000000001</v>
      </c>
      <c r="AD575" s="95">
        <f>AVERAGE(AD553:AD574)</f>
        <v>6.2610000000000001</v>
      </c>
      <c r="AE575" s="96">
        <f>AVERAGE(AE553:AE574)</f>
        <v>761.8</v>
      </c>
      <c r="AF575" s="95">
        <f>AVERAGE(AF553:AF574)</f>
        <v>25.15</v>
      </c>
      <c r="AG575" s="95">
        <f>AVERAGE(AG553:AG574)</f>
        <v>51.240000000000009</v>
      </c>
      <c r="AH575" s="95">
        <f>AVERAGE(AH553:AH574)</f>
        <v>5.8419999999999996</v>
      </c>
      <c r="AI575" s="95">
        <f>AVERAGE(AI553:AI574)</f>
        <v>22.044999999999998</v>
      </c>
      <c r="AJ575" s="95">
        <f>AVERAGE(AJ553:AJ574)</f>
        <v>4.5055000000000005</v>
      </c>
      <c r="AK575" s="95">
        <f>AVERAGE(AK553:AK574)</f>
        <v>0.90299999999999991</v>
      </c>
      <c r="AL575" s="95">
        <f>AVERAGE(AL553:AL574)</f>
        <v>4.3360000000000003</v>
      </c>
      <c r="AM575" s="95">
        <f>AVERAGE(AM553:AM574)</f>
        <v>0.67880000000000007</v>
      </c>
      <c r="AN575" s="95">
        <f>AVERAGE(AN553:AN574)</f>
        <v>4.3445000000000009</v>
      </c>
      <c r="AO575" s="95">
        <f>AVERAGE(AO553:AO574)</f>
        <v>0.94100000000000017</v>
      </c>
      <c r="AP575" s="95">
        <f>AVERAGE(AP553:AP574)</f>
        <v>3.056</v>
      </c>
      <c r="AQ575" s="95">
        <f>AVERAGE(AQ553:AQ574)</f>
        <v>0.47055000000000008</v>
      </c>
      <c r="AR575" s="95">
        <f>AVERAGE(AR553:AR574)</f>
        <v>3.218</v>
      </c>
      <c r="AS575" s="95">
        <f>AVERAGE(AS553:AS574)</f>
        <v>0.48920000000000002</v>
      </c>
      <c r="AT575" s="95">
        <f>AVERAGE(AT553:AT574)</f>
        <v>4.3199999999999994</v>
      </c>
      <c r="AU575" s="95">
        <f>AVERAGE(AU553:AU574)</f>
        <v>0.74049999999999994</v>
      </c>
      <c r="AV575" s="95">
        <f>AVERAGE(AV553:AV574)</f>
        <v>1.5355000000000001</v>
      </c>
      <c r="AW575" s="95">
        <f>AVERAGE(AW553:AW574)</f>
        <v>15.964999999999998</v>
      </c>
      <c r="AX575" s="95">
        <f>AVERAGE(AX553:AX574)</f>
        <v>11.731000000000002</v>
      </c>
      <c r="AY575" s="95">
        <f>AVERAGE(AY553:AY574)</f>
        <v>2.9020000000000001</v>
      </c>
    </row>
    <row r="576" spans="1:51" s="94" customFormat="1">
      <c r="A576" s="92" t="s">
        <v>195</v>
      </c>
      <c r="B576" s="95">
        <f>_xlfn.STDEV.S(B553:B574)</f>
        <v>0.31684506839468224</v>
      </c>
      <c r="C576" s="94">
        <f>_xlfn.STDEV.S(C553:C574)</f>
        <v>2.9994107669660559E-2</v>
      </c>
      <c r="D576" s="95">
        <f>_xlfn.STDEV.S(D553:D574)</f>
        <v>0.28989991737514403</v>
      </c>
      <c r="E576" s="95">
        <f>_xlfn.STDEV.S(E553:E574)</f>
        <v>8.3437274553617227E-2</v>
      </c>
      <c r="F576" s="95">
        <f>_xlfn.STDEV.S(F553:F574)</f>
        <v>2.1360887124749088E-2</v>
      </c>
      <c r="G576" s="95">
        <f>_xlfn.STDEV.S(G553:G574)</f>
        <v>2.4736932083353032E-2</v>
      </c>
      <c r="H576" s="95">
        <f>_xlfn.STDEV.S(H553:H574)</f>
        <v>0.13401127670815144</v>
      </c>
      <c r="I576" s="95">
        <f>_xlfn.STDEV.S(I553:I574)</f>
        <v>0.28208927437660863</v>
      </c>
      <c r="J576" s="95">
        <f>_xlfn.STDEV.S(J553:J574)</f>
        <v>0.41580096933839872</v>
      </c>
      <c r="K576" s="95">
        <f>_xlfn.STDEV.S(K553:K574)</f>
        <v>2.4986126394536019E-2</v>
      </c>
      <c r="L576" s="95">
        <f>_xlfn.STDEV.S(L553:L574)</f>
        <v>1.8159439049655846</v>
      </c>
      <c r="M576" s="95">
        <f>_xlfn.STDEV.S(M553:M574)</f>
        <v>2.5230185185151011</v>
      </c>
      <c r="N576" s="95">
        <f>_xlfn.STDEV.S(N553:N574)</f>
        <v>0.25405359775618808</v>
      </c>
      <c r="O576" s="95"/>
      <c r="P576" s="95">
        <f>_xlfn.STDEV.S(P553:P574)</f>
        <v>0.80613045829411312</v>
      </c>
      <c r="Q576" s="96">
        <f>_xlfn.STDEV.S(Q553:Q574)</f>
        <v>167.37863631520267</v>
      </c>
      <c r="R576" s="95">
        <f>_xlfn.STDEV.S(R553:R574)</f>
        <v>0.67720711284230595</v>
      </c>
      <c r="S576" s="96">
        <f>_xlfn.STDEV.S(S553:S574)</f>
        <v>120.81576883834325</v>
      </c>
      <c r="T576" s="95">
        <f>_xlfn.STDEV.S(T553:T574)</f>
        <v>0.35954796181052839</v>
      </c>
      <c r="U576" s="95">
        <f>_xlfn.STDEV.S(U553:U574)</f>
        <v>2.2161474587273142</v>
      </c>
      <c r="V576" s="95">
        <f>_xlfn.STDEV.S(V553:V574)</f>
        <v>9.4261604060189814</v>
      </c>
      <c r="W576" s="95">
        <f>_xlfn.STDEV.S(W553:W574)</f>
        <v>1.869780454323017</v>
      </c>
      <c r="X576" s="96">
        <f>_xlfn.STDEV.S(X553:X574)</f>
        <v>19.73202313099457</v>
      </c>
      <c r="Y576" s="95">
        <f>_xlfn.STDEV.S(Y553:Y574)</f>
        <v>17.772764497813494</v>
      </c>
      <c r="Z576" s="95">
        <f>_xlfn.STDEV.S(Z553:Z574)</f>
        <v>7.7797375141757614</v>
      </c>
      <c r="AA576" s="95">
        <f>_xlfn.STDEV.S(AA553:AA574)</f>
        <v>14.989736839795279</v>
      </c>
      <c r="AB576" s="95">
        <f>_xlfn.STDEV.S(AB553:AB574)</f>
        <v>1.8268335418077113</v>
      </c>
      <c r="AC576" s="95">
        <f>_xlfn.STDEV.S(AC553:AC574)</f>
        <v>0.42232283735001525</v>
      </c>
      <c r="AD576" s="95">
        <f>_xlfn.STDEV.S(AD553:AD574)</f>
        <v>1.7016181153614671</v>
      </c>
      <c r="AE576" s="96">
        <f>_xlfn.STDEV.S(AE553:AE574)</f>
        <v>100.99015064012802</v>
      </c>
      <c r="AF576" s="95">
        <f>_xlfn.STDEV.S(AF553:AF574)</f>
        <v>3.641211481448376</v>
      </c>
      <c r="AG576" s="95">
        <f>_xlfn.STDEV.S(AG553:AG574)</f>
        <v>8.4691638809332286</v>
      </c>
      <c r="AH576" s="95">
        <f>_xlfn.STDEV.S(AH553:AH574)</f>
        <v>1.218819964253602</v>
      </c>
      <c r="AI576" s="95">
        <f>_xlfn.STDEV.S(AI553:AI574)</f>
        <v>5.0518860469708864</v>
      </c>
      <c r="AJ576" s="95">
        <f>_xlfn.STDEV.S(AJ553:AJ574)</f>
        <v>1.1428840480855493</v>
      </c>
      <c r="AK576" s="95">
        <f>_xlfn.STDEV.S(AK553:AK574)</f>
        <v>0.28891994884760924</v>
      </c>
      <c r="AL576" s="95">
        <f>_xlfn.STDEV.S(AL553:AL574)</f>
        <v>1.203820234875099</v>
      </c>
      <c r="AM576" s="95">
        <f>_xlfn.STDEV.S(AM553:AM574)</f>
        <v>0.20779407822979026</v>
      </c>
      <c r="AN576" s="95">
        <f>_xlfn.STDEV.S(AN553:AN574)</f>
        <v>1.5033313008116309</v>
      </c>
      <c r="AO576" s="95">
        <f>_xlfn.STDEV.S(AO553:AO574)</f>
        <v>0.29758501660073966</v>
      </c>
      <c r="AP576" s="95">
        <f>_xlfn.STDEV.S(AP553:AP574)</f>
        <v>0.97617082197954042</v>
      </c>
      <c r="AQ576" s="95">
        <f>_xlfn.STDEV.S(AQ553:AQ574)</f>
        <v>0.1282758027803661</v>
      </c>
      <c r="AR576" s="95">
        <f>_xlfn.STDEV.S(AR553:AR574)</f>
        <v>0.88416835739044808</v>
      </c>
      <c r="AS576" s="95">
        <f>_xlfn.STDEV.S(AS553:AS574)</f>
        <v>0.16837351960823016</v>
      </c>
      <c r="AT576" s="95">
        <f>_xlfn.STDEV.S(AT553:AT574)</f>
        <v>0.57650489567465746</v>
      </c>
      <c r="AU576" s="95">
        <f>_xlfn.STDEV.S(AU553:AU574)</f>
        <v>0.14637640735985816</v>
      </c>
      <c r="AV576" s="95">
        <f>_xlfn.STDEV.S(AV553:AV574)</f>
        <v>0.25086114842572443</v>
      </c>
      <c r="AW576" s="95">
        <f>_xlfn.STDEV.S(AW553:AW574)</f>
        <v>2.742506536959064</v>
      </c>
      <c r="AX576" s="95">
        <f>_xlfn.STDEV.S(AX553:AX574)</f>
        <v>1.85428635726438</v>
      </c>
      <c r="AY576" s="95">
        <f>_xlfn.STDEV.S(AY553:AY574)</f>
        <v>0.46732835295291303</v>
      </c>
    </row>
    <row r="577" spans="1:51">
      <c r="A577" s="84" t="s">
        <v>731</v>
      </c>
      <c r="B577" s="81">
        <v>77.476725816685516</v>
      </c>
      <c r="C577" s="80">
        <v>0.18624850903714718</v>
      </c>
      <c r="D577" s="81">
        <v>12.974586857954861</v>
      </c>
      <c r="E577" s="80">
        <v>1.1176397754172169</v>
      </c>
      <c r="F577" s="80">
        <v>8.893974961782071E-2</v>
      </c>
      <c r="G577" s="80">
        <v>0.18472101843701219</v>
      </c>
      <c r="H577" s="80">
        <v>1.0458457304456987</v>
      </c>
      <c r="I577" s="80">
        <v>4.0501590835227264</v>
      </c>
      <c r="J577" s="80">
        <v>2.8751150226793931</v>
      </c>
      <c r="K577" s="80">
        <v>0.18436202617489886</v>
      </c>
      <c r="L577" s="80">
        <v>4.4296837294348421</v>
      </c>
      <c r="M577" s="81">
        <f>B577/J577</f>
        <v>26.947348264516727</v>
      </c>
      <c r="N577" s="80">
        <f>I577+J577</f>
        <v>6.925274106202119</v>
      </c>
    </row>
    <row r="578" spans="1:51">
      <c r="A578" s="84" t="s">
        <v>730</v>
      </c>
      <c r="B578" s="81">
        <v>77.651900335482651</v>
      </c>
      <c r="C578" s="80">
        <v>0.20606998301918827</v>
      </c>
      <c r="D578" s="81">
        <v>12.962509411647099</v>
      </c>
      <c r="E578" s="80">
        <v>1.0842674869602287</v>
      </c>
      <c r="F578" s="80">
        <v>5.4227896547659436E-2</v>
      </c>
      <c r="G578" s="80">
        <v>0.17096371548946876</v>
      </c>
      <c r="H578" s="80">
        <v>1.0475970926866256</v>
      </c>
      <c r="I578" s="80">
        <v>3.8932691758766418</v>
      </c>
      <c r="J578" s="80">
        <v>2.9291767649839464</v>
      </c>
      <c r="K578" s="80">
        <v>0.18137306479428078</v>
      </c>
      <c r="L578" s="80">
        <v>4.5894572191077145</v>
      </c>
      <c r="M578" s="81">
        <f>B578/J578</f>
        <v>26.509803458688921</v>
      </c>
      <c r="N578" s="80">
        <f>I578+J578</f>
        <v>6.8224459408605878</v>
      </c>
      <c r="P578" s="80">
        <v>6.2</v>
      </c>
      <c r="Q578" s="82">
        <v>1050</v>
      </c>
      <c r="R578" s="80">
        <v>1.17</v>
      </c>
      <c r="S578" s="82">
        <v>543</v>
      </c>
      <c r="T578" s="80">
        <v>0.28999999999999998</v>
      </c>
      <c r="U578" s="80">
        <v>1.1100000000000001</v>
      </c>
      <c r="V578" s="81">
        <v>50.1</v>
      </c>
      <c r="W578" s="81">
        <v>16.100000000000001</v>
      </c>
      <c r="X578" s="82">
        <v>98</v>
      </c>
      <c r="Y578" s="81">
        <v>94</v>
      </c>
      <c r="Z578" s="81">
        <v>33.299999999999997</v>
      </c>
      <c r="AA578" s="81">
        <v>150</v>
      </c>
      <c r="AB578" s="80">
        <v>10.199999999999999</v>
      </c>
      <c r="AC578" s="80">
        <v>1.77</v>
      </c>
      <c r="AD578" s="80">
        <v>4.07</v>
      </c>
      <c r="AE578" s="82">
        <v>769</v>
      </c>
      <c r="AF578" s="81">
        <v>25.5</v>
      </c>
      <c r="AG578" s="81">
        <v>59.4</v>
      </c>
      <c r="AH578" s="80">
        <v>6.8</v>
      </c>
      <c r="AI578" s="81">
        <v>25.3</v>
      </c>
      <c r="AJ578" s="80">
        <v>4.53</v>
      </c>
      <c r="AK578" s="80">
        <v>1.03</v>
      </c>
      <c r="AL578" s="80">
        <v>4.45</v>
      </c>
      <c r="AM578" s="80">
        <v>0.77</v>
      </c>
      <c r="AN578" s="80">
        <v>5.5</v>
      </c>
      <c r="AO578" s="80">
        <v>1.03</v>
      </c>
      <c r="AP578" s="80">
        <v>3.68</v>
      </c>
      <c r="AQ578" s="80">
        <v>0.51100000000000001</v>
      </c>
      <c r="AR578" s="80">
        <v>3.38</v>
      </c>
      <c r="AS578" s="80">
        <v>0.53100000000000003</v>
      </c>
      <c r="AT578" s="80">
        <v>4.2</v>
      </c>
      <c r="AU578" s="80">
        <v>0.74</v>
      </c>
      <c r="AV578" s="80">
        <v>1.1399999999999999</v>
      </c>
      <c r="AW578" s="81">
        <v>14.4</v>
      </c>
      <c r="AX578" s="80">
        <v>9.8000000000000007</v>
      </c>
      <c r="AY578" s="80">
        <v>2.5499999999999998</v>
      </c>
    </row>
    <row r="579" spans="1:51" s="100" customFormat="1">
      <c r="A579" s="84" t="s">
        <v>729</v>
      </c>
      <c r="B579" s="81">
        <v>77.733226331050304</v>
      </c>
      <c r="C579" s="80">
        <v>0.17912349782968862</v>
      </c>
      <c r="D579" s="81">
        <v>12.833710716640265</v>
      </c>
      <c r="E579" s="80">
        <v>1.0793021794464852</v>
      </c>
      <c r="F579" s="80">
        <v>7.8815457251387611E-2</v>
      </c>
      <c r="G579" s="80">
        <v>0.1611020010964474</v>
      </c>
      <c r="H579" s="80">
        <v>1.0227712583665227</v>
      </c>
      <c r="I579" s="80">
        <v>3.7336225829971772</v>
      </c>
      <c r="J579" s="80">
        <v>3.1783085182399593</v>
      </c>
      <c r="K579" s="80">
        <v>0.17457081736134561</v>
      </c>
      <c r="L579" s="80">
        <v>3.8756200784668096</v>
      </c>
      <c r="M579" s="81">
        <f>B579/J579</f>
        <v>24.457420003422563</v>
      </c>
      <c r="N579" s="80">
        <f>I579+J579</f>
        <v>6.9119311012371369</v>
      </c>
      <c r="O579" s="80"/>
      <c r="P579" s="80">
        <v>2.13</v>
      </c>
      <c r="Q579" s="82">
        <v>340</v>
      </c>
      <c r="R579" s="80">
        <v>0.44</v>
      </c>
      <c r="S579" s="82">
        <v>155</v>
      </c>
      <c r="T579" s="80">
        <v>7.8E-2</v>
      </c>
      <c r="U579" s="80">
        <v>0.8</v>
      </c>
      <c r="V579" s="81">
        <v>16.100000000000001</v>
      </c>
      <c r="W579" s="81">
        <v>8.1</v>
      </c>
      <c r="X579" s="82">
        <v>32</v>
      </c>
      <c r="Y579" s="81">
        <v>110.9</v>
      </c>
      <c r="Z579" s="81">
        <v>11.6</v>
      </c>
      <c r="AA579" s="81">
        <v>53</v>
      </c>
      <c r="AB579" s="80">
        <v>3.6</v>
      </c>
      <c r="AC579" s="80">
        <v>0.75</v>
      </c>
      <c r="AD579" s="80">
        <v>1.34</v>
      </c>
      <c r="AE579" s="82">
        <v>300</v>
      </c>
      <c r="AF579" s="81">
        <v>9.6</v>
      </c>
      <c r="AG579" s="81">
        <v>20.2</v>
      </c>
      <c r="AH579" s="80">
        <v>2.29</v>
      </c>
      <c r="AI579" s="81">
        <v>9.5</v>
      </c>
      <c r="AJ579" s="80">
        <v>1.9</v>
      </c>
      <c r="AK579" s="80">
        <v>0.69</v>
      </c>
      <c r="AL579" s="80">
        <v>1.69</v>
      </c>
      <c r="AM579" s="80">
        <v>0.26</v>
      </c>
      <c r="AN579" s="80">
        <v>1.87</v>
      </c>
      <c r="AO579" s="80">
        <v>0.33</v>
      </c>
      <c r="AP579" s="80">
        <v>1.22</v>
      </c>
      <c r="AQ579" s="80">
        <v>0.14499999999999999</v>
      </c>
      <c r="AR579" s="80">
        <v>1.52</v>
      </c>
      <c r="AS579" s="80">
        <v>0.221</v>
      </c>
      <c r="AT579" s="80">
        <v>1.66</v>
      </c>
      <c r="AU579" s="80">
        <v>0.26</v>
      </c>
      <c r="AV579" s="80">
        <v>0.36</v>
      </c>
      <c r="AW579" s="81">
        <v>5.6</v>
      </c>
      <c r="AX579" s="80">
        <v>3.8</v>
      </c>
      <c r="AY579" s="80">
        <v>0.87</v>
      </c>
    </row>
    <row r="580" spans="1:51">
      <c r="A580" s="84" t="s">
        <v>728</v>
      </c>
      <c r="B580" s="81">
        <v>77.262620352004063</v>
      </c>
      <c r="C580" s="80">
        <v>0.19200536511688984</v>
      </c>
      <c r="D580" s="81">
        <v>12.937032386450223</v>
      </c>
      <c r="E580" s="80">
        <v>1.080599299444903</v>
      </c>
      <c r="F580" s="80">
        <v>7.141586455524937E-2</v>
      </c>
      <c r="G580" s="80">
        <v>0.18979631451120429</v>
      </c>
      <c r="H580" s="80">
        <v>1.0633080400274249</v>
      </c>
      <c r="I580" s="80">
        <v>4.1908917564152617</v>
      </c>
      <c r="J580" s="80">
        <v>3.0123155034107603</v>
      </c>
      <c r="K580" s="80">
        <v>0.15118064028813918</v>
      </c>
      <c r="L580" s="80">
        <v>4.2655779032141368</v>
      </c>
      <c r="M580" s="81">
        <f>B580/J580</f>
        <v>25.648913689326953</v>
      </c>
      <c r="N580" s="80">
        <f>I580+J580</f>
        <v>7.2032072598260219</v>
      </c>
      <c r="P580" s="80">
        <v>6.24</v>
      </c>
      <c r="Q580" s="82">
        <v>1170</v>
      </c>
      <c r="R580" s="80">
        <v>1.39</v>
      </c>
      <c r="S580" s="82">
        <v>637</v>
      </c>
      <c r="T580" s="80">
        <v>0.59</v>
      </c>
      <c r="U580" s="80">
        <v>1.9</v>
      </c>
      <c r="V580" s="81">
        <v>39.700000000000003</v>
      </c>
      <c r="W580" s="81">
        <v>17.899999999999999</v>
      </c>
      <c r="X580" s="82">
        <v>105</v>
      </c>
      <c r="Y580" s="81">
        <v>99.6</v>
      </c>
      <c r="Z580" s="81">
        <v>33.700000000000003</v>
      </c>
      <c r="AA580" s="81">
        <v>157</v>
      </c>
      <c r="AB580" s="80">
        <v>10.6</v>
      </c>
      <c r="AC580" s="80">
        <v>2.11</v>
      </c>
      <c r="AD580" s="80">
        <v>5.0999999999999996</v>
      </c>
      <c r="AE580" s="82">
        <v>861</v>
      </c>
      <c r="AF580" s="81">
        <v>28.3</v>
      </c>
      <c r="AG580" s="81">
        <v>61.6</v>
      </c>
      <c r="AH580" s="80">
        <v>7.35</v>
      </c>
      <c r="AI580" s="81">
        <v>29.7</v>
      </c>
      <c r="AJ580" s="80">
        <v>5.2</v>
      </c>
      <c r="AK580" s="80">
        <v>1.17</v>
      </c>
      <c r="AL580" s="80">
        <v>5.91</v>
      </c>
      <c r="AM580" s="80">
        <v>0.9</v>
      </c>
      <c r="AN580" s="80">
        <v>6.03</v>
      </c>
      <c r="AO580" s="80">
        <v>1.27</v>
      </c>
      <c r="AP580" s="80">
        <v>3.42</v>
      </c>
      <c r="AQ580" s="80">
        <v>0.57999999999999996</v>
      </c>
      <c r="AR580" s="80">
        <v>3.97</v>
      </c>
      <c r="AS580" s="80">
        <v>0.59</v>
      </c>
      <c r="AT580" s="80">
        <v>4.54</v>
      </c>
      <c r="AU580" s="80">
        <v>0.78200000000000003</v>
      </c>
      <c r="AV580" s="80">
        <v>1.39</v>
      </c>
      <c r="AW580" s="81">
        <v>17.2</v>
      </c>
      <c r="AX580" s="80">
        <v>10.199999999999999</v>
      </c>
      <c r="AY580" s="80">
        <v>2.11</v>
      </c>
    </row>
    <row r="581" spans="1:51" s="100" customFormat="1">
      <c r="A581" s="84" t="s">
        <v>727</v>
      </c>
      <c r="B581" s="81">
        <v>77.446363778503681</v>
      </c>
      <c r="C581" s="80">
        <v>0.17507350987422829</v>
      </c>
      <c r="D581" s="81">
        <v>13.024188824102223</v>
      </c>
      <c r="E581" s="80">
        <v>1.0479845940596249</v>
      </c>
      <c r="F581" s="80">
        <v>9.4928000240134591E-2</v>
      </c>
      <c r="G581" s="80">
        <v>0.1821462303712065</v>
      </c>
      <c r="H581" s="80">
        <v>1.0203287064876092</v>
      </c>
      <c r="I581" s="80">
        <v>4.0709004146627832</v>
      </c>
      <c r="J581" s="80">
        <v>2.9380701590001754</v>
      </c>
      <c r="K581" s="80">
        <v>0.15782698323122071</v>
      </c>
      <c r="L581" s="80">
        <v>3.6455091511804767</v>
      </c>
      <c r="M581" s="81">
        <f>B581/J581</f>
        <v>26.359603272666117</v>
      </c>
      <c r="N581" s="80">
        <f>I581+J581</f>
        <v>7.0089705736629586</v>
      </c>
      <c r="O581" s="80"/>
      <c r="P581" s="80">
        <v>5.8</v>
      </c>
      <c r="Q581" s="82">
        <v>1210</v>
      </c>
      <c r="R581" s="80">
        <v>1.28</v>
      </c>
      <c r="S581" s="82">
        <v>623</v>
      </c>
      <c r="T581" s="80">
        <v>0.46</v>
      </c>
      <c r="U581" s="80">
        <v>1.86</v>
      </c>
      <c r="V581" s="81">
        <v>45.7</v>
      </c>
      <c r="W581" s="81">
        <v>17.3</v>
      </c>
      <c r="X581" s="82">
        <v>110</v>
      </c>
      <c r="Y581" s="81">
        <v>107</v>
      </c>
      <c r="Z581" s="81">
        <v>36.1</v>
      </c>
      <c r="AA581" s="81">
        <v>166</v>
      </c>
      <c r="AB581" s="80">
        <v>10.8</v>
      </c>
      <c r="AC581" s="80">
        <v>2.39</v>
      </c>
      <c r="AD581" s="80">
        <v>4.38</v>
      </c>
      <c r="AE581" s="82">
        <v>950</v>
      </c>
      <c r="AF581" s="81">
        <v>30.3</v>
      </c>
      <c r="AG581" s="81">
        <v>62.6</v>
      </c>
      <c r="AH581" s="80">
        <v>7.01</v>
      </c>
      <c r="AI581" s="81">
        <v>31.2</v>
      </c>
      <c r="AJ581" s="80">
        <v>5.35</v>
      </c>
      <c r="AK581" s="80">
        <v>1.37</v>
      </c>
      <c r="AL581" s="80">
        <v>5.31</v>
      </c>
      <c r="AM581" s="80">
        <v>0.89</v>
      </c>
      <c r="AN581" s="80">
        <v>5.96</v>
      </c>
      <c r="AO581" s="80">
        <v>1.2</v>
      </c>
      <c r="AP581" s="80">
        <v>3.83</v>
      </c>
      <c r="AQ581" s="80">
        <v>0.7</v>
      </c>
      <c r="AR581" s="80">
        <v>4.16</v>
      </c>
      <c r="AS581" s="80">
        <v>0.62</v>
      </c>
      <c r="AT581" s="80">
        <v>4.99</v>
      </c>
      <c r="AU581" s="80">
        <v>0.87</v>
      </c>
      <c r="AV581" s="80">
        <v>1.5</v>
      </c>
      <c r="AW581" s="81">
        <v>19.2</v>
      </c>
      <c r="AX581" s="80">
        <v>10.8</v>
      </c>
      <c r="AY581" s="80">
        <v>2.54</v>
      </c>
    </row>
    <row r="582" spans="1:51">
      <c r="A582" s="84" t="s">
        <v>726</v>
      </c>
      <c r="B582" s="81">
        <v>77.651517960636312</v>
      </c>
      <c r="C582" s="80">
        <v>0.16523740012132637</v>
      </c>
      <c r="D582" s="81">
        <v>12.851768458015195</v>
      </c>
      <c r="E582" s="80">
        <v>1.1836703860717375</v>
      </c>
      <c r="F582" s="80">
        <v>5.7893178770929081E-2</v>
      </c>
      <c r="G582" s="80">
        <v>0.22857258274255068</v>
      </c>
      <c r="H582" s="80">
        <v>1.0534698514501188</v>
      </c>
      <c r="I582" s="80">
        <v>3.8339668840516192</v>
      </c>
      <c r="J582" s="80">
        <v>2.9738879640399913</v>
      </c>
      <c r="K582" s="80">
        <v>0.15334100211590962</v>
      </c>
      <c r="L582" s="80">
        <v>4.2464349245025232</v>
      </c>
      <c r="M582" s="81">
        <f>B582/J582</f>
        <v>26.111110741087789</v>
      </c>
      <c r="N582" s="80">
        <f>I582+J582</f>
        <v>6.8078548480916101</v>
      </c>
      <c r="P582" s="80">
        <v>5.41</v>
      </c>
      <c r="Q582" s="82">
        <v>1060</v>
      </c>
      <c r="R582" s="80">
        <v>1.17</v>
      </c>
      <c r="S582" s="82">
        <v>582</v>
      </c>
      <c r="T582" s="80">
        <v>0.36</v>
      </c>
      <c r="U582" s="80">
        <v>2.44</v>
      </c>
      <c r="V582" s="81">
        <v>22</v>
      </c>
      <c r="W582" s="81">
        <v>15.7</v>
      </c>
      <c r="X582" s="82">
        <v>91</v>
      </c>
      <c r="Y582" s="81">
        <v>89</v>
      </c>
      <c r="Z582" s="81">
        <v>32.1</v>
      </c>
      <c r="AA582" s="81">
        <v>150</v>
      </c>
      <c r="AB582" s="80">
        <v>9.4</v>
      </c>
      <c r="AC582" s="80">
        <v>1.53</v>
      </c>
      <c r="AD582" s="80">
        <v>3.6</v>
      </c>
      <c r="AE582" s="82">
        <v>778</v>
      </c>
      <c r="AF582" s="81">
        <v>27.6</v>
      </c>
      <c r="AG582" s="81">
        <v>56</v>
      </c>
      <c r="AH582" s="80">
        <v>6.66</v>
      </c>
      <c r="AI582" s="81">
        <v>26.7</v>
      </c>
      <c r="AJ582" s="80">
        <v>5.23</v>
      </c>
      <c r="AK582" s="80">
        <v>1.1299999999999999</v>
      </c>
      <c r="AL582" s="80">
        <v>4.91</v>
      </c>
      <c r="AM582" s="80">
        <v>0.93</v>
      </c>
      <c r="AN582" s="80">
        <v>5.2</v>
      </c>
      <c r="AO582" s="80">
        <v>1.07</v>
      </c>
      <c r="AP582" s="80">
        <v>3.16</v>
      </c>
      <c r="AQ582" s="80">
        <v>0.54</v>
      </c>
      <c r="AR582" s="80">
        <v>3.64</v>
      </c>
      <c r="AS582" s="80">
        <v>0.42</v>
      </c>
      <c r="AT582" s="80">
        <v>4.12</v>
      </c>
      <c r="AU582" s="80">
        <v>0.64</v>
      </c>
      <c r="AV582" s="80">
        <v>1.02</v>
      </c>
      <c r="AW582" s="81">
        <v>14.6</v>
      </c>
      <c r="AX582" s="80">
        <v>9.4</v>
      </c>
      <c r="AY582" s="80">
        <v>2.25</v>
      </c>
    </row>
    <row r="583" spans="1:51">
      <c r="A583" s="84" t="s">
        <v>725</v>
      </c>
      <c r="B583" s="81">
        <v>77.056213359836732</v>
      </c>
      <c r="C583" s="80">
        <v>0.20711416712835476</v>
      </c>
      <c r="D583" s="81">
        <v>12.828894983754235</v>
      </c>
      <c r="E583" s="80">
        <v>1.1563279826239556</v>
      </c>
      <c r="F583" s="80">
        <v>4.1582349023674539E-2</v>
      </c>
      <c r="G583" s="80">
        <v>0.20650883185846458</v>
      </c>
      <c r="H583" s="80">
        <v>1.1891549836457092</v>
      </c>
      <c r="I583" s="80">
        <v>4.2742693757256696</v>
      </c>
      <c r="J583" s="80">
        <v>3.0399248406257389</v>
      </c>
      <c r="K583" s="80">
        <v>9.1257774574665662E-2</v>
      </c>
      <c r="L583" s="80">
        <v>1.5059435793830289E-2</v>
      </c>
      <c r="M583" s="81">
        <f>B583/J583</f>
        <v>25.348065297553692</v>
      </c>
      <c r="N583" s="80">
        <f>I583+J583</f>
        <v>7.3141942163514084</v>
      </c>
      <c r="P583" s="80">
        <v>6.6</v>
      </c>
      <c r="Q583" s="82">
        <v>1460</v>
      </c>
      <c r="R583" s="80">
        <v>1.71</v>
      </c>
      <c r="S583" s="82">
        <v>709</v>
      </c>
      <c r="T583" s="80">
        <v>0.36</v>
      </c>
      <c r="U583" s="80">
        <v>2.4</v>
      </c>
      <c r="V583" s="81">
        <v>59</v>
      </c>
      <c r="W583" s="81">
        <v>20.6</v>
      </c>
      <c r="X583" s="82">
        <v>116</v>
      </c>
      <c r="Y583" s="81">
        <v>116</v>
      </c>
      <c r="Z583" s="81">
        <v>39.4</v>
      </c>
      <c r="AA583" s="81">
        <v>199</v>
      </c>
      <c r="AB583" s="80">
        <v>12.2</v>
      </c>
      <c r="AC583" s="80">
        <v>2.35</v>
      </c>
      <c r="AD583" s="80">
        <v>3.4</v>
      </c>
      <c r="AE583" s="82">
        <v>940</v>
      </c>
      <c r="AF583" s="81">
        <v>29.6</v>
      </c>
      <c r="AG583" s="81">
        <v>72</v>
      </c>
      <c r="AH583" s="80">
        <v>8.5</v>
      </c>
      <c r="AI583" s="81">
        <v>28.6</v>
      </c>
      <c r="AJ583" s="80">
        <v>6.1</v>
      </c>
      <c r="AK583" s="80">
        <v>1.57</v>
      </c>
      <c r="AL583" s="80">
        <v>6.2</v>
      </c>
      <c r="AM583" s="80">
        <v>1.01</v>
      </c>
      <c r="AN583" s="80">
        <v>5.75</v>
      </c>
      <c r="AO583" s="80">
        <v>1.1000000000000001</v>
      </c>
      <c r="AP583" s="80">
        <v>4.0999999999999996</v>
      </c>
      <c r="AQ583" s="80">
        <v>0.72</v>
      </c>
      <c r="AR583" s="80">
        <v>3.62</v>
      </c>
      <c r="AS583" s="80">
        <v>0.55000000000000004</v>
      </c>
      <c r="AT583" s="80">
        <v>5.4</v>
      </c>
      <c r="AU583" s="80">
        <v>0.72</v>
      </c>
      <c r="AV583" s="80">
        <v>1.28</v>
      </c>
      <c r="AW583" s="81">
        <v>20</v>
      </c>
      <c r="AX583" s="80">
        <v>12</v>
      </c>
      <c r="AY583" s="80">
        <v>3.1</v>
      </c>
    </row>
    <row r="584" spans="1:51">
      <c r="A584" s="84" t="s">
        <v>724</v>
      </c>
      <c r="B584" s="81">
        <v>77.151670721270975</v>
      </c>
      <c r="C584" s="80">
        <v>0.17504050088395287</v>
      </c>
      <c r="D584" s="81">
        <v>12.792548263909961</v>
      </c>
      <c r="E584" s="80">
        <v>1.4333794899701073</v>
      </c>
      <c r="F584" s="80">
        <v>5.95756052600954E-2</v>
      </c>
      <c r="G584" s="80">
        <v>0.18069084672292665</v>
      </c>
      <c r="H584" s="80">
        <v>1.1247017496377081</v>
      </c>
      <c r="I584" s="80">
        <v>4.0696110730692183</v>
      </c>
      <c r="J584" s="80">
        <v>3.0127706927347346</v>
      </c>
      <c r="K584" s="80">
        <v>0.11056540322592356</v>
      </c>
      <c r="L584" s="80">
        <v>2.2980606155620222</v>
      </c>
      <c r="M584" s="81">
        <f>B584/J584</f>
        <v>25.608212037949464</v>
      </c>
      <c r="N584" s="80">
        <f>I584+J584</f>
        <v>7.0823817658039534</v>
      </c>
      <c r="P584" s="80">
        <v>6.79</v>
      </c>
      <c r="Q584" s="82">
        <v>1470</v>
      </c>
      <c r="R584" s="80">
        <v>1.8</v>
      </c>
      <c r="S584" s="82">
        <v>688</v>
      </c>
      <c r="T584" s="80">
        <v>0.43</v>
      </c>
      <c r="U584" s="80">
        <v>1.25</v>
      </c>
      <c r="V584" s="81">
        <v>59.5</v>
      </c>
      <c r="W584" s="81">
        <v>17.399999999999999</v>
      </c>
      <c r="X584" s="82">
        <v>110</v>
      </c>
      <c r="Y584" s="81">
        <v>112</v>
      </c>
      <c r="Z584" s="81">
        <v>39.4</v>
      </c>
      <c r="AA584" s="81">
        <v>194</v>
      </c>
      <c r="AB584" s="80">
        <v>11.9</v>
      </c>
      <c r="AC584" s="80">
        <v>2.0499999999999998</v>
      </c>
      <c r="AD584" s="80">
        <v>3.86</v>
      </c>
      <c r="AE584" s="82">
        <v>950</v>
      </c>
      <c r="AF584" s="81">
        <v>30</v>
      </c>
      <c r="AG584" s="81">
        <v>68</v>
      </c>
      <c r="AH584" s="80">
        <v>7.92</v>
      </c>
      <c r="AI584" s="81">
        <v>32.1</v>
      </c>
      <c r="AJ584" s="80">
        <v>7.4</v>
      </c>
      <c r="AK584" s="80">
        <v>0.32700000000000001</v>
      </c>
      <c r="AL584" s="80">
        <v>6.4</v>
      </c>
      <c r="AM584" s="80">
        <v>1.1399999999999999</v>
      </c>
      <c r="AN584" s="80">
        <v>5.94</v>
      </c>
      <c r="AO584" s="80">
        <v>1.39</v>
      </c>
      <c r="AP584" s="80">
        <v>3.86</v>
      </c>
      <c r="AQ584" s="80">
        <v>0.72</v>
      </c>
      <c r="AR584" s="80">
        <v>5</v>
      </c>
      <c r="AS584" s="80">
        <v>0.71</v>
      </c>
      <c r="AT584" s="80">
        <v>6.04</v>
      </c>
      <c r="AU584" s="80">
        <v>0.96</v>
      </c>
      <c r="AV584" s="80">
        <v>1.38</v>
      </c>
      <c r="AW584" s="81">
        <v>17.3</v>
      </c>
      <c r="AX584" s="80">
        <v>12.1</v>
      </c>
      <c r="AY584" s="80">
        <v>2.83</v>
      </c>
    </row>
    <row r="585" spans="1:51">
      <c r="A585" s="84" t="s">
        <v>723</v>
      </c>
      <c r="B585" s="81">
        <v>77.375877960116696</v>
      </c>
      <c r="C585" s="80">
        <v>0.18721201725473272</v>
      </c>
      <c r="D585" s="81">
        <v>13.001278901462095</v>
      </c>
      <c r="E585" s="80">
        <v>1.2608897418434686</v>
      </c>
      <c r="F585" s="80">
        <v>5.8511140157861762E-2</v>
      </c>
      <c r="G585" s="80">
        <v>0.15326990640143937</v>
      </c>
      <c r="H585" s="80">
        <v>1.0419443801368391</v>
      </c>
      <c r="I585" s="80">
        <v>4.0540758046850884</v>
      </c>
      <c r="J585" s="80">
        <v>2.8669264285964875</v>
      </c>
      <c r="K585" s="80">
        <v>0.13719345290372847</v>
      </c>
      <c r="L585" s="80">
        <v>3.6786917839587261</v>
      </c>
      <c r="M585" s="81">
        <f>B585/J585</f>
        <v>26.989139724103868</v>
      </c>
      <c r="N585" s="80">
        <f>I585+J585</f>
        <v>6.9210022332815759</v>
      </c>
      <c r="P585" s="80">
        <v>7</v>
      </c>
      <c r="Q585" s="82">
        <v>1150</v>
      </c>
      <c r="R585" s="80">
        <v>1.92</v>
      </c>
      <c r="S585" s="82">
        <v>660</v>
      </c>
      <c r="T585" s="80">
        <v>0.34</v>
      </c>
      <c r="U585" s="80">
        <v>5.7</v>
      </c>
      <c r="V585" s="81">
        <v>23.6</v>
      </c>
      <c r="W585" s="81">
        <v>17.399999999999999</v>
      </c>
      <c r="X585" s="82">
        <v>99</v>
      </c>
      <c r="Y585" s="81">
        <v>98</v>
      </c>
      <c r="Z585" s="81">
        <v>33.200000000000003</v>
      </c>
      <c r="AA585" s="81">
        <v>159</v>
      </c>
      <c r="AB585" s="80">
        <v>10.4</v>
      </c>
      <c r="AC585" s="80">
        <v>1.84</v>
      </c>
      <c r="AD585" s="80">
        <v>4.0999999999999996</v>
      </c>
      <c r="AE585" s="82">
        <v>840</v>
      </c>
      <c r="AF585" s="81">
        <v>27.6</v>
      </c>
      <c r="AG585" s="81">
        <v>58</v>
      </c>
      <c r="AH585" s="80">
        <v>6.7</v>
      </c>
      <c r="AI585" s="81">
        <v>27.3</v>
      </c>
      <c r="AJ585" s="80">
        <v>5.57</v>
      </c>
      <c r="AK585" s="80">
        <v>1.27</v>
      </c>
      <c r="AL585" s="80">
        <v>5.3</v>
      </c>
      <c r="AM585" s="80">
        <v>0.91</v>
      </c>
      <c r="AN585" s="80">
        <v>6.3</v>
      </c>
      <c r="AO585" s="80">
        <v>1.1399999999999999</v>
      </c>
      <c r="AP585" s="80">
        <v>4.5999999999999996</v>
      </c>
      <c r="AQ585" s="80">
        <v>0.53</v>
      </c>
      <c r="AR585" s="80">
        <v>3.24</v>
      </c>
      <c r="AS585" s="80">
        <v>0.59</v>
      </c>
      <c r="AT585" s="80">
        <v>4.5999999999999996</v>
      </c>
      <c r="AU585" s="80">
        <v>0.7</v>
      </c>
      <c r="AV585" s="80">
        <v>1.66</v>
      </c>
      <c r="AW585" s="81">
        <v>18.399999999999999</v>
      </c>
      <c r="AX585" s="80">
        <v>10.3</v>
      </c>
      <c r="AY585" s="80">
        <v>2.4</v>
      </c>
    </row>
    <row r="586" spans="1:51">
      <c r="A586" s="84" t="s">
        <v>722</v>
      </c>
      <c r="B586" s="81">
        <v>76.824324640889458</v>
      </c>
      <c r="C586" s="80">
        <v>0.16231385937369697</v>
      </c>
      <c r="D586" s="81">
        <v>13.595654498793916</v>
      </c>
      <c r="E586" s="80">
        <v>0.99247090853923736</v>
      </c>
      <c r="F586" s="80">
        <v>6.9702988211418973E-2</v>
      </c>
      <c r="G586" s="80">
        <v>0.17924619585087206</v>
      </c>
      <c r="H586" s="80">
        <v>1.3282566461281458</v>
      </c>
      <c r="I586" s="80">
        <v>3.9678314130747663</v>
      </c>
      <c r="J586" s="80">
        <v>2.8801873599721466</v>
      </c>
      <c r="K586" s="80">
        <v>0.1148916635361568</v>
      </c>
      <c r="L586" s="80">
        <v>3.2385068351145918</v>
      </c>
      <c r="M586" s="81">
        <f>B586/J586</f>
        <v>26.673377471399085</v>
      </c>
      <c r="N586" s="80">
        <f>I586+J586</f>
        <v>6.8480187730469133</v>
      </c>
      <c r="P586" s="80">
        <v>8.8000000000000007</v>
      </c>
      <c r="Q586" s="82">
        <v>1600</v>
      </c>
      <c r="R586" s="80">
        <v>1.47</v>
      </c>
      <c r="S586" s="82">
        <v>840</v>
      </c>
      <c r="T586" s="80">
        <v>0.42</v>
      </c>
      <c r="U586" s="80">
        <v>1.62</v>
      </c>
      <c r="V586" s="81">
        <v>49.7</v>
      </c>
      <c r="W586" s="81">
        <v>22.1</v>
      </c>
      <c r="X586" s="82">
        <v>140</v>
      </c>
      <c r="Y586" s="81">
        <v>123</v>
      </c>
      <c r="Z586" s="81">
        <v>43.9</v>
      </c>
      <c r="AA586" s="81">
        <v>206</v>
      </c>
      <c r="AB586" s="80">
        <v>14.5</v>
      </c>
      <c r="AC586" s="80">
        <v>2.9</v>
      </c>
      <c r="AD586" s="80">
        <v>7</v>
      </c>
      <c r="AE586" s="82">
        <v>1120</v>
      </c>
      <c r="AF586" s="81">
        <v>35.799999999999997</v>
      </c>
      <c r="AG586" s="81">
        <v>77</v>
      </c>
      <c r="AH586" s="80">
        <v>8.9</v>
      </c>
      <c r="AI586" s="81">
        <v>32.4</v>
      </c>
      <c r="AJ586" s="80">
        <v>7.5</v>
      </c>
      <c r="AK586" s="80">
        <v>1.29</v>
      </c>
      <c r="AL586" s="80">
        <v>8.9</v>
      </c>
      <c r="AM586" s="80">
        <v>1.46</v>
      </c>
      <c r="AN586" s="80">
        <v>7.1</v>
      </c>
      <c r="AO586" s="80">
        <v>1.35</v>
      </c>
      <c r="AP586" s="80">
        <v>5.42</v>
      </c>
      <c r="AQ586" s="80">
        <v>0.65</v>
      </c>
      <c r="AR586" s="80">
        <v>5.0999999999999996</v>
      </c>
      <c r="AS586" s="80">
        <v>0.64</v>
      </c>
      <c r="AT586" s="80">
        <v>5.9</v>
      </c>
      <c r="AU586" s="80">
        <v>1.17</v>
      </c>
      <c r="AV586" s="80">
        <v>2.2000000000000002</v>
      </c>
      <c r="AW586" s="81">
        <v>21.1</v>
      </c>
      <c r="AX586" s="80">
        <v>12.5</v>
      </c>
      <c r="AY586" s="80">
        <v>3.39</v>
      </c>
    </row>
    <row r="587" spans="1:51">
      <c r="A587" s="84" t="s">
        <v>721</v>
      </c>
      <c r="B587" s="81">
        <v>77.533935343842515</v>
      </c>
      <c r="C587" s="80">
        <v>0.19110123139406099</v>
      </c>
      <c r="D587" s="81">
        <v>12.971420210338838</v>
      </c>
      <c r="E587" s="80">
        <v>1.1568641329867713</v>
      </c>
      <c r="F587" s="80">
        <v>8.216549197534824E-2</v>
      </c>
      <c r="G587" s="80">
        <v>0.15878153562390221</v>
      </c>
      <c r="H587" s="80">
        <v>1.0211115059433917</v>
      </c>
      <c r="I587" s="80">
        <v>3.9656998119085602</v>
      </c>
      <c r="J587" s="80">
        <v>2.9189061419211262</v>
      </c>
      <c r="K587" s="80">
        <v>0.14594065490977939</v>
      </c>
      <c r="L587" s="80">
        <v>4.4214221717141129</v>
      </c>
      <c r="M587" s="81">
        <f>B587/J587</f>
        <v>26.562668196248435</v>
      </c>
      <c r="N587" s="80">
        <f>I587+J587</f>
        <v>6.884605953829686</v>
      </c>
      <c r="P587" s="80">
        <v>5.62</v>
      </c>
      <c r="Q587" s="82">
        <v>1190</v>
      </c>
      <c r="R587" s="80">
        <v>0.92</v>
      </c>
      <c r="S587" s="82">
        <v>606</v>
      </c>
      <c r="T587" s="80">
        <v>0.52</v>
      </c>
      <c r="U587" s="80">
        <v>1.49</v>
      </c>
      <c r="V587" s="81">
        <v>31.4</v>
      </c>
      <c r="W587" s="81">
        <v>16.7</v>
      </c>
      <c r="X587" s="82">
        <v>104</v>
      </c>
      <c r="Y587" s="81">
        <v>101</v>
      </c>
      <c r="Z587" s="81">
        <v>35.5</v>
      </c>
      <c r="AA587" s="81">
        <v>161</v>
      </c>
      <c r="AB587" s="80">
        <v>10.5</v>
      </c>
      <c r="AC587" s="80">
        <v>2.0699999999999998</v>
      </c>
      <c r="AD587" s="80">
        <v>4.7</v>
      </c>
      <c r="AE587" s="82">
        <v>860</v>
      </c>
      <c r="AF587" s="81">
        <v>28.1</v>
      </c>
      <c r="AG587" s="81">
        <v>62.5</v>
      </c>
      <c r="AH587" s="80">
        <v>7.2</v>
      </c>
      <c r="AI587" s="81">
        <v>30.6</v>
      </c>
      <c r="AJ587" s="80">
        <v>6.1</v>
      </c>
      <c r="AK587" s="80">
        <v>1.29</v>
      </c>
      <c r="AL587" s="80">
        <v>6.5</v>
      </c>
      <c r="AM587" s="80">
        <v>0.97</v>
      </c>
      <c r="AN587" s="80">
        <v>5.0999999999999996</v>
      </c>
      <c r="AO587" s="80">
        <v>1</v>
      </c>
      <c r="AP587" s="80">
        <v>3.96</v>
      </c>
      <c r="AQ587" s="80">
        <v>0.51</v>
      </c>
      <c r="AR587" s="80">
        <v>3.8</v>
      </c>
      <c r="AS587" s="80">
        <v>0.62</v>
      </c>
      <c r="AT587" s="80">
        <v>4.72</v>
      </c>
      <c r="AU587" s="80">
        <v>0.74</v>
      </c>
      <c r="AV587" s="80">
        <v>1.46</v>
      </c>
      <c r="AW587" s="81">
        <v>16.899999999999999</v>
      </c>
      <c r="AX587" s="80">
        <v>10.4</v>
      </c>
      <c r="AY587" s="80">
        <v>2.67</v>
      </c>
    </row>
    <row r="588" spans="1:51">
      <c r="A588" s="84" t="s">
        <v>720</v>
      </c>
      <c r="B588" s="81">
        <v>77.426529152929874</v>
      </c>
      <c r="C588" s="80">
        <v>0.20355998737712927</v>
      </c>
      <c r="D588" s="81">
        <v>12.918033988676134</v>
      </c>
      <c r="E588" s="80">
        <v>1.2921684040347976</v>
      </c>
      <c r="F588" s="80">
        <v>6.3889072125158805E-2</v>
      </c>
      <c r="G588" s="80">
        <v>0.16008715606480708</v>
      </c>
      <c r="H588" s="80">
        <v>1.0461573146452616</v>
      </c>
      <c r="I588" s="80">
        <v>3.9132050099650049</v>
      </c>
      <c r="J588" s="80">
        <v>2.9763554094170095</v>
      </c>
      <c r="K588" s="80">
        <v>0.14504764837457484</v>
      </c>
      <c r="L588" s="80">
        <v>4.556039333129263</v>
      </c>
      <c r="M588" s="81">
        <f>B588/J588</f>
        <v>26.013872169955576</v>
      </c>
      <c r="N588" s="80">
        <f>I588+J588</f>
        <v>6.8895604193820148</v>
      </c>
      <c r="P588" s="80">
        <v>6.3</v>
      </c>
      <c r="Q588" s="82">
        <v>1270</v>
      </c>
      <c r="R588" s="80">
        <v>1.19</v>
      </c>
      <c r="S588" s="82">
        <v>599</v>
      </c>
      <c r="T588" s="80">
        <v>0.39</v>
      </c>
      <c r="U588" s="80" t="s">
        <v>142</v>
      </c>
      <c r="V588" s="81">
        <v>55.7</v>
      </c>
      <c r="W588" s="81">
        <v>17.5</v>
      </c>
      <c r="X588" s="82">
        <v>105</v>
      </c>
      <c r="Y588" s="81">
        <v>103</v>
      </c>
      <c r="Z588" s="81">
        <v>33.9</v>
      </c>
      <c r="AA588" s="81">
        <v>155</v>
      </c>
      <c r="AB588" s="80">
        <v>10.210000000000001</v>
      </c>
      <c r="AC588" s="80">
        <v>2.63</v>
      </c>
      <c r="AD588" s="80">
        <v>4.99</v>
      </c>
      <c r="AE588" s="82">
        <v>859</v>
      </c>
      <c r="AF588" s="81">
        <v>26.5</v>
      </c>
      <c r="AG588" s="81">
        <v>63.3</v>
      </c>
      <c r="AH588" s="80">
        <v>7.3</v>
      </c>
      <c r="AI588" s="81">
        <v>26.8</v>
      </c>
      <c r="AJ588" s="80">
        <v>6.3</v>
      </c>
      <c r="AK588" s="80">
        <v>1.27</v>
      </c>
      <c r="AL588" s="80">
        <v>5.5</v>
      </c>
      <c r="AM588" s="80">
        <v>0.94</v>
      </c>
      <c r="AN588" s="80">
        <v>5.4</v>
      </c>
      <c r="AO588" s="80">
        <v>1.0900000000000001</v>
      </c>
      <c r="AP588" s="80">
        <v>3.6</v>
      </c>
      <c r="AQ588" s="80">
        <v>0.79</v>
      </c>
      <c r="AR588" s="80">
        <v>3.76</v>
      </c>
      <c r="AS588" s="80">
        <v>0.52</v>
      </c>
      <c r="AT588" s="80">
        <v>4.3899999999999997</v>
      </c>
      <c r="AU588" s="80">
        <v>0.8</v>
      </c>
      <c r="AV588" s="80">
        <v>1.82</v>
      </c>
      <c r="AW588" s="81">
        <v>16.899999999999999</v>
      </c>
      <c r="AX588" s="80">
        <v>9.7799999999999994</v>
      </c>
      <c r="AY588" s="80">
        <v>2.58</v>
      </c>
    </row>
    <row r="589" spans="1:51">
      <c r="A589" s="84" t="s">
        <v>719</v>
      </c>
      <c r="B589" s="81">
        <v>77.538940602584375</v>
      </c>
      <c r="C589" s="80">
        <v>0.18493891201556173</v>
      </c>
      <c r="D589" s="81">
        <v>12.852892393173153</v>
      </c>
      <c r="E589" s="80">
        <v>1.2783034699696876</v>
      </c>
      <c r="F589" s="80">
        <v>6.3355964130650824E-2</v>
      </c>
      <c r="G589" s="80">
        <v>0.15982398901416289</v>
      </c>
      <c r="H589" s="80">
        <v>1.0629645767287066</v>
      </c>
      <c r="I589" s="80">
        <v>3.9448759989098878</v>
      </c>
      <c r="J589" s="80">
        <v>2.9138885110963066</v>
      </c>
      <c r="K589" s="80">
        <v>0.15582377513309323</v>
      </c>
      <c r="L589" s="80">
        <v>3.7529272795570705</v>
      </c>
      <c r="M589" s="81">
        <f>B589/J589</f>
        <v>26.610126059150943</v>
      </c>
      <c r="N589" s="80">
        <f>I589+J589</f>
        <v>6.8587645100061945</v>
      </c>
      <c r="P589" s="80">
        <v>6.3</v>
      </c>
      <c r="Q589" s="82">
        <v>1230</v>
      </c>
      <c r="R589" s="80">
        <v>1.48</v>
      </c>
      <c r="S589" s="82">
        <v>663</v>
      </c>
      <c r="T589" s="80">
        <v>0.47</v>
      </c>
      <c r="U589" s="80">
        <v>2.75</v>
      </c>
      <c r="V589" s="81">
        <v>40</v>
      </c>
      <c r="W589" s="81">
        <v>17.7</v>
      </c>
      <c r="X589" s="82">
        <v>100</v>
      </c>
      <c r="Y589" s="81">
        <v>105</v>
      </c>
      <c r="Z589" s="81">
        <v>40</v>
      </c>
      <c r="AA589" s="81">
        <v>163</v>
      </c>
      <c r="AB589" s="80">
        <v>12.1</v>
      </c>
      <c r="AC589" s="80">
        <v>2.0699999999999998</v>
      </c>
      <c r="AD589" s="80">
        <v>6</v>
      </c>
      <c r="AE589" s="82">
        <v>1060</v>
      </c>
      <c r="AF589" s="81">
        <v>32.799999999999997</v>
      </c>
      <c r="AG589" s="81">
        <v>69</v>
      </c>
      <c r="AH589" s="80">
        <v>7.9</v>
      </c>
      <c r="AI589" s="81">
        <v>30.4</v>
      </c>
      <c r="AJ589" s="80">
        <v>6.8</v>
      </c>
      <c r="AK589" s="80">
        <v>1.25</v>
      </c>
      <c r="AL589" s="80">
        <v>6.1</v>
      </c>
      <c r="AM589" s="80">
        <v>1.1000000000000001</v>
      </c>
      <c r="AN589" s="80">
        <v>6.2</v>
      </c>
      <c r="AO589" s="80">
        <v>1.1299999999999999</v>
      </c>
      <c r="AP589" s="80">
        <v>3.99</v>
      </c>
      <c r="AQ589" s="80">
        <v>0.6</v>
      </c>
      <c r="AR589" s="80">
        <v>4.7</v>
      </c>
      <c r="AS589" s="80">
        <v>0.68</v>
      </c>
      <c r="AT589" s="80">
        <v>4.7</v>
      </c>
      <c r="AU589" s="80">
        <v>0.77</v>
      </c>
      <c r="AV589" s="80">
        <v>1.6</v>
      </c>
      <c r="AW589" s="81">
        <v>18.8</v>
      </c>
      <c r="AX589" s="80">
        <v>11.5</v>
      </c>
      <c r="AY589" s="80">
        <v>2.4</v>
      </c>
    </row>
    <row r="590" spans="1:51">
      <c r="A590" s="84" t="s">
        <v>718</v>
      </c>
      <c r="B590" s="81">
        <v>77.264066219583484</v>
      </c>
      <c r="C590" s="80">
        <v>0.1734133519303539</v>
      </c>
      <c r="D590" s="81">
        <v>12.974086049100626</v>
      </c>
      <c r="E590" s="80">
        <v>1.2295318070070453</v>
      </c>
      <c r="F590" s="80">
        <v>9.1811688589938295E-2</v>
      </c>
      <c r="G590" s="80">
        <v>0.19235849734936458</v>
      </c>
      <c r="H590" s="80">
        <v>1.0367530738665021</v>
      </c>
      <c r="I590" s="80">
        <v>4.0325614169685187</v>
      </c>
      <c r="J590" s="80">
        <v>3.0054023711301556</v>
      </c>
      <c r="K590" s="80">
        <v>0.15524474022601856</v>
      </c>
      <c r="L590" s="80">
        <v>3.3939430413294076</v>
      </c>
      <c r="M590" s="81">
        <f>B590/J590</f>
        <v>25.708393312582967</v>
      </c>
      <c r="N590" s="80">
        <f>I590+J590</f>
        <v>7.0379637880986738</v>
      </c>
      <c r="P590" s="80">
        <v>5.87</v>
      </c>
      <c r="Q590" s="82">
        <v>1230</v>
      </c>
      <c r="R590" s="80">
        <v>1.62</v>
      </c>
      <c r="S590" s="82">
        <v>655</v>
      </c>
      <c r="T590" s="80">
        <v>0.45</v>
      </c>
      <c r="U590" s="80">
        <v>2.2999999999999998</v>
      </c>
      <c r="V590" s="81">
        <v>51.4</v>
      </c>
      <c r="W590" s="81">
        <v>18</v>
      </c>
      <c r="X590" s="82">
        <v>104</v>
      </c>
      <c r="Y590" s="81">
        <v>108</v>
      </c>
      <c r="Z590" s="81">
        <v>35.700000000000003</v>
      </c>
      <c r="AA590" s="81">
        <v>162</v>
      </c>
      <c r="AB590" s="80">
        <v>10.4</v>
      </c>
      <c r="AC590" s="80">
        <v>2.15</v>
      </c>
      <c r="AD590" s="80">
        <v>4.9000000000000004</v>
      </c>
      <c r="AE590" s="82">
        <v>930</v>
      </c>
      <c r="AF590" s="81">
        <v>31</v>
      </c>
      <c r="AG590" s="81">
        <v>64.900000000000006</v>
      </c>
      <c r="AH590" s="80">
        <v>7.5</v>
      </c>
      <c r="AI590" s="81">
        <v>28.7</v>
      </c>
      <c r="AJ590" s="80">
        <v>6.8</v>
      </c>
      <c r="AK590" s="80">
        <v>1.07</v>
      </c>
      <c r="AL590" s="80">
        <v>5.68</v>
      </c>
      <c r="AM590" s="80">
        <v>0.86</v>
      </c>
      <c r="AN590" s="80">
        <v>6.5</v>
      </c>
      <c r="AO590" s="80">
        <v>1.6</v>
      </c>
      <c r="AP590" s="80">
        <v>3.37</v>
      </c>
      <c r="AQ590" s="80">
        <v>0.65</v>
      </c>
      <c r="AR590" s="80">
        <v>4.46</v>
      </c>
      <c r="AS590" s="80">
        <v>0.56999999999999995</v>
      </c>
      <c r="AT590" s="80">
        <v>4.42</v>
      </c>
      <c r="AU590" s="80">
        <v>0.75</v>
      </c>
      <c r="AV590" s="80">
        <v>1.8</v>
      </c>
      <c r="AW590" s="81">
        <v>19.7</v>
      </c>
      <c r="AX590" s="80">
        <v>10.9</v>
      </c>
      <c r="AY590" s="80">
        <v>2.8</v>
      </c>
    </row>
    <row r="591" spans="1:51">
      <c r="A591" s="84" t="s">
        <v>717</v>
      </c>
      <c r="B591" s="81">
        <v>77.43568981489274</v>
      </c>
      <c r="C591" s="80">
        <v>0.1743015127878603</v>
      </c>
      <c r="D591" s="81">
        <v>13.000083666096943</v>
      </c>
      <c r="E591" s="80">
        <v>1.1854080258830502</v>
      </c>
      <c r="F591" s="80">
        <v>8.496300455379395E-2</v>
      </c>
      <c r="G591" s="80">
        <v>0.15147477935096629</v>
      </c>
      <c r="H591" s="80">
        <v>1.0031316373580199</v>
      </c>
      <c r="I591" s="80">
        <v>4.0185782329324837</v>
      </c>
      <c r="J591" s="80">
        <v>2.9463550218015584</v>
      </c>
      <c r="K591" s="80">
        <v>0.14304342563278408</v>
      </c>
      <c r="L591" s="80">
        <v>3.2187464398074894</v>
      </c>
      <c r="M591" s="81">
        <f>B591/J591</f>
        <v>26.281859871572582</v>
      </c>
      <c r="N591" s="80">
        <f>I591+J591</f>
        <v>6.9649332547340421</v>
      </c>
      <c r="P591" s="80">
        <v>5.18</v>
      </c>
      <c r="Q591" s="82">
        <v>1010</v>
      </c>
      <c r="R591" s="80">
        <v>1.49</v>
      </c>
      <c r="S591" s="82">
        <v>518</v>
      </c>
      <c r="T591" s="80">
        <v>0.28199999999999997</v>
      </c>
      <c r="U591" s="80">
        <v>0.98</v>
      </c>
      <c r="V591" s="81">
        <v>43.2</v>
      </c>
      <c r="W591" s="81">
        <v>14.9</v>
      </c>
      <c r="X591" s="82">
        <v>88</v>
      </c>
      <c r="Y591" s="81">
        <v>92</v>
      </c>
      <c r="Z591" s="81">
        <v>30.4</v>
      </c>
      <c r="AA591" s="81">
        <v>140</v>
      </c>
      <c r="AB591" s="80">
        <v>9</v>
      </c>
      <c r="AC591" s="80">
        <v>1.78</v>
      </c>
      <c r="AD591" s="80">
        <v>3.26</v>
      </c>
      <c r="AE591" s="82">
        <v>780</v>
      </c>
      <c r="AF591" s="81">
        <v>24.7</v>
      </c>
      <c r="AG591" s="81">
        <v>55</v>
      </c>
      <c r="AH591" s="80">
        <v>6.6</v>
      </c>
      <c r="AI591" s="81">
        <v>24.9</v>
      </c>
      <c r="AJ591" s="80">
        <v>5</v>
      </c>
      <c r="AK591" s="80">
        <v>1.1100000000000001</v>
      </c>
      <c r="AL591" s="80">
        <v>3.82</v>
      </c>
      <c r="AM591" s="80">
        <v>0.72</v>
      </c>
      <c r="AN591" s="80">
        <v>4.16</v>
      </c>
      <c r="AO591" s="80">
        <v>0.93</v>
      </c>
      <c r="AP591" s="80">
        <v>2.98</v>
      </c>
      <c r="AQ591" s="80">
        <v>0.47</v>
      </c>
      <c r="AR591" s="80">
        <v>3.11</v>
      </c>
      <c r="AS591" s="80">
        <v>0.66</v>
      </c>
      <c r="AT591" s="80">
        <v>4.05</v>
      </c>
      <c r="AU591" s="80">
        <v>0.63</v>
      </c>
      <c r="AV591" s="80">
        <v>1.27</v>
      </c>
      <c r="AW591" s="81">
        <v>14.5</v>
      </c>
      <c r="AX591" s="80">
        <v>9.5</v>
      </c>
      <c r="AY591" s="80">
        <v>2.4500000000000002</v>
      </c>
    </row>
    <row r="592" spans="1:51">
      <c r="A592" s="84" t="s">
        <v>716</v>
      </c>
      <c r="B592" s="81">
        <v>77.305670170581152</v>
      </c>
      <c r="C592" s="80">
        <v>0.19649853180211002</v>
      </c>
      <c r="D592" s="81">
        <v>13.018981511243204</v>
      </c>
      <c r="E592" s="80">
        <v>1.1662473967110392</v>
      </c>
      <c r="F592" s="80">
        <v>6.8930416547412637E-2</v>
      </c>
      <c r="G592" s="80">
        <v>0.18827957232383685</v>
      </c>
      <c r="H592" s="80">
        <v>1.0261588985481955</v>
      </c>
      <c r="I592" s="80">
        <v>4.0511197243984345</v>
      </c>
      <c r="J592" s="80">
        <v>2.9780994326497257</v>
      </c>
      <c r="K592" s="80">
        <v>0.14345194905822031</v>
      </c>
      <c r="L592" s="80">
        <v>3.4943607446809324</v>
      </c>
      <c r="M592" s="81">
        <f>B592/J592</f>
        <v>25.958055437322798</v>
      </c>
      <c r="N592" s="80">
        <f>I592+J592</f>
        <v>7.0292191570481606</v>
      </c>
      <c r="P592" s="80">
        <v>7.3</v>
      </c>
      <c r="Q592" s="82">
        <v>1350</v>
      </c>
      <c r="R592" s="80">
        <v>2.1</v>
      </c>
      <c r="S592" s="82">
        <v>740</v>
      </c>
      <c r="T592" s="80">
        <v>0.37</v>
      </c>
      <c r="U592" s="80">
        <v>2.8</v>
      </c>
      <c r="V592" s="81">
        <v>50.5</v>
      </c>
      <c r="W592" s="81">
        <v>21.1</v>
      </c>
      <c r="X592" s="82">
        <v>123</v>
      </c>
      <c r="Y592" s="81">
        <v>117</v>
      </c>
      <c r="Z592" s="81">
        <v>36.6</v>
      </c>
      <c r="AA592" s="81">
        <v>194</v>
      </c>
      <c r="AB592" s="80">
        <v>13</v>
      </c>
      <c r="AC592" s="80">
        <v>2.17</v>
      </c>
      <c r="AD592" s="80">
        <v>6.3</v>
      </c>
      <c r="AE592" s="82">
        <v>1020</v>
      </c>
      <c r="AF592" s="81">
        <v>35.6</v>
      </c>
      <c r="AG592" s="81">
        <v>73</v>
      </c>
      <c r="AH592" s="80">
        <v>9.1</v>
      </c>
      <c r="AI592" s="81">
        <v>35</v>
      </c>
      <c r="AJ592" s="80">
        <v>6.9</v>
      </c>
      <c r="AK592" s="80">
        <v>1.34</v>
      </c>
      <c r="AL592" s="80">
        <v>6.6</v>
      </c>
      <c r="AM592" s="80">
        <v>1.05</v>
      </c>
      <c r="AN592" s="80">
        <v>6.8</v>
      </c>
      <c r="AO592" s="80">
        <v>1.35</v>
      </c>
      <c r="AP592" s="80">
        <v>3.7</v>
      </c>
      <c r="AQ592" s="80">
        <v>0.64</v>
      </c>
      <c r="AR592" s="80">
        <v>4.8</v>
      </c>
      <c r="AS592" s="80">
        <v>0.61</v>
      </c>
      <c r="AT592" s="80">
        <v>4.74</v>
      </c>
      <c r="AU592" s="80">
        <v>0.97</v>
      </c>
      <c r="AV592" s="80">
        <v>1.52</v>
      </c>
      <c r="AW592" s="81">
        <v>23.5</v>
      </c>
      <c r="AX592" s="80">
        <v>11.7</v>
      </c>
      <c r="AY592" s="80">
        <v>2.7</v>
      </c>
    </row>
    <row r="593" spans="1:51">
      <c r="A593" s="84" t="s">
        <v>715</v>
      </c>
      <c r="B593" s="81">
        <v>77.742805406681313</v>
      </c>
      <c r="C593" s="80">
        <v>0.17624856269366107</v>
      </c>
      <c r="D593" s="81">
        <v>12.997235027854328</v>
      </c>
      <c r="E593" s="80">
        <v>0.98785270627444</v>
      </c>
      <c r="F593" s="80">
        <v>7.0467220739266132E-2</v>
      </c>
      <c r="G593" s="80">
        <v>0.14777364264839055</v>
      </c>
      <c r="H593" s="80">
        <v>1.0218270364997393</v>
      </c>
      <c r="I593" s="80">
        <v>3.7844606714646871</v>
      </c>
      <c r="J593" s="80">
        <v>3.0713149322834878</v>
      </c>
      <c r="K593" s="80">
        <v>0.14792860678461731</v>
      </c>
      <c r="L593" s="80">
        <v>4.2879065381804793</v>
      </c>
      <c r="M593" s="81">
        <f>B593/J593</f>
        <v>25.312547596309319</v>
      </c>
      <c r="N593" s="80">
        <f>I593+J593</f>
        <v>6.8557756037481745</v>
      </c>
      <c r="P593" s="80">
        <v>5.62</v>
      </c>
      <c r="Q593" s="82">
        <v>1120</v>
      </c>
      <c r="R593" s="80">
        <v>1.27</v>
      </c>
      <c r="S593" s="82">
        <v>556</v>
      </c>
      <c r="T593" s="80">
        <v>0.36</v>
      </c>
      <c r="U593" s="80">
        <v>2.27</v>
      </c>
      <c r="V593" s="81">
        <v>33.4</v>
      </c>
      <c r="W593" s="81">
        <v>15.5</v>
      </c>
      <c r="X593" s="82">
        <v>91.4</v>
      </c>
      <c r="Y593" s="81">
        <v>95.8</v>
      </c>
      <c r="Z593" s="81">
        <v>31.8</v>
      </c>
      <c r="AA593" s="81">
        <v>141</v>
      </c>
      <c r="AB593" s="80">
        <v>10.199999999999999</v>
      </c>
      <c r="AC593" s="80">
        <v>1.73</v>
      </c>
      <c r="AD593" s="80">
        <v>4.2</v>
      </c>
      <c r="AE593" s="82">
        <v>860</v>
      </c>
      <c r="AF593" s="81">
        <v>27.2</v>
      </c>
      <c r="AG593" s="81">
        <v>56.5</v>
      </c>
      <c r="AH593" s="80">
        <v>6.35</v>
      </c>
      <c r="AI593" s="81">
        <v>26.3</v>
      </c>
      <c r="AJ593" s="80">
        <v>5.77</v>
      </c>
      <c r="AK593" s="80">
        <v>0.91</v>
      </c>
      <c r="AL593" s="80">
        <v>5.33</v>
      </c>
      <c r="AM593" s="80">
        <v>0.85</v>
      </c>
      <c r="AN593" s="80">
        <v>5.44</v>
      </c>
      <c r="AO593" s="80">
        <v>1.06</v>
      </c>
      <c r="AP593" s="80">
        <v>3</v>
      </c>
      <c r="AQ593" s="80">
        <v>0.47</v>
      </c>
      <c r="AR593" s="80">
        <v>3.71</v>
      </c>
      <c r="AS593" s="80">
        <v>0.43</v>
      </c>
      <c r="AT593" s="80">
        <v>4.47</v>
      </c>
      <c r="AU593" s="80">
        <v>0.68</v>
      </c>
      <c r="AV593" s="80">
        <v>1.46</v>
      </c>
      <c r="AW593" s="81">
        <v>15.8</v>
      </c>
      <c r="AX593" s="80">
        <v>9.23</v>
      </c>
      <c r="AY593" s="80">
        <v>2.3199999999999998</v>
      </c>
    </row>
    <row r="594" spans="1:51">
      <c r="A594" s="84" t="s">
        <v>714</v>
      </c>
      <c r="B594" s="81">
        <v>77.527437801708842</v>
      </c>
      <c r="C594" s="80">
        <v>0.20787870471675068</v>
      </c>
      <c r="D594" s="81">
        <v>13.042835609103157</v>
      </c>
      <c r="E594" s="80">
        <v>1.1171623876637549</v>
      </c>
      <c r="F594" s="80">
        <v>6.5649210189994714E-2</v>
      </c>
      <c r="G594" s="80">
        <v>0.18770764885474545</v>
      </c>
      <c r="H594" s="80">
        <v>1.041221598045281</v>
      </c>
      <c r="I594" s="80">
        <v>3.8457809662753304</v>
      </c>
      <c r="J594" s="80">
        <v>2.9643106211176122</v>
      </c>
      <c r="K594" s="80">
        <v>0.1545232454671869</v>
      </c>
      <c r="L594" s="80">
        <v>4.3003156097424267</v>
      </c>
      <c r="M594" s="81">
        <f>B594/J594</f>
        <v>26.153614688490116</v>
      </c>
      <c r="N594" s="80">
        <f>I594+J594</f>
        <v>6.8100915873929431</v>
      </c>
      <c r="P594" s="80">
        <v>9.8000000000000007</v>
      </c>
      <c r="Q594" s="82">
        <v>1840</v>
      </c>
      <c r="R594" s="80">
        <v>2</v>
      </c>
      <c r="S594" s="82">
        <v>960</v>
      </c>
      <c r="T594" s="80">
        <v>0.59</v>
      </c>
      <c r="U594" s="80">
        <v>3.63</v>
      </c>
      <c r="V594" s="81">
        <v>88</v>
      </c>
      <c r="W594" s="81">
        <v>28.1</v>
      </c>
      <c r="X594" s="82">
        <v>153</v>
      </c>
      <c r="Y594" s="81">
        <v>159</v>
      </c>
      <c r="Z594" s="81">
        <v>54.4</v>
      </c>
      <c r="AA594" s="81">
        <v>241</v>
      </c>
      <c r="AB594" s="80">
        <v>18.3</v>
      </c>
      <c r="AC594" s="80">
        <v>3.15</v>
      </c>
      <c r="AD594" s="80">
        <v>6</v>
      </c>
      <c r="AE594" s="82">
        <v>1390</v>
      </c>
      <c r="AF594" s="81">
        <v>48.1</v>
      </c>
      <c r="AG594" s="81">
        <v>100</v>
      </c>
      <c r="AH594" s="80">
        <v>10.8</v>
      </c>
      <c r="AI594" s="81">
        <v>40.9</v>
      </c>
      <c r="AJ594" s="80">
        <v>10.199999999999999</v>
      </c>
      <c r="AK594" s="80">
        <v>1.49</v>
      </c>
      <c r="AL594" s="80">
        <v>7.9</v>
      </c>
      <c r="AM594" s="80">
        <v>1.4</v>
      </c>
      <c r="AN594" s="80">
        <v>8.1</v>
      </c>
      <c r="AO594" s="80">
        <v>1.81</v>
      </c>
      <c r="AP594" s="80">
        <v>4.87</v>
      </c>
      <c r="AQ594" s="80">
        <v>0.89</v>
      </c>
      <c r="AR594" s="80">
        <v>5.6</v>
      </c>
      <c r="AS594" s="80">
        <v>1.03</v>
      </c>
      <c r="AT594" s="80">
        <v>6.6</v>
      </c>
      <c r="AU594" s="80">
        <v>1.38</v>
      </c>
      <c r="AV594" s="80">
        <v>1.99</v>
      </c>
      <c r="AW594" s="81">
        <v>26.7</v>
      </c>
      <c r="AX594" s="80">
        <v>15.9</v>
      </c>
      <c r="AY594" s="80">
        <v>4.05</v>
      </c>
    </row>
    <row r="595" spans="1:51">
      <c r="A595" s="84" t="s">
        <v>713</v>
      </c>
      <c r="B595" s="81">
        <v>77.483295742192212</v>
      </c>
      <c r="C595" s="80">
        <v>0.16201302998307682</v>
      </c>
      <c r="D595" s="81">
        <v>12.840189263206328</v>
      </c>
      <c r="E595" s="80">
        <v>1.2664891696618343</v>
      </c>
      <c r="F595" s="80">
        <v>0.10738113332366618</v>
      </c>
      <c r="G595" s="80">
        <v>0.19349518585995557</v>
      </c>
      <c r="H595" s="80">
        <v>1.0497779134045331</v>
      </c>
      <c r="I595" s="80">
        <v>3.9126391648617411</v>
      </c>
      <c r="J595" s="80">
        <v>2.9847029253532149</v>
      </c>
      <c r="K595" s="80">
        <v>0.16472153440485218</v>
      </c>
      <c r="L595" s="80">
        <v>4.4950033103398113</v>
      </c>
      <c r="M595" s="81">
        <f>B595/J595</f>
        <v>25.960136630020795</v>
      </c>
      <c r="N595" s="80">
        <f>I595+J595</f>
        <v>6.8973420902149556</v>
      </c>
    </row>
    <row r="596" spans="1:51" s="100" customFormat="1">
      <c r="A596" s="84" t="s">
        <v>712</v>
      </c>
      <c r="B596" s="81">
        <v>77.427877024907403</v>
      </c>
      <c r="C596" s="80">
        <v>0.16202441845863394</v>
      </c>
      <c r="D596" s="81">
        <v>13.002795242216109</v>
      </c>
      <c r="E596" s="80">
        <v>1.1143402605000325</v>
      </c>
      <c r="F596" s="80">
        <v>6.0950332758984843E-2</v>
      </c>
      <c r="G596" s="80">
        <v>0.2064814434626723</v>
      </c>
      <c r="H596" s="80">
        <v>1.0702267646966821</v>
      </c>
      <c r="I596" s="80">
        <v>4.0154782202799595</v>
      </c>
      <c r="J596" s="80">
        <v>2.9398110274510336</v>
      </c>
      <c r="K596" s="80">
        <v>0.1526526849643452</v>
      </c>
      <c r="L596" s="80">
        <v>4.5017162263973347</v>
      </c>
      <c r="M596" s="81">
        <f>B596/J596</f>
        <v>26.337705485798292</v>
      </c>
      <c r="N596" s="80">
        <f>I596+J596</f>
        <v>6.9552892477309936</v>
      </c>
      <c r="O596" s="80"/>
      <c r="P596" s="80">
        <v>5.99</v>
      </c>
      <c r="Q596" s="82">
        <v>1300</v>
      </c>
      <c r="R596" s="80">
        <v>2.6</v>
      </c>
      <c r="S596" s="82">
        <v>660</v>
      </c>
      <c r="T596" s="80">
        <v>0.43</v>
      </c>
      <c r="U596" s="80">
        <v>2.9</v>
      </c>
      <c r="V596" s="81">
        <v>56.9</v>
      </c>
      <c r="W596" s="81">
        <v>18.2</v>
      </c>
      <c r="X596" s="82">
        <v>103</v>
      </c>
      <c r="Y596" s="81">
        <v>101</v>
      </c>
      <c r="Z596" s="81">
        <v>34.9</v>
      </c>
      <c r="AA596" s="81">
        <v>159</v>
      </c>
      <c r="AB596" s="80">
        <v>11</v>
      </c>
      <c r="AC596" s="80">
        <v>1.82</v>
      </c>
      <c r="AD596" s="80">
        <v>3.65</v>
      </c>
      <c r="AE596" s="82">
        <v>900</v>
      </c>
      <c r="AF596" s="81">
        <v>27.7</v>
      </c>
      <c r="AG596" s="81">
        <v>59.2</v>
      </c>
      <c r="AH596" s="80">
        <v>6.31</v>
      </c>
      <c r="AI596" s="81">
        <v>28.7</v>
      </c>
      <c r="AJ596" s="80">
        <v>5.29</v>
      </c>
      <c r="AK596" s="80">
        <v>1.1000000000000001</v>
      </c>
      <c r="AL596" s="80">
        <v>4.4800000000000004</v>
      </c>
      <c r="AM596" s="80">
        <v>0.77</v>
      </c>
      <c r="AN596" s="80">
        <v>5.32</v>
      </c>
      <c r="AO596" s="80">
        <v>1.05</v>
      </c>
      <c r="AP596" s="80">
        <v>3.15</v>
      </c>
      <c r="AQ596" s="80">
        <v>0.57999999999999996</v>
      </c>
      <c r="AR596" s="80">
        <v>3.43</v>
      </c>
      <c r="AS596" s="80">
        <v>0.54</v>
      </c>
      <c r="AT596" s="80">
        <v>5</v>
      </c>
      <c r="AU596" s="80">
        <v>0.71</v>
      </c>
      <c r="AV596" s="80">
        <v>1.98</v>
      </c>
      <c r="AW596" s="81">
        <v>19.399999999999999</v>
      </c>
      <c r="AX596" s="80">
        <v>10</v>
      </c>
      <c r="AY596" s="80">
        <v>2.44</v>
      </c>
    </row>
    <row r="597" spans="1:51">
      <c r="A597" s="84" t="s">
        <v>711</v>
      </c>
      <c r="B597" s="81">
        <v>77.425793052034265</v>
      </c>
      <c r="C597" s="80">
        <v>0.18118855709806941</v>
      </c>
      <c r="D597" s="81">
        <v>12.927736518795873</v>
      </c>
      <c r="E597" s="80">
        <v>1.1147483288681683</v>
      </c>
      <c r="F597" s="80">
        <v>7.2868521968034991E-2</v>
      </c>
      <c r="G597" s="80">
        <v>0.18036947732568487</v>
      </c>
      <c r="H597" s="80">
        <v>1.0745467631742014</v>
      </c>
      <c r="I597" s="80">
        <v>4.0977463291388867</v>
      </c>
      <c r="J597" s="80">
        <v>2.9249895728947441</v>
      </c>
      <c r="K597" s="80">
        <v>0.12878702063244232</v>
      </c>
      <c r="L597" s="80">
        <v>0.16551518198836845</v>
      </c>
      <c r="M597" s="81">
        <f>B597/J597</f>
        <v>26.470450961440207</v>
      </c>
      <c r="N597" s="80">
        <f>I597+J597</f>
        <v>7.0227359020336309</v>
      </c>
      <c r="P597" s="80">
        <v>5.48</v>
      </c>
      <c r="Q597" s="82">
        <v>1062</v>
      </c>
      <c r="R597" s="80">
        <v>1.17</v>
      </c>
      <c r="S597" s="82">
        <v>583</v>
      </c>
      <c r="T597" s="80">
        <v>0.42</v>
      </c>
      <c r="U597" s="80">
        <v>1.03</v>
      </c>
      <c r="V597" s="81">
        <v>54.6</v>
      </c>
      <c r="W597" s="81">
        <v>15.3</v>
      </c>
      <c r="X597" s="82">
        <v>81.900000000000006</v>
      </c>
      <c r="Y597" s="81">
        <v>96.4</v>
      </c>
      <c r="Z597" s="81">
        <v>34.299999999999997</v>
      </c>
      <c r="AA597" s="81">
        <v>156</v>
      </c>
      <c r="AB597" s="80">
        <v>8.2899999999999991</v>
      </c>
      <c r="AC597" s="80">
        <v>1.64</v>
      </c>
      <c r="AD597" s="80">
        <v>3.63</v>
      </c>
      <c r="AE597" s="82">
        <v>816</v>
      </c>
      <c r="AF597" s="81">
        <v>25.7</v>
      </c>
      <c r="AG597" s="81">
        <v>56.1</v>
      </c>
      <c r="AH597" s="80">
        <v>6.43</v>
      </c>
      <c r="AI597" s="81">
        <v>24.4</v>
      </c>
      <c r="AJ597" s="80">
        <v>5.16</v>
      </c>
      <c r="AK597" s="80">
        <v>1.04</v>
      </c>
      <c r="AL597" s="80">
        <v>5.4</v>
      </c>
      <c r="AM597" s="80">
        <v>0.79</v>
      </c>
      <c r="AN597" s="80">
        <v>5.48</v>
      </c>
      <c r="AO597" s="80">
        <v>1.34</v>
      </c>
      <c r="AP597" s="80">
        <v>4.05</v>
      </c>
      <c r="AQ597" s="80">
        <v>0.55100000000000005</v>
      </c>
      <c r="AR597" s="80">
        <v>3.75</v>
      </c>
      <c r="AS597" s="80">
        <v>0.66</v>
      </c>
      <c r="AT597" s="80">
        <v>4.6100000000000003</v>
      </c>
      <c r="AU597" s="80">
        <v>0.77</v>
      </c>
      <c r="AV597" s="80">
        <v>1.24</v>
      </c>
      <c r="AW597" s="81">
        <v>14.9</v>
      </c>
      <c r="AX597" s="80">
        <v>9.7100000000000009</v>
      </c>
      <c r="AY597" s="80">
        <v>2.2599999999999998</v>
      </c>
    </row>
    <row r="598" spans="1:51" s="94" customFormat="1">
      <c r="A598" s="92" t="s">
        <v>196</v>
      </c>
      <c r="B598" s="95">
        <f>AVERAGE(B577:B597)</f>
        <v>77.416308647067382</v>
      </c>
      <c r="C598" s="94">
        <f>AVERAGE(C577:C597)</f>
        <v>0.18326693380459402</v>
      </c>
      <c r="D598" s="95">
        <f>AVERAGE(D577:D597)</f>
        <v>12.968974418215943</v>
      </c>
      <c r="E598" s="95">
        <f>AVERAGE(E577:E597)</f>
        <v>1.1593165682827422</v>
      </c>
      <c r="F598" s="95">
        <f>AVERAGE(F577:F597)</f>
        <v>7.1810680311356248E-2</v>
      </c>
      <c r="G598" s="95">
        <f>AVERAGE(G577:G597)</f>
        <v>0.17922145577905146</v>
      </c>
      <c r="H598" s="95">
        <f>AVERAGE(H577:H597)</f>
        <v>1.0662502629487103</v>
      </c>
      <c r="I598" s="95">
        <f>AVERAGE(I577:I597)</f>
        <v>3.9867020529135453</v>
      </c>
      <c r="J598" s="95">
        <f>AVERAGE(J577:J597)</f>
        <v>2.9681342486380622</v>
      </c>
      <c r="K598" s="95">
        <f>AVERAGE(K577:K597)</f>
        <v>0.14732038637115158</v>
      </c>
      <c r="L598" s="95">
        <f>AVERAGE(L577:L597)</f>
        <v>3.565261788247732</v>
      </c>
      <c r="M598" s="95">
        <f>AVERAGE(M577:M597)</f>
        <v>26.096305922362244</v>
      </c>
      <c r="N598" s="95">
        <f>AVERAGE(N577:N597)</f>
        <v>6.9548363015516088</v>
      </c>
      <c r="O598" s="95"/>
      <c r="P598" s="95">
        <f>AVERAGE(P577:P597)</f>
        <v>6.2331578947368422</v>
      </c>
      <c r="Q598" s="96">
        <f>AVERAGE(Q577:Q597)</f>
        <v>1216.421052631579</v>
      </c>
      <c r="R598" s="95">
        <f>AVERAGE(R577:R597)</f>
        <v>1.4836842105263159</v>
      </c>
      <c r="S598" s="96">
        <f>AVERAGE(S577:S597)</f>
        <v>630.36842105263156</v>
      </c>
      <c r="T598" s="95">
        <f>AVERAGE(T577:T597)</f>
        <v>0.40052631578947367</v>
      </c>
      <c r="U598" s="95">
        <f>AVERAGE(U577:U597)</f>
        <v>2.1794444444444445</v>
      </c>
      <c r="V598" s="95">
        <f>AVERAGE(V577:V597)</f>
        <v>45.815789473684212</v>
      </c>
      <c r="W598" s="95">
        <f>AVERAGE(W577:W597)</f>
        <v>17.663157894736845</v>
      </c>
      <c r="X598" s="96">
        <f>AVERAGE(X577:X597)</f>
        <v>102.85789473684211</v>
      </c>
      <c r="Y598" s="95">
        <f>AVERAGE(Y577:Y597)</f>
        <v>106.72105263157896</v>
      </c>
      <c r="Z598" s="95">
        <f>AVERAGE(Z577:Z597)</f>
        <v>35.273684210526305</v>
      </c>
      <c r="AA598" s="95">
        <f>AVERAGE(AA577:AA597)</f>
        <v>163.47368421052633</v>
      </c>
      <c r="AB598" s="95">
        <f>AVERAGE(AB577:AB597)</f>
        <v>10.873684210526315</v>
      </c>
      <c r="AC598" s="95">
        <f>AVERAGE(AC577:AC597)</f>
        <v>2.0473684210526311</v>
      </c>
      <c r="AD598" s="95">
        <f>AVERAGE(AD577:AD597)</f>
        <v>4.446315789473684</v>
      </c>
      <c r="AE598" s="96">
        <f>AVERAGE(AE577:AE597)</f>
        <v>893.84210526315792</v>
      </c>
      <c r="AF598" s="95">
        <f>AVERAGE(AF577:AF597)</f>
        <v>29.036842105263165</v>
      </c>
      <c r="AG598" s="95">
        <f>AVERAGE(AG577:AG597)</f>
        <v>62.857894736842105</v>
      </c>
      <c r="AH598" s="95">
        <f>AVERAGE(AH577:AH597)</f>
        <v>7.2431578947368411</v>
      </c>
      <c r="AI598" s="95">
        <f>AVERAGE(AI577:AI597)</f>
        <v>28.394736842105264</v>
      </c>
      <c r="AJ598" s="95">
        <f>AVERAGE(AJ577:AJ597)</f>
        <v>5.9526315789473685</v>
      </c>
      <c r="AK598" s="95">
        <f>AVERAGE(AK577:AK597)</f>
        <v>1.143</v>
      </c>
      <c r="AL598" s="95">
        <f>AVERAGE(AL577:AL597)</f>
        <v>5.5989473684210527</v>
      </c>
      <c r="AM598" s="95">
        <f>AVERAGE(AM577:AM597)</f>
        <v>0.93263157894736837</v>
      </c>
      <c r="AN598" s="95">
        <f>AVERAGE(AN577:AN597)</f>
        <v>5.6921052631578943</v>
      </c>
      <c r="AO598" s="95">
        <f>AVERAGE(AO577:AO597)</f>
        <v>1.1705263157894734</v>
      </c>
      <c r="AP598" s="95">
        <f>AVERAGE(AP577:AP597)</f>
        <v>3.6821052631578945</v>
      </c>
      <c r="AQ598" s="95">
        <f>AVERAGE(AQ577:AQ597)</f>
        <v>0.59194736842105267</v>
      </c>
      <c r="AR598" s="95">
        <f>AVERAGE(AR577:AR597)</f>
        <v>3.9342105263157894</v>
      </c>
      <c r="AS598" s="95">
        <f>AVERAGE(AS577:AS597)</f>
        <v>0.58905263157894738</v>
      </c>
      <c r="AT598" s="95">
        <f>AVERAGE(AT577:AT597)</f>
        <v>4.6921052631578943</v>
      </c>
      <c r="AU598" s="95">
        <f>AVERAGE(AU577:AU597)</f>
        <v>0.79168421052631588</v>
      </c>
      <c r="AV598" s="95">
        <f>AVERAGE(AV577:AV597)</f>
        <v>1.4773684210526317</v>
      </c>
      <c r="AW598" s="95">
        <f>AVERAGE(AW577:AW597)</f>
        <v>17.626315789473683</v>
      </c>
      <c r="AX598" s="95">
        <f>AVERAGE(AX577:AX597)</f>
        <v>10.501052631578947</v>
      </c>
      <c r="AY598" s="95">
        <f>AVERAGE(AY577:AY597)</f>
        <v>2.5636842105263153</v>
      </c>
    </row>
    <row r="599" spans="1:51" s="94" customFormat="1">
      <c r="A599" s="92" t="s">
        <v>195</v>
      </c>
      <c r="B599" s="95">
        <f>_xlfn.STDEV.S(B577:B597)</f>
        <v>0.22132025454874624</v>
      </c>
      <c r="C599" s="94">
        <f>_xlfn.STDEV.S(C577:C597)</f>
        <v>1.4993947512708061E-2</v>
      </c>
      <c r="D599" s="95">
        <f>_xlfn.STDEV.S(D577:D597)</f>
        <v>0.16216510108869125</v>
      </c>
      <c r="E599" s="95">
        <f>_xlfn.STDEV.S(E577:E597)</f>
        <v>0.10732530672635096</v>
      </c>
      <c r="F599" s="95">
        <f>_xlfn.STDEV.S(F577:F597)</f>
        <v>1.5606932164650221E-2</v>
      </c>
      <c r="G599" s="95">
        <f>_xlfn.STDEV.S(G577:G597)</f>
        <v>2.0732506906188271E-2</v>
      </c>
      <c r="H599" s="95">
        <f>_xlfn.STDEV.S(H577:H597)</f>
        <v>7.2306636647728184E-2</v>
      </c>
      <c r="I599" s="95">
        <f>_xlfn.STDEV.S(I577:I597)</f>
        <v>0.12993198543943074</v>
      </c>
      <c r="J599" s="95">
        <f>_xlfn.STDEV.S(J577:J597)</f>
        <v>7.1885885950527695E-2</v>
      </c>
      <c r="K599" s="95">
        <f>_xlfn.STDEV.S(K577:K597)</f>
        <v>2.2345372363764607E-2</v>
      </c>
      <c r="L599" s="95">
        <f>_xlfn.STDEV.S(L577:L597)</f>
        <v>1.293237323469121</v>
      </c>
      <c r="M599" s="95">
        <f>_xlfn.STDEV.S(M577:M597)</f>
        <v>0.60439432057541853</v>
      </c>
      <c r="N599" s="95">
        <f>_xlfn.STDEV.S(N577:N597)</f>
        <v>0.12924260904700549</v>
      </c>
      <c r="O599" s="95"/>
      <c r="P599" s="95">
        <f>_xlfn.STDEV.S(P577:P597)</f>
        <v>1.5241101324728525</v>
      </c>
      <c r="Q599" s="96">
        <f>_xlfn.STDEV.S(Q577:Q597)</f>
        <v>297.30461666062195</v>
      </c>
      <c r="R599" s="95">
        <f>_xlfn.STDEV.S(R577:R597)</f>
        <v>0.47943497446143951</v>
      </c>
      <c r="S599" s="96">
        <f>_xlfn.STDEV.S(S577:S597)</f>
        <v>155.5596386264466</v>
      </c>
      <c r="T599" s="95">
        <f>_xlfn.STDEV.S(T577:T597)</f>
        <v>0.11530219638509963</v>
      </c>
      <c r="U599" s="95">
        <f>_xlfn.STDEV.S(U577:U597)</f>
        <v>1.1758925132061933</v>
      </c>
      <c r="V599" s="95">
        <f>_xlfn.STDEV.S(V577:V597)</f>
        <v>16.513774154992724</v>
      </c>
      <c r="W599" s="95">
        <f>_xlfn.STDEV.S(W577:W597)</f>
        <v>3.8469628029157605</v>
      </c>
      <c r="X599" s="96">
        <f>_xlfn.STDEV.S(X577:X597)</f>
        <v>24.250299328953826</v>
      </c>
      <c r="Y599" s="95">
        <f>_xlfn.STDEV.S(Y577:Y597)</f>
        <v>15.571147782833862</v>
      </c>
      <c r="Z599" s="95">
        <f>_xlfn.STDEV.S(Z577:Z597)</f>
        <v>7.8855593830511728</v>
      </c>
      <c r="AA599" s="95">
        <f>_xlfn.STDEV.S(AA577:AA597)</f>
        <v>37.112993263894097</v>
      </c>
      <c r="AB599" s="95">
        <f>_xlfn.STDEV.S(AB577:AB597)</f>
        <v>2.832696419641179</v>
      </c>
      <c r="AC599" s="95">
        <f>_xlfn.STDEV.S(AC577:AC597)</f>
        <v>0.52611619022231015</v>
      </c>
      <c r="AD599" s="95">
        <f>_xlfn.STDEV.S(AD577:AD597)</f>
        <v>1.3041992457115648</v>
      </c>
      <c r="AE599" s="96">
        <f>_xlfn.STDEV.S(AE577:AE597)</f>
        <v>205.31581720686219</v>
      </c>
      <c r="AF599" s="95">
        <f>_xlfn.STDEV.S(AF577:AF597)</f>
        <v>7.1120563151060221</v>
      </c>
      <c r="AG599" s="95">
        <f>_xlfn.STDEV.S(AG577:AG597)</f>
        <v>14.719198188815772</v>
      </c>
      <c r="AH599" s="95">
        <f>_xlfn.STDEV.S(AH577:AH597)</f>
        <v>1.6592972161315755</v>
      </c>
      <c r="AI599" s="95">
        <f>_xlfn.STDEV.S(AI577:AI597)</f>
        <v>6.0287711742398242</v>
      </c>
      <c r="AJ599" s="95">
        <f>_xlfn.STDEV.S(AJ577:AJ597)</f>
        <v>1.6172879978025723</v>
      </c>
      <c r="AK599" s="95">
        <f>_xlfn.STDEV.S(AK577:AK597)</f>
        <v>0.28263620118842181</v>
      </c>
      <c r="AL599" s="95">
        <f>_xlfn.STDEV.S(AL577:AL597)</f>
        <v>1.5119703654387247</v>
      </c>
      <c r="AM599" s="95">
        <f>_xlfn.STDEV.S(AM577:AM597)</f>
        <v>0.25551347225327314</v>
      </c>
      <c r="AN599" s="95">
        <f>_xlfn.STDEV.S(AN577:AN597)</f>
        <v>1.2573410168878392</v>
      </c>
      <c r="AO599" s="95">
        <f>_xlfn.STDEV.S(AO577:AO597)</f>
        <v>0.29902570837472525</v>
      </c>
      <c r="AP599" s="95">
        <f>_xlfn.STDEV.S(AP577:AP597)</f>
        <v>0.86790026915134821</v>
      </c>
      <c r="AQ599" s="95">
        <f>_xlfn.STDEV.S(AQ577:AQ597)</f>
        <v>0.15508330151681932</v>
      </c>
      <c r="AR599" s="95">
        <f>_xlfn.STDEV.S(AR577:AR597)</f>
        <v>0.90687078455700809</v>
      </c>
      <c r="AS599" s="95">
        <f>_xlfn.STDEV.S(AS577:AS597)</f>
        <v>0.15529987968951853</v>
      </c>
      <c r="AT599" s="95">
        <f>_xlfn.STDEV.S(AT577:AT597)</f>
        <v>1.0008917076918566</v>
      </c>
      <c r="AU599" s="95">
        <f>_xlfn.STDEV.S(AU577:AU597)</f>
        <v>0.22708418718654796</v>
      </c>
      <c r="AV599" s="95">
        <f>_xlfn.STDEV.S(AV577:AV597)</f>
        <v>0.4107830206550403</v>
      </c>
      <c r="AW599" s="95">
        <f>_xlfn.STDEV.S(AW577:AW597)</f>
        <v>4.2980411695023282</v>
      </c>
      <c r="AX599" s="95">
        <f>_xlfn.STDEV.S(AX577:AX597)</f>
        <v>2.2533355392909438</v>
      </c>
      <c r="AY599" s="95">
        <f>_xlfn.STDEV.S(AY577:AY597)</f>
        <v>0.61207489126300729</v>
      </c>
    </row>
    <row r="600" spans="1:51">
      <c r="A600" s="84" t="s">
        <v>710</v>
      </c>
      <c r="B600" s="81">
        <v>77.231547472032176</v>
      </c>
      <c r="C600" s="80">
        <v>0.17745911730271979</v>
      </c>
      <c r="D600" s="81">
        <v>12.98797776556998</v>
      </c>
      <c r="E600" s="80">
        <v>1.208867598411427</v>
      </c>
      <c r="F600" s="80">
        <v>7.8809823685930175E-2</v>
      </c>
      <c r="G600" s="80">
        <v>0.18855799301698697</v>
      </c>
      <c r="H600" s="80">
        <v>1.1335656510777388</v>
      </c>
      <c r="I600" s="80">
        <v>4.0392705920676963</v>
      </c>
      <c r="J600" s="80">
        <v>2.9539258841087319</v>
      </c>
      <c r="K600" s="80">
        <v>0.18102726609675984</v>
      </c>
      <c r="L600" s="80">
        <v>0.35175182142610595</v>
      </c>
      <c r="M600" s="81">
        <f>B600/J600</f>
        <v>26.145391083613706</v>
      </c>
      <c r="N600" s="80">
        <f>I600+J600</f>
        <v>6.9931964761764283</v>
      </c>
      <c r="P600" s="80">
        <v>5.21</v>
      </c>
      <c r="Q600" s="82">
        <v>1210</v>
      </c>
      <c r="R600" s="80">
        <v>1.83</v>
      </c>
      <c r="S600" s="82">
        <v>645</v>
      </c>
      <c r="T600" s="80">
        <v>0.46</v>
      </c>
      <c r="U600" s="80">
        <v>2.19</v>
      </c>
      <c r="V600" s="81">
        <v>22.6</v>
      </c>
      <c r="W600" s="81">
        <v>15.1</v>
      </c>
      <c r="X600" s="82">
        <v>89.2</v>
      </c>
      <c r="Y600" s="81">
        <v>106.1</v>
      </c>
      <c r="Z600" s="81">
        <v>33.6</v>
      </c>
      <c r="AA600" s="81">
        <v>165</v>
      </c>
      <c r="AB600" s="80">
        <v>8.84</v>
      </c>
      <c r="AC600" s="80">
        <v>2.12</v>
      </c>
      <c r="AD600" s="80">
        <v>4.0199999999999996</v>
      </c>
      <c r="AE600" s="82">
        <v>842</v>
      </c>
      <c r="AF600" s="81">
        <v>27.2</v>
      </c>
      <c r="AG600" s="81">
        <v>55.2</v>
      </c>
      <c r="AH600" s="80">
        <v>6.52</v>
      </c>
      <c r="AI600" s="81">
        <v>27</v>
      </c>
      <c r="AJ600" s="80">
        <v>5.57</v>
      </c>
      <c r="AK600" s="80">
        <v>1.1599999999999999</v>
      </c>
      <c r="AL600" s="80">
        <v>6.21</v>
      </c>
      <c r="AM600" s="80">
        <v>0.74099999999999999</v>
      </c>
      <c r="AN600" s="80">
        <v>4.92</v>
      </c>
      <c r="AO600" s="80">
        <v>1.1599999999999999</v>
      </c>
      <c r="AP600" s="80">
        <v>3.75</v>
      </c>
      <c r="AQ600" s="80">
        <v>0.56000000000000005</v>
      </c>
      <c r="AR600" s="80">
        <v>4.12</v>
      </c>
      <c r="AS600" s="80">
        <v>0.66</v>
      </c>
      <c r="AT600" s="80">
        <v>5.3</v>
      </c>
      <c r="AU600" s="80">
        <v>0.71</v>
      </c>
      <c r="AV600" s="80">
        <v>0.95</v>
      </c>
      <c r="AW600" s="81">
        <v>12.6</v>
      </c>
      <c r="AX600" s="80">
        <v>9.5</v>
      </c>
      <c r="AY600" s="80">
        <v>2.33</v>
      </c>
    </row>
    <row r="601" spans="1:51">
      <c r="A601" s="84" t="s">
        <v>709</v>
      </c>
      <c r="B601" s="81">
        <v>77.099862239301913</v>
      </c>
      <c r="C601" s="80">
        <v>0.18758987378115741</v>
      </c>
      <c r="D601" s="81">
        <v>13.334349364757081</v>
      </c>
      <c r="E601" s="80">
        <v>1.124434286049367</v>
      </c>
      <c r="F601" s="80">
        <v>8.9195777097394541E-2</v>
      </c>
      <c r="G601" s="80">
        <v>0.18979361580324225</v>
      </c>
      <c r="H601" s="80">
        <v>1.2169130091457401</v>
      </c>
      <c r="I601" s="80">
        <v>3.9649573673632967</v>
      </c>
      <c r="J601" s="80">
        <v>2.7928873402378445</v>
      </c>
      <c r="K601" s="80">
        <v>0.17126462968572784</v>
      </c>
      <c r="L601" s="80">
        <v>2.6323566954007589</v>
      </c>
      <c r="M601" s="81">
        <f>B601/J601</f>
        <v>27.605790297554943</v>
      </c>
      <c r="N601" s="80">
        <f>I601+J601</f>
        <v>6.7578447076011408</v>
      </c>
      <c r="P601" s="80">
        <v>4.4400000000000004</v>
      </c>
      <c r="Q601" s="82">
        <v>1140</v>
      </c>
      <c r="R601" s="80">
        <v>1.53</v>
      </c>
      <c r="S601" s="82">
        <v>643</v>
      </c>
      <c r="T601" s="80">
        <v>0.35</v>
      </c>
      <c r="U601" s="80" t="s">
        <v>142</v>
      </c>
      <c r="V601" s="81">
        <v>20.5</v>
      </c>
      <c r="W601" s="81">
        <v>17.100000000000001</v>
      </c>
      <c r="X601" s="82">
        <v>85.5</v>
      </c>
      <c r="Y601" s="81">
        <v>115</v>
      </c>
      <c r="Z601" s="81">
        <v>33.4</v>
      </c>
      <c r="AA601" s="81">
        <v>169</v>
      </c>
      <c r="AB601" s="80">
        <v>8.1999999999999993</v>
      </c>
      <c r="AC601" s="80">
        <v>1.7</v>
      </c>
      <c r="AD601" s="80">
        <v>4.17</v>
      </c>
      <c r="AE601" s="82">
        <v>802</v>
      </c>
      <c r="AF601" s="81">
        <v>26.6</v>
      </c>
      <c r="AG601" s="81">
        <v>54.3</v>
      </c>
      <c r="AH601" s="80">
        <v>6.33</v>
      </c>
      <c r="AI601" s="81">
        <v>24.5</v>
      </c>
      <c r="AJ601" s="80">
        <v>4.84</v>
      </c>
      <c r="AK601" s="80">
        <v>1.1200000000000001</v>
      </c>
      <c r="AL601" s="80">
        <v>5.0999999999999996</v>
      </c>
      <c r="AM601" s="80">
        <v>0.81</v>
      </c>
      <c r="AN601" s="80">
        <v>5.52</v>
      </c>
      <c r="AO601" s="80">
        <v>1.2</v>
      </c>
      <c r="AP601" s="80">
        <v>3.08</v>
      </c>
      <c r="AQ601" s="80">
        <v>0.62</v>
      </c>
      <c r="AR601" s="80">
        <v>3.53</v>
      </c>
      <c r="AS601" s="80">
        <v>0.61</v>
      </c>
      <c r="AT601" s="80">
        <v>4.74</v>
      </c>
      <c r="AU601" s="80">
        <v>0.73</v>
      </c>
      <c r="AV601" s="80">
        <v>1.3</v>
      </c>
      <c r="AW601" s="81">
        <v>13.5</v>
      </c>
      <c r="AX601" s="80">
        <v>9.1</v>
      </c>
      <c r="AY601" s="80">
        <v>2.04</v>
      </c>
    </row>
    <row r="602" spans="1:51">
      <c r="A602" s="84" t="s">
        <v>708</v>
      </c>
      <c r="B602" s="81">
        <v>76.691299913998066</v>
      </c>
      <c r="C602" s="80">
        <v>0.20572745601115838</v>
      </c>
      <c r="D602" s="81">
        <v>13.088044552121437</v>
      </c>
      <c r="E602" s="80">
        <v>1.2689809837952304</v>
      </c>
      <c r="F602" s="80">
        <v>6.1742451122534903E-2</v>
      </c>
      <c r="G602" s="80">
        <v>0.24200118120453906</v>
      </c>
      <c r="H602" s="80">
        <v>1.1960754498087798</v>
      </c>
      <c r="I602" s="80">
        <v>4.3567055282842437</v>
      </c>
      <c r="J602" s="80">
        <v>2.8894051236227924</v>
      </c>
      <c r="K602" s="80">
        <v>0.17360031208569993</v>
      </c>
      <c r="L602" s="80">
        <v>2.7341047622124677</v>
      </c>
      <c r="M602" s="81">
        <f>B602/J602</f>
        <v>26.542245421729238</v>
      </c>
      <c r="N602" s="80">
        <f>I602+J602</f>
        <v>7.2461106519070366</v>
      </c>
      <c r="P602" s="80">
        <v>6.6</v>
      </c>
      <c r="Q602" s="82">
        <v>1400</v>
      </c>
      <c r="R602" s="80">
        <v>2.2999999999999998</v>
      </c>
      <c r="S602" s="82">
        <v>750</v>
      </c>
      <c r="T602" s="80">
        <v>0.56999999999999995</v>
      </c>
      <c r="U602" s="80">
        <v>5.8</v>
      </c>
      <c r="V602" s="81">
        <v>25.3</v>
      </c>
      <c r="W602" s="81">
        <v>19.600000000000001</v>
      </c>
      <c r="X602" s="82">
        <v>104</v>
      </c>
      <c r="Y602" s="81">
        <v>126</v>
      </c>
      <c r="Z602" s="81">
        <v>40.1</v>
      </c>
      <c r="AA602" s="81">
        <v>207</v>
      </c>
      <c r="AB602" s="80">
        <v>9.6999999999999993</v>
      </c>
      <c r="AC602" s="80">
        <v>2.2000000000000002</v>
      </c>
      <c r="AD602" s="80">
        <v>6.7</v>
      </c>
      <c r="AE602" s="82">
        <v>870</v>
      </c>
      <c r="AF602" s="81">
        <v>28.9</v>
      </c>
      <c r="AG602" s="81">
        <v>60</v>
      </c>
      <c r="AH602" s="80">
        <v>7.1</v>
      </c>
      <c r="AI602" s="81">
        <v>31</v>
      </c>
      <c r="AJ602" s="80">
        <v>4.7</v>
      </c>
      <c r="AK602" s="80">
        <v>1.1599999999999999</v>
      </c>
      <c r="AL602" s="80">
        <v>6.7</v>
      </c>
      <c r="AM602" s="80">
        <v>0.94</v>
      </c>
      <c r="AN602" s="80">
        <v>6.1</v>
      </c>
      <c r="AO602" s="80">
        <v>1.44</v>
      </c>
      <c r="AP602" s="80">
        <v>4.33</v>
      </c>
      <c r="AQ602" s="80">
        <v>0.75</v>
      </c>
      <c r="AR602" s="80">
        <v>4.3</v>
      </c>
      <c r="AS602" s="80">
        <v>0.54</v>
      </c>
      <c r="AT602" s="80">
        <v>5.3</v>
      </c>
      <c r="AU602" s="80">
        <v>0.85</v>
      </c>
      <c r="AV602" s="80">
        <v>1.66</v>
      </c>
      <c r="AW602" s="81">
        <v>18.7</v>
      </c>
      <c r="AX602" s="80">
        <v>10.8</v>
      </c>
      <c r="AY602" s="80">
        <v>2.5499999999999998</v>
      </c>
    </row>
    <row r="603" spans="1:51">
      <c r="A603" s="84" t="s">
        <v>707</v>
      </c>
      <c r="B603" s="81">
        <v>76.815413166027142</v>
      </c>
      <c r="C603" s="80">
        <v>0.22407271796106151</v>
      </c>
      <c r="D603" s="81">
        <v>13.24998108896972</v>
      </c>
      <c r="E603" s="80">
        <v>1.2340700280678245</v>
      </c>
      <c r="F603" s="80">
        <v>9.5671534338651609E-2</v>
      </c>
      <c r="G603" s="80">
        <v>0.22129174493262516</v>
      </c>
      <c r="H603" s="80">
        <v>1.1728638508465636</v>
      </c>
      <c r="I603" s="80">
        <v>4.1048158408950606</v>
      </c>
      <c r="J603" s="80">
        <v>2.881803303290658</v>
      </c>
      <c r="K603" s="80">
        <v>0.16724670699033442</v>
      </c>
      <c r="L603" s="80">
        <v>3.4286373825827354</v>
      </c>
      <c r="M603" s="81">
        <f>B603/J603</f>
        <v>26.655328307214297</v>
      </c>
      <c r="N603" s="80">
        <f>I603+J603</f>
        <v>6.9866191441857186</v>
      </c>
      <c r="P603" s="80">
        <v>5.14</v>
      </c>
      <c r="Q603" s="82">
        <v>1330</v>
      </c>
      <c r="R603" s="80">
        <v>2.3199999999999998</v>
      </c>
      <c r="S603" s="82">
        <v>658</v>
      </c>
      <c r="T603" s="80">
        <v>0.54</v>
      </c>
      <c r="U603" s="80">
        <v>5.2</v>
      </c>
      <c r="V603" s="81">
        <v>40.700000000000003</v>
      </c>
      <c r="W603" s="81">
        <v>16.100000000000001</v>
      </c>
      <c r="X603" s="82">
        <v>91</v>
      </c>
      <c r="Y603" s="81">
        <v>115</v>
      </c>
      <c r="Z603" s="81">
        <v>31.3</v>
      </c>
      <c r="AA603" s="81">
        <v>167</v>
      </c>
      <c r="AB603" s="80">
        <v>9.1999999999999993</v>
      </c>
      <c r="AC603" s="80">
        <v>1.77</v>
      </c>
      <c r="AD603" s="80">
        <v>4.09</v>
      </c>
      <c r="AE603" s="82">
        <v>815</v>
      </c>
      <c r="AF603" s="81">
        <v>24.2</v>
      </c>
      <c r="AG603" s="81">
        <v>51.5</v>
      </c>
      <c r="AH603" s="80">
        <v>6.22</v>
      </c>
      <c r="AI603" s="81">
        <v>25</v>
      </c>
      <c r="AJ603" s="80">
        <v>5.0599999999999996</v>
      </c>
      <c r="AK603" s="80">
        <v>1.29</v>
      </c>
      <c r="AL603" s="80">
        <v>4.37</v>
      </c>
      <c r="AM603" s="80">
        <v>0.79</v>
      </c>
      <c r="AN603" s="80">
        <v>4.7699999999999996</v>
      </c>
      <c r="AO603" s="80">
        <v>1.08</v>
      </c>
      <c r="AP603" s="80">
        <v>3.16</v>
      </c>
      <c r="AQ603" s="80">
        <v>0.53</v>
      </c>
      <c r="AR603" s="80">
        <v>3.7</v>
      </c>
      <c r="AS603" s="80">
        <v>0.48399999999999999</v>
      </c>
      <c r="AT603" s="80">
        <v>4.6900000000000004</v>
      </c>
      <c r="AU603" s="80">
        <v>0.68</v>
      </c>
      <c r="AV603" s="80">
        <v>1.3</v>
      </c>
      <c r="AW603" s="81">
        <v>15.6</v>
      </c>
      <c r="AX603" s="80">
        <v>8.9</v>
      </c>
      <c r="AY603" s="80">
        <v>2.16</v>
      </c>
    </row>
    <row r="604" spans="1:51">
      <c r="A604" s="84" t="s">
        <v>706</v>
      </c>
      <c r="B604" s="81">
        <v>77.045864829380434</v>
      </c>
      <c r="C604" s="80">
        <v>0.20616585119887471</v>
      </c>
      <c r="D604" s="81">
        <v>13.158198318247374</v>
      </c>
      <c r="E604" s="80">
        <v>1.2125009445314627</v>
      </c>
      <c r="F604" s="80">
        <v>5.6491009260732868E-2</v>
      </c>
      <c r="G604" s="80">
        <v>0.20006957867048264</v>
      </c>
      <c r="H604" s="80">
        <v>1.1674270241344018</v>
      </c>
      <c r="I604" s="80">
        <v>4.028593805700055</v>
      </c>
      <c r="J604" s="80">
        <v>2.9246688576674287</v>
      </c>
      <c r="K604" s="80">
        <v>0.19781208737370981</v>
      </c>
      <c r="L604" s="80">
        <v>3.5052298081207454</v>
      </c>
      <c r="M604" s="81">
        <f>B604/J604</f>
        <v>26.343448977956569</v>
      </c>
      <c r="N604" s="80">
        <f>I604+J604</f>
        <v>6.9532626633674841</v>
      </c>
      <c r="P604" s="80">
        <v>4.5999999999999996</v>
      </c>
      <c r="Q604" s="82">
        <v>1350</v>
      </c>
      <c r="R604" s="80">
        <v>1.6</v>
      </c>
      <c r="S604" s="82">
        <v>659</v>
      </c>
      <c r="T604" s="80">
        <v>0.41</v>
      </c>
      <c r="U604" s="80">
        <v>1.94</v>
      </c>
      <c r="V604" s="81">
        <v>48.2</v>
      </c>
      <c r="W604" s="81">
        <v>15.1</v>
      </c>
      <c r="X604" s="82">
        <v>90</v>
      </c>
      <c r="Y604" s="81">
        <v>119</v>
      </c>
      <c r="Z604" s="81">
        <v>33.299999999999997</v>
      </c>
      <c r="AA604" s="81">
        <v>168</v>
      </c>
      <c r="AB604" s="80">
        <v>10</v>
      </c>
      <c r="AC604" s="80">
        <v>1.77</v>
      </c>
      <c r="AD604" s="80">
        <v>3.43</v>
      </c>
      <c r="AE604" s="82">
        <v>860</v>
      </c>
      <c r="AF604" s="81">
        <v>25.7</v>
      </c>
      <c r="AG604" s="81">
        <v>55.4</v>
      </c>
      <c r="AH604" s="80">
        <v>6.15</v>
      </c>
      <c r="AI604" s="81">
        <v>24.9</v>
      </c>
      <c r="AJ604" s="80">
        <v>5.9</v>
      </c>
      <c r="AK604" s="80">
        <v>1.1100000000000001</v>
      </c>
      <c r="AL604" s="80">
        <v>4.55</v>
      </c>
      <c r="AM604" s="80">
        <v>0.92</v>
      </c>
      <c r="AN604" s="80">
        <v>4.8</v>
      </c>
      <c r="AO604" s="80">
        <v>1.1100000000000001</v>
      </c>
      <c r="AP604" s="80">
        <v>3.34</v>
      </c>
      <c r="AQ604" s="80">
        <v>0.6</v>
      </c>
      <c r="AR604" s="80">
        <v>3.29</v>
      </c>
      <c r="AS604" s="80">
        <v>0.38800000000000001</v>
      </c>
      <c r="AT604" s="80">
        <v>4.53</v>
      </c>
      <c r="AU604" s="80">
        <v>0.69</v>
      </c>
      <c r="AV604" s="80">
        <v>1.42</v>
      </c>
      <c r="AW604" s="81">
        <v>14.4</v>
      </c>
      <c r="AX604" s="80">
        <v>9.1999999999999993</v>
      </c>
      <c r="AY604" s="80">
        <v>2.42</v>
      </c>
    </row>
    <row r="605" spans="1:51" s="100" customFormat="1">
      <c r="A605" s="84" t="s">
        <v>705</v>
      </c>
      <c r="B605" s="81">
        <v>77.060422260200156</v>
      </c>
      <c r="C605" s="80">
        <v>0.23562041842799347</v>
      </c>
      <c r="D605" s="81">
        <v>13.27150014268911</v>
      </c>
      <c r="E605" s="80">
        <v>1.2059328575397374</v>
      </c>
      <c r="F605" s="80">
        <v>6.5252014707629813E-2</v>
      </c>
      <c r="G605" s="80">
        <v>0.20587251508613469</v>
      </c>
      <c r="H605" s="80">
        <v>1.0881039362550118</v>
      </c>
      <c r="I605" s="80">
        <v>4.0490038012151004</v>
      </c>
      <c r="J605" s="80">
        <v>2.8182724468572768</v>
      </c>
      <c r="K605" s="80">
        <v>0.19607021875843808</v>
      </c>
      <c r="L605" s="80">
        <v>3.7177821435518155</v>
      </c>
      <c r="M605" s="81">
        <f>B605/J605</f>
        <v>27.343141485888662</v>
      </c>
      <c r="N605" s="80">
        <f>I605+J605</f>
        <v>6.8672762480723772</v>
      </c>
      <c r="O605" s="80"/>
      <c r="P605" s="80">
        <v>4.9400000000000004</v>
      </c>
      <c r="Q605" s="82">
        <v>1320</v>
      </c>
      <c r="R605" s="80">
        <v>1.84</v>
      </c>
      <c r="S605" s="82">
        <v>675</v>
      </c>
      <c r="T605" s="80">
        <v>0.53</v>
      </c>
      <c r="U605" s="80">
        <v>1.71</v>
      </c>
      <c r="V605" s="81">
        <v>34.1</v>
      </c>
      <c r="W605" s="81">
        <v>16.7</v>
      </c>
      <c r="X605" s="82">
        <v>93</v>
      </c>
      <c r="Y605" s="81">
        <v>115</v>
      </c>
      <c r="Z605" s="81">
        <v>31</v>
      </c>
      <c r="AA605" s="81">
        <v>171</v>
      </c>
      <c r="AB605" s="80">
        <v>9.5</v>
      </c>
      <c r="AC605" s="80">
        <v>2.36</v>
      </c>
      <c r="AD605" s="80">
        <v>4.24</v>
      </c>
      <c r="AE605" s="82">
        <v>818</v>
      </c>
      <c r="AF605" s="81">
        <v>26</v>
      </c>
      <c r="AG605" s="81">
        <v>53.7</v>
      </c>
      <c r="AH605" s="80">
        <v>6.35</v>
      </c>
      <c r="AI605" s="81">
        <v>26.8</v>
      </c>
      <c r="AJ605" s="80">
        <v>5.4</v>
      </c>
      <c r="AK605" s="80">
        <v>1.1499999999999999</v>
      </c>
      <c r="AL605" s="80">
        <v>5.8</v>
      </c>
      <c r="AM605" s="80">
        <v>0.67</v>
      </c>
      <c r="AN605" s="80">
        <v>5.3</v>
      </c>
      <c r="AO605" s="80">
        <v>1.01</v>
      </c>
      <c r="AP605" s="80">
        <v>3.29</v>
      </c>
      <c r="AQ605" s="80">
        <v>0.57999999999999996</v>
      </c>
      <c r="AR605" s="80">
        <v>3.72</v>
      </c>
      <c r="AS605" s="80">
        <v>0.5</v>
      </c>
      <c r="AT605" s="80">
        <v>4.28</v>
      </c>
      <c r="AU605" s="80">
        <v>0.71</v>
      </c>
      <c r="AV605" s="80">
        <v>1.3</v>
      </c>
      <c r="AW605" s="81">
        <v>15.4</v>
      </c>
      <c r="AX605" s="80">
        <v>9.6</v>
      </c>
      <c r="AY605" s="80">
        <v>2.23</v>
      </c>
    </row>
    <row r="606" spans="1:51">
      <c r="A606" s="84" t="s">
        <v>704</v>
      </c>
      <c r="B606" s="81">
        <v>76.676085745859652</v>
      </c>
      <c r="C606" s="80">
        <v>0.20302679925516559</v>
      </c>
      <c r="D606" s="81">
        <v>13.228719402243492</v>
      </c>
      <c r="E606" s="80">
        <v>1.2102007615862809</v>
      </c>
      <c r="F606" s="80">
        <v>9.389583801390497E-2</v>
      </c>
      <c r="G606" s="80">
        <v>0.24693303688701584</v>
      </c>
      <c r="H606" s="80">
        <v>1.2005686169031167</v>
      </c>
      <c r="I606" s="80">
        <v>4.2334231561493167</v>
      </c>
      <c r="J606" s="80">
        <v>2.9071290940821228</v>
      </c>
      <c r="K606" s="80">
        <v>0.17549019952086681</v>
      </c>
      <c r="L606" s="80">
        <v>2.5863198635039453</v>
      </c>
      <c r="M606" s="81">
        <f>B606/J606</f>
        <v>26.375191215947304</v>
      </c>
      <c r="N606" s="80">
        <f>I606+J606</f>
        <v>7.1405522502314396</v>
      </c>
      <c r="P606" s="80">
        <v>5.3</v>
      </c>
      <c r="Q606" s="82">
        <v>1190</v>
      </c>
      <c r="R606" s="80">
        <v>1.58</v>
      </c>
      <c r="S606" s="82">
        <v>620</v>
      </c>
      <c r="T606" s="80">
        <v>0.48</v>
      </c>
      <c r="U606" s="80">
        <v>2.82</v>
      </c>
      <c r="V606" s="81">
        <v>17</v>
      </c>
      <c r="W606" s="81">
        <v>16</v>
      </c>
      <c r="X606" s="82">
        <v>88</v>
      </c>
      <c r="Y606" s="81">
        <v>107</v>
      </c>
      <c r="Z606" s="81">
        <v>32</v>
      </c>
      <c r="AA606" s="81">
        <v>161</v>
      </c>
      <c r="AB606" s="80">
        <v>8.6</v>
      </c>
      <c r="AC606" s="80">
        <v>1.07</v>
      </c>
      <c r="AD606" s="80">
        <v>3.2</v>
      </c>
      <c r="AE606" s="82">
        <v>720</v>
      </c>
      <c r="AF606" s="81">
        <v>22.7</v>
      </c>
      <c r="AG606" s="81">
        <v>48</v>
      </c>
      <c r="AH606" s="80">
        <v>6</v>
      </c>
      <c r="AI606" s="81">
        <v>23.1</v>
      </c>
      <c r="AJ606" s="80">
        <v>3.8</v>
      </c>
      <c r="AK606" s="80">
        <v>0.89</v>
      </c>
      <c r="AL606" s="80">
        <v>4.4000000000000004</v>
      </c>
      <c r="AM606" s="80">
        <v>0.55000000000000004</v>
      </c>
      <c r="AN606" s="80">
        <v>3.8</v>
      </c>
      <c r="AO606" s="80">
        <v>0.91</v>
      </c>
      <c r="AP606" s="80">
        <v>2.89</v>
      </c>
      <c r="AQ606" s="80">
        <v>0.5</v>
      </c>
      <c r="AR606" s="80">
        <v>3.61</v>
      </c>
      <c r="AS606" s="80">
        <v>0.47</v>
      </c>
      <c r="AT606" s="80">
        <v>3.7</v>
      </c>
      <c r="AU606" s="80">
        <v>0.57999999999999996</v>
      </c>
      <c r="AV606" s="80">
        <v>1.41</v>
      </c>
      <c r="AW606" s="81">
        <v>13.2</v>
      </c>
      <c r="AX606" s="80">
        <v>7</v>
      </c>
      <c r="AY606" s="80">
        <v>1.7</v>
      </c>
    </row>
    <row r="607" spans="1:51">
      <c r="A607" s="84" t="s">
        <v>703</v>
      </c>
      <c r="B607" s="81">
        <v>76.983056029744191</v>
      </c>
      <c r="C607" s="80">
        <v>0.21211948950249115</v>
      </c>
      <c r="D607" s="81">
        <v>13.266973765872791</v>
      </c>
      <c r="E607" s="80">
        <v>1.1997797301706732</v>
      </c>
      <c r="F607" s="80">
        <v>0.11102802022023153</v>
      </c>
      <c r="G607" s="80">
        <v>0.23208467775478517</v>
      </c>
      <c r="H607" s="80">
        <v>1.2147581688823419</v>
      </c>
      <c r="I607" s="80">
        <v>3.8950760618298679</v>
      </c>
      <c r="J607" s="80">
        <v>2.8851049336670158</v>
      </c>
      <c r="K607" s="80">
        <v>0.19122355596100912</v>
      </c>
      <c r="L607" s="80">
        <v>3.4712923540457297</v>
      </c>
      <c r="M607" s="81">
        <f>B607/J607</f>
        <v>26.68293105439928</v>
      </c>
      <c r="N607" s="80">
        <f>I607+J607</f>
        <v>6.7801809954968837</v>
      </c>
      <c r="P607" s="80">
        <v>4.9400000000000004</v>
      </c>
      <c r="Q607" s="82">
        <v>1230</v>
      </c>
      <c r="R607" s="80">
        <v>1.98</v>
      </c>
      <c r="S607" s="82">
        <v>740</v>
      </c>
      <c r="T607" s="80">
        <v>0.34</v>
      </c>
      <c r="U607" s="80">
        <v>2.5</v>
      </c>
      <c r="V607" s="81">
        <v>38</v>
      </c>
      <c r="W607" s="81">
        <v>17.8</v>
      </c>
      <c r="X607" s="82">
        <v>93</v>
      </c>
      <c r="Y607" s="81">
        <v>130</v>
      </c>
      <c r="Z607" s="81">
        <v>36.799999999999997</v>
      </c>
      <c r="AA607" s="81">
        <v>181</v>
      </c>
      <c r="AB607" s="80">
        <v>9.1999999999999993</v>
      </c>
      <c r="AC607" s="80">
        <v>1.68</v>
      </c>
      <c r="AD607" s="80">
        <v>3.67</v>
      </c>
      <c r="AE607" s="82">
        <v>840</v>
      </c>
      <c r="AF607" s="81">
        <v>28.1</v>
      </c>
      <c r="AG607" s="81">
        <v>54</v>
      </c>
      <c r="AH607" s="80">
        <v>5.72</v>
      </c>
      <c r="AI607" s="81">
        <v>25</v>
      </c>
      <c r="AJ607" s="80">
        <v>5.3</v>
      </c>
      <c r="AK607" s="80">
        <v>1.18</v>
      </c>
      <c r="AL607" s="80">
        <v>4.4000000000000004</v>
      </c>
      <c r="AM607" s="80">
        <v>0.79</v>
      </c>
      <c r="AN607" s="80">
        <v>5.31</v>
      </c>
      <c r="AO607" s="80">
        <v>1.03</v>
      </c>
      <c r="AP607" s="80">
        <v>2.88</v>
      </c>
      <c r="AQ607" s="80">
        <v>0.55000000000000004</v>
      </c>
      <c r="AR607" s="80">
        <v>4.0599999999999996</v>
      </c>
      <c r="AS607" s="80">
        <v>0.61</v>
      </c>
      <c r="AT607" s="80">
        <v>4.33</v>
      </c>
      <c r="AU607" s="80">
        <v>0.85</v>
      </c>
      <c r="AV607" s="80">
        <v>1.19</v>
      </c>
      <c r="AW607" s="81">
        <v>14.5</v>
      </c>
      <c r="AX607" s="80">
        <v>9.6</v>
      </c>
      <c r="AY607" s="80">
        <v>2.1800000000000002</v>
      </c>
    </row>
    <row r="608" spans="1:51">
      <c r="A608" s="84" t="s">
        <v>702</v>
      </c>
      <c r="B608" s="81">
        <v>76.311115587821575</v>
      </c>
      <c r="C608" s="80">
        <v>0.21458555183174211</v>
      </c>
      <c r="D608" s="81">
        <v>13.64370701810522</v>
      </c>
      <c r="E608" s="80">
        <v>1.229105562362562</v>
      </c>
      <c r="F608" s="80">
        <v>2.7005615914735877E-2</v>
      </c>
      <c r="G608" s="80">
        <v>0.26846515399364951</v>
      </c>
      <c r="H608" s="80">
        <v>1.2974812824444184</v>
      </c>
      <c r="I608" s="80">
        <v>4.1975636781784278</v>
      </c>
      <c r="J608" s="80">
        <v>2.810950993261923</v>
      </c>
      <c r="K608" s="80">
        <v>0.19556085742622495</v>
      </c>
      <c r="L608" s="80">
        <v>0.78553162622203843</v>
      </c>
      <c r="M608" s="81">
        <f>B608/J608</f>
        <v>27.147792960725923</v>
      </c>
      <c r="N608" s="80">
        <f>I608+J608</f>
        <v>7.0085146714403503</v>
      </c>
      <c r="P608" s="80">
        <v>4.5999999999999996</v>
      </c>
      <c r="Q608" s="82">
        <v>1223</v>
      </c>
      <c r="R608" s="80">
        <v>1.54</v>
      </c>
      <c r="S608" s="82">
        <v>653</v>
      </c>
      <c r="T608" s="80">
        <v>0.42</v>
      </c>
      <c r="U608" s="80">
        <v>0.85</v>
      </c>
      <c r="V608" s="81">
        <v>50.4</v>
      </c>
      <c r="W608" s="81">
        <v>14.8</v>
      </c>
      <c r="X608" s="82">
        <v>76.900000000000006</v>
      </c>
      <c r="Y608" s="81">
        <v>118.2</v>
      </c>
      <c r="Z608" s="81">
        <v>31.6</v>
      </c>
      <c r="AA608" s="81">
        <v>173</v>
      </c>
      <c r="AB608" s="80">
        <v>8.56</v>
      </c>
      <c r="AC608" s="80">
        <v>1.24</v>
      </c>
      <c r="AD608" s="80">
        <v>3.47</v>
      </c>
      <c r="AE608" s="82">
        <v>736</v>
      </c>
      <c r="AF608" s="81">
        <v>24.2</v>
      </c>
      <c r="AG608" s="81">
        <v>53.1</v>
      </c>
      <c r="AH608" s="80">
        <v>6.34</v>
      </c>
      <c r="AI608" s="81">
        <v>23.3</v>
      </c>
      <c r="AJ608" s="80">
        <v>5.2</v>
      </c>
      <c r="AK608" s="80">
        <v>1.1200000000000001</v>
      </c>
      <c r="AL608" s="80">
        <v>4.96</v>
      </c>
      <c r="AM608" s="80">
        <v>0.79</v>
      </c>
      <c r="AN608" s="80">
        <v>5.2</v>
      </c>
      <c r="AO608" s="80">
        <v>1.1499999999999999</v>
      </c>
      <c r="AP608" s="80">
        <v>3.53</v>
      </c>
      <c r="AQ608" s="80">
        <v>0.438</v>
      </c>
      <c r="AR608" s="80">
        <v>3.57</v>
      </c>
      <c r="AS608" s="80">
        <v>0.53300000000000003</v>
      </c>
      <c r="AT608" s="80">
        <v>4.71</v>
      </c>
      <c r="AU608" s="80">
        <v>0.72</v>
      </c>
      <c r="AV608" s="80">
        <v>0.95</v>
      </c>
      <c r="AW608" s="81">
        <v>13.5</v>
      </c>
      <c r="AX608" s="80">
        <v>8.4</v>
      </c>
      <c r="AY608" s="80">
        <v>2.19</v>
      </c>
    </row>
    <row r="609" spans="1:51" s="100" customFormat="1">
      <c r="A609" s="84" t="s">
        <v>701</v>
      </c>
      <c r="B609" s="81">
        <v>76.09605872921874</v>
      </c>
      <c r="C609" s="80">
        <v>0.19394130585622113</v>
      </c>
      <c r="D609" s="81">
        <v>13.711717515704031</v>
      </c>
      <c r="E609" s="80">
        <v>1.2315743422230432</v>
      </c>
      <c r="F609" s="80">
        <v>9.5566603973898406E-2</v>
      </c>
      <c r="G609" s="80">
        <v>0.24571371798045044</v>
      </c>
      <c r="H609" s="80">
        <v>1.2855491235230221</v>
      </c>
      <c r="I609" s="80">
        <v>4.1720439766534234</v>
      </c>
      <c r="J609" s="80">
        <v>2.967814673505289</v>
      </c>
      <c r="K609" s="80">
        <v>0.20011361855075774</v>
      </c>
      <c r="L609" s="80">
        <v>0.42228192575278456</v>
      </c>
      <c r="M609" s="81">
        <f>B609/J609</f>
        <v>25.640434831916782</v>
      </c>
      <c r="N609" s="80">
        <f>I609+J609</f>
        <v>7.1398586501587129</v>
      </c>
      <c r="O609" s="80"/>
      <c r="P609" s="80">
        <v>4.5</v>
      </c>
      <c r="Q609" s="82">
        <v>1257</v>
      </c>
      <c r="R609" s="80">
        <v>1.82</v>
      </c>
      <c r="S609" s="82">
        <v>734</v>
      </c>
      <c r="T609" s="80">
        <v>0.5</v>
      </c>
      <c r="U609" s="80">
        <v>1.47</v>
      </c>
      <c r="V609" s="81">
        <v>26.9</v>
      </c>
      <c r="W609" s="81">
        <v>15.9</v>
      </c>
      <c r="X609" s="82">
        <v>80.099999999999994</v>
      </c>
      <c r="Y609" s="81">
        <v>132.80000000000001</v>
      </c>
      <c r="Z609" s="81">
        <v>35.6</v>
      </c>
      <c r="AA609" s="81">
        <v>185</v>
      </c>
      <c r="AB609" s="80">
        <v>9.5399999999999991</v>
      </c>
      <c r="AC609" s="80">
        <v>1.75</v>
      </c>
      <c r="AD609" s="80">
        <v>3.39</v>
      </c>
      <c r="AE609" s="82">
        <v>802</v>
      </c>
      <c r="AF609" s="81">
        <v>26.9</v>
      </c>
      <c r="AG609" s="81">
        <v>54.4</v>
      </c>
      <c r="AH609" s="80">
        <v>6.19</v>
      </c>
      <c r="AI609" s="81">
        <v>25.9</v>
      </c>
      <c r="AJ609" s="80">
        <v>5.7</v>
      </c>
      <c r="AK609" s="80">
        <v>1.22</v>
      </c>
      <c r="AL609" s="80">
        <v>5.17</v>
      </c>
      <c r="AM609" s="80">
        <v>0.8</v>
      </c>
      <c r="AN609" s="80">
        <v>5.35</v>
      </c>
      <c r="AO609" s="80">
        <v>1.21</v>
      </c>
      <c r="AP609" s="80">
        <v>3.69</v>
      </c>
      <c r="AQ609" s="80">
        <v>0.52</v>
      </c>
      <c r="AR609" s="80">
        <v>4.16</v>
      </c>
      <c r="AS609" s="80">
        <v>0.73</v>
      </c>
      <c r="AT609" s="80">
        <v>5.39</v>
      </c>
      <c r="AU609" s="80">
        <v>0.69699999999999995</v>
      </c>
      <c r="AV609" s="80">
        <v>1.2</v>
      </c>
      <c r="AW609" s="81">
        <v>13.6</v>
      </c>
      <c r="AX609" s="80">
        <v>9.4499999999999993</v>
      </c>
      <c r="AY609" s="80">
        <v>2.17</v>
      </c>
    </row>
    <row r="610" spans="1:51" s="100" customFormat="1">
      <c r="A610" s="84" t="s">
        <v>700</v>
      </c>
      <c r="B610" s="81">
        <v>76.520770825775969</v>
      </c>
      <c r="C610" s="80">
        <v>0.20742674745748294</v>
      </c>
      <c r="D610" s="81">
        <v>13.496144994489354</v>
      </c>
      <c r="E610" s="80">
        <v>1.2181385763417767</v>
      </c>
      <c r="F610" s="80">
        <v>8.8045093481912098E-2</v>
      </c>
      <c r="G610" s="80">
        <v>0.22003799253883624</v>
      </c>
      <c r="H610" s="80">
        <v>1.1742539556647085</v>
      </c>
      <c r="I610" s="80">
        <v>4.3147425280603393</v>
      </c>
      <c r="J610" s="80">
        <v>2.7604213391510255</v>
      </c>
      <c r="K610" s="80">
        <v>0.17947038608403423</v>
      </c>
      <c r="L610" s="80">
        <v>2.4091977809866165</v>
      </c>
      <c r="M610" s="81">
        <f>B610/J610</f>
        <v>27.72068515066259</v>
      </c>
      <c r="N610" s="80">
        <f>I610+J610</f>
        <v>7.0751638672113648</v>
      </c>
      <c r="O610" s="80"/>
      <c r="P610" s="80">
        <v>4.59</v>
      </c>
      <c r="Q610" s="82">
        <v>1170</v>
      </c>
      <c r="R610" s="80">
        <v>1.67</v>
      </c>
      <c r="S610" s="82">
        <v>641</v>
      </c>
      <c r="T610" s="80">
        <v>0.39</v>
      </c>
      <c r="U610" s="80">
        <v>1.1399999999999999</v>
      </c>
      <c r="V610" s="81">
        <v>38.799999999999997</v>
      </c>
      <c r="W610" s="81">
        <v>14.8</v>
      </c>
      <c r="X610" s="82">
        <v>77</v>
      </c>
      <c r="Y610" s="81">
        <v>116.4</v>
      </c>
      <c r="Z610" s="81">
        <v>30.3</v>
      </c>
      <c r="AA610" s="81">
        <v>166</v>
      </c>
      <c r="AB610" s="80">
        <v>9.6</v>
      </c>
      <c r="AC610" s="80">
        <v>1.41</v>
      </c>
      <c r="AD610" s="80">
        <v>3.39</v>
      </c>
      <c r="AE610" s="82">
        <v>725</v>
      </c>
      <c r="AF610" s="81">
        <v>23.5</v>
      </c>
      <c r="AG610" s="81">
        <v>47.9</v>
      </c>
      <c r="AH610" s="80">
        <v>5.62</v>
      </c>
      <c r="AI610" s="81">
        <v>22.1</v>
      </c>
      <c r="AJ610" s="80">
        <v>4.43</v>
      </c>
      <c r="AK610" s="80">
        <v>0.99</v>
      </c>
      <c r="AL610" s="80">
        <v>5.07</v>
      </c>
      <c r="AM610" s="80">
        <v>0.60699999999999998</v>
      </c>
      <c r="AN610" s="80">
        <v>4.3</v>
      </c>
      <c r="AO610" s="80">
        <v>0.96899999999999997</v>
      </c>
      <c r="AP610" s="80">
        <v>3.08</v>
      </c>
      <c r="AQ610" s="80">
        <v>0.46</v>
      </c>
      <c r="AR610" s="80">
        <v>3.28</v>
      </c>
      <c r="AS610" s="80">
        <v>0.49</v>
      </c>
      <c r="AT610" s="80">
        <v>5.04</v>
      </c>
      <c r="AU610" s="80">
        <v>0.6</v>
      </c>
      <c r="AV610" s="80">
        <v>1.18</v>
      </c>
      <c r="AW610" s="81">
        <v>13.4</v>
      </c>
      <c r="AX610" s="80">
        <v>7.78</v>
      </c>
      <c r="AY610" s="80">
        <v>1.95</v>
      </c>
    </row>
    <row r="611" spans="1:51" s="100" customFormat="1">
      <c r="A611" s="84" t="s">
        <v>699</v>
      </c>
      <c r="B611" s="81">
        <v>76.001209042714947</v>
      </c>
      <c r="C611" s="80">
        <v>0.20333056769350077</v>
      </c>
      <c r="D611" s="81">
        <v>13.478003159331919</v>
      </c>
      <c r="E611" s="80">
        <v>1.3917725931759626</v>
      </c>
      <c r="F611" s="80">
        <v>0.10208285583656325</v>
      </c>
      <c r="G611" s="80">
        <v>0.21880372442024643</v>
      </c>
      <c r="H611" s="80">
        <v>1.311535486268222</v>
      </c>
      <c r="I611" s="80">
        <v>4.4300151030046475</v>
      </c>
      <c r="J611" s="80">
        <v>2.863229980271345</v>
      </c>
      <c r="K611" s="80">
        <v>0.17487282650895378</v>
      </c>
      <c r="L611" s="80">
        <v>0.4431900442507839</v>
      </c>
      <c r="M611" s="81">
        <f>B611/J611</f>
        <v>26.543871629729303</v>
      </c>
      <c r="N611" s="80">
        <f>I611+J611</f>
        <v>7.293245083275993</v>
      </c>
      <c r="O611" s="80"/>
      <c r="P611" s="80">
        <v>4.93</v>
      </c>
      <c r="Q611" s="82">
        <v>1278</v>
      </c>
      <c r="R611" s="80">
        <v>1.81</v>
      </c>
      <c r="S611" s="82">
        <v>724</v>
      </c>
      <c r="T611" s="80">
        <v>0.43</v>
      </c>
      <c r="U611" s="80">
        <v>1.39</v>
      </c>
      <c r="V611" s="81">
        <v>26.5</v>
      </c>
      <c r="W611" s="81">
        <v>15.6</v>
      </c>
      <c r="X611" s="82">
        <v>84.4</v>
      </c>
      <c r="Y611" s="81">
        <v>132.5</v>
      </c>
      <c r="Z611" s="81">
        <v>35.200000000000003</v>
      </c>
      <c r="AA611" s="81">
        <v>191</v>
      </c>
      <c r="AB611" s="80">
        <v>10.24</v>
      </c>
      <c r="AC611" s="80">
        <v>1.72</v>
      </c>
      <c r="AD611" s="80">
        <v>3.54</v>
      </c>
      <c r="AE611" s="82">
        <v>817</v>
      </c>
      <c r="AF611" s="81">
        <v>27.8</v>
      </c>
      <c r="AG611" s="81">
        <v>54.9</v>
      </c>
      <c r="AH611" s="80">
        <v>6.55</v>
      </c>
      <c r="AI611" s="81">
        <v>26.2</v>
      </c>
      <c r="AJ611" s="80">
        <v>6.12</v>
      </c>
      <c r="AK611" s="80">
        <v>1.23</v>
      </c>
      <c r="AL611" s="80">
        <v>5.9</v>
      </c>
      <c r="AM611" s="80">
        <v>0.86</v>
      </c>
      <c r="AN611" s="80">
        <v>6.25</v>
      </c>
      <c r="AO611" s="80">
        <v>1.21</v>
      </c>
      <c r="AP611" s="80">
        <v>3.78</v>
      </c>
      <c r="AQ611" s="80">
        <v>0.51100000000000001</v>
      </c>
      <c r="AR611" s="80">
        <v>3.98</v>
      </c>
      <c r="AS611" s="80">
        <v>0.7</v>
      </c>
      <c r="AT611" s="80">
        <v>5.71</v>
      </c>
      <c r="AU611" s="80">
        <v>0.72</v>
      </c>
      <c r="AV611" s="80">
        <v>1.21</v>
      </c>
      <c r="AW611" s="81">
        <v>13.9</v>
      </c>
      <c r="AX611" s="80">
        <v>9.1</v>
      </c>
      <c r="AY611" s="80">
        <v>2.1</v>
      </c>
    </row>
    <row r="612" spans="1:51" s="100" customFormat="1">
      <c r="A612" s="84" t="s">
        <v>698</v>
      </c>
      <c r="B612" s="81">
        <v>76.275802041495908</v>
      </c>
      <c r="C612" s="80">
        <v>0.23783342936106638</v>
      </c>
      <c r="D612" s="81">
        <v>13.517764617818507</v>
      </c>
      <c r="E612" s="80">
        <v>1.3916918417410762</v>
      </c>
      <c r="F612" s="80">
        <v>0.1045056741151803</v>
      </c>
      <c r="G612" s="80">
        <v>0.25926319449916874</v>
      </c>
      <c r="H612" s="80">
        <v>1.3284130124069564</v>
      </c>
      <c r="I612" s="80">
        <v>4.0464993079044458</v>
      </c>
      <c r="J612" s="80">
        <v>2.838209902440433</v>
      </c>
      <c r="K612" s="80">
        <v>0.16978217273126098</v>
      </c>
      <c r="L612" s="80">
        <v>3.6353551213522053</v>
      </c>
      <c r="M612" s="81">
        <f>B612/J612</f>
        <v>26.874616276939282</v>
      </c>
      <c r="N612" s="80">
        <f>I612+J612</f>
        <v>6.8847092103448784</v>
      </c>
      <c r="O612" s="80"/>
      <c r="P612" s="80">
        <v>5.03</v>
      </c>
      <c r="Q612" s="82">
        <v>1335</v>
      </c>
      <c r="R612" s="80">
        <v>1.82</v>
      </c>
      <c r="S612" s="82">
        <v>780</v>
      </c>
      <c r="T612" s="80">
        <v>0.32</v>
      </c>
      <c r="U612" s="80">
        <v>1.59</v>
      </c>
      <c r="V612" s="81">
        <v>30.4</v>
      </c>
      <c r="W612" s="81">
        <v>17.5</v>
      </c>
      <c r="X612" s="82">
        <v>91.5</v>
      </c>
      <c r="Y612" s="81">
        <v>138</v>
      </c>
      <c r="Z612" s="81">
        <v>33.5</v>
      </c>
      <c r="AA612" s="81">
        <v>210</v>
      </c>
      <c r="AB612" s="80">
        <v>10.3</v>
      </c>
      <c r="AC612" s="80">
        <v>1.9</v>
      </c>
      <c r="AD612" s="80">
        <v>4.2699999999999996</v>
      </c>
      <c r="AE612" s="82">
        <v>766</v>
      </c>
      <c r="AF612" s="81">
        <v>25.6</v>
      </c>
      <c r="AG612" s="81">
        <v>55.6</v>
      </c>
      <c r="AH612" s="80">
        <v>6.75</v>
      </c>
      <c r="AI612" s="81">
        <v>25.8</v>
      </c>
      <c r="AJ612" s="80">
        <v>5.42</v>
      </c>
      <c r="AK612" s="80">
        <v>1.2</v>
      </c>
      <c r="AL612" s="80">
        <v>5.67</v>
      </c>
      <c r="AM612" s="80">
        <v>0.83</v>
      </c>
      <c r="AN612" s="80">
        <v>5.91</v>
      </c>
      <c r="AO612" s="80">
        <v>1.0900000000000001</v>
      </c>
      <c r="AP612" s="80">
        <v>4.34</v>
      </c>
      <c r="AQ612" s="80">
        <v>0.55000000000000004</v>
      </c>
      <c r="AR612" s="80">
        <v>3.97</v>
      </c>
      <c r="AS612" s="80">
        <v>0.55000000000000004</v>
      </c>
      <c r="AT612" s="80">
        <v>5.57</v>
      </c>
      <c r="AU612" s="80">
        <v>0.79</v>
      </c>
      <c r="AV612" s="80">
        <v>1.08</v>
      </c>
      <c r="AW612" s="81">
        <v>14</v>
      </c>
      <c r="AX612" s="80">
        <v>9</v>
      </c>
      <c r="AY612" s="80">
        <v>2.2000000000000002</v>
      </c>
    </row>
    <row r="613" spans="1:51" s="100" customFormat="1">
      <c r="A613" s="84" t="s">
        <v>697</v>
      </c>
      <c r="B613" s="81">
        <v>76.414199493587205</v>
      </c>
      <c r="C613" s="80">
        <v>0.22988046593966061</v>
      </c>
      <c r="D613" s="81">
        <v>13.449894224472947</v>
      </c>
      <c r="E613" s="80">
        <v>1.3362527079474151</v>
      </c>
      <c r="F613" s="80">
        <v>5.1614195498901019E-2</v>
      </c>
      <c r="G613" s="80">
        <v>0.26807804823675707</v>
      </c>
      <c r="H613" s="80">
        <v>1.2692347548208107</v>
      </c>
      <c r="I613" s="80">
        <v>4.1564119469004126</v>
      </c>
      <c r="J613" s="80">
        <v>2.824415934605105</v>
      </c>
      <c r="K613" s="80">
        <v>0.18227990767903127</v>
      </c>
      <c r="L613" s="80">
        <v>3.3380180286092127</v>
      </c>
      <c r="M613" s="81">
        <f>B613/J613</f>
        <v>27.054867718791225</v>
      </c>
      <c r="N613" s="80">
        <f>I613+J613</f>
        <v>6.9808278815055171</v>
      </c>
      <c r="O613" s="80"/>
      <c r="P613" s="80">
        <v>5.14</v>
      </c>
      <c r="Q613" s="82">
        <v>1240</v>
      </c>
      <c r="R613" s="80">
        <v>2</v>
      </c>
      <c r="S613" s="82">
        <v>663</v>
      </c>
      <c r="T613" s="80">
        <v>0.49</v>
      </c>
      <c r="U613" s="80">
        <v>1.62</v>
      </c>
      <c r="V613" s="81">
        <v>24.9</v>
      </c>
      <c r="W613" s="81">
        <v>16.7</v>
      </c>
      <c r="X613" s="82">
        <v>88.3</v>
      </c>
      <c r="Y613" s="81">
        <v>121</v>
      </c>
      <c r="Z613" s="81">
        <v>34.299999999999997</v>
      </c>
      <c r="AA613" s="81">
        <v>177</v>
      </c>
      <c r="AB613" s="80">
        <v>10.6</v>
      </c>
      <c r="AC613" s="80">
        <v>1.82</v>
      </c>
      <c r="AD613" s="80">
        <v>3.94</v>
      </c>
      <c r="AE613" s="82">
        <v>824</v>
      </c>
      <c r="AF613" s="81">
        <v>26.9</v>
      </c>
      <c r="AG613" s="81">
        <v>52.9</v>
      </c>
      <c r="AH613" s="80">
        <v>6.29</v>
      </c>
      <c r="AI613" s="81">
        <v>25.7</v>
      </c>
      <c r="AJ613" s="80">
        <v>5.28</v>
      </c>
      <c r="AK613" s="80">
        <v>1.06</v>
      </c>
      <c r="AL613" s="80">
        <v>5.32</v>
      </c>
      <c r="AM613" s="80">
        <v>0.92</v>
      </c>
      <c r="AN613" s="80">
        <v>6.07</v>
      </c>
      <c r="AO613" s="80">
        <v>1.1299999999999999</v>
      </c>
      <c r="AP613" s="80">
        <v>3.47</v>
      </c>
      <c r="AQ613" s="80">
        <v>0.53</v>
      </c>
      <c r="AR613" s="80">
        <v>4.1399999999999997</v>
      </c>
      <c r="AS613" s="80">
        <v>0.61</v>
      </c>
      <c r="AT613" s="80">
        <v>5.15</v>
      </c>
      <c r="AU613" s="80">
        <v>0.76</v>
      </c>
      <c r="AV613" s="80">
        <v>1.42</v>
      </c>
      <c r="AW613" s="81">
        <v>14.9</v>
      </c>
      <c r="AX613" s="80">
        <v>9.4</v>
      </c>
      <c r="AY613" s="80">
        <v>2.19</v>
      </c>
    </row>
    <row r="614" spans="1:51" s="100" customFormat="1">
      <c r="A614" s="84" t="s">
        <v>696</v>
      </c>
      <c r="B614" s="81">
        <v>76.920317596518359</v>
      </c>
      <c r="C614" s="80">
        <v>0.1997131042092796</v>
      </c>
      <c r="D614" s="81">
        <v>13.239537622798087</v>
      </c>
      <c r="E614" s="80">
        <v>1.3084145283122657</v>
      </c>
      <c r="F614" s="80">
        <v>7.0279475530167709E-2</v>
      </c>
      <c r="G614" s="80">
        <v>0.19420482274196899</v>
      </c>
      <c r="H614" s="80">
        <v>1.1621858955793021</v>
      </c>
      <c r="I614" s="80">
        <v>4.0415690486477649</v>
      </c>
      <c r="J614" s="80">
        <v>2.8637587158424047</v>
      </c>
      <c r="K614" s="80">
        <v>0.19189820394849594</v>
      </c>
      <c r="L614" s="80">
        <v>2.7175932921647217</v>
      </c>
      <c r="M614" s="81">
        <f>B614/J614</f>
        <v>26.859915666425632</v>
      </c>
      <c r="N614" s="80">
        <f>I614+J614</f>
        <v>6.9053277644901696</v>
      </c>
      <c r="O614" s="80"/>
      <c r="P614" s="80">
        <v>4.99</v>
      </c>
      <c r="Q614" s="82">
        <v>1191</v>
      </c>
      <c r="R614" s="80">
        <v>1.64</v>
      </c>
      <c r="S614" s="82">
        <v>620</v>
      </c>
      <c r="T614" s="80">
        <v>0.42</v>
      </c>
      <c r="U614" s="80">
        <v>1.71</v>
      </c>
      <c r="V614" s="81">
        <v>24.3</v>
      </c>
      <c r="W614" s="81">
        <v>14.4</v>
      </c>
      <c r="X614" s="82">
        <v>86.1</v>
      </c>
      <c r="Y614" s="81">
        <v>116</v>
      </c>
      <c r="Z614" s="81">
        <v>31.1</v>
      </c>
      <c r="AA614" s="81">
        <v>166</v>
      </c>
      <c r="AB614" s="80">
        <v>10.3</v>
      </c>
      <c r="AC614" s="80">
        <v>2.08</v>
      </c>
      <c r="AD614" s="80">
        <v>3.82</v>
      </c>
      <c r="AE614" s="82">
        <v>824</v>
      </c>
      <c r="AF614" s="81">
        <v>28</v>
      </c>
      <c r="AG614" s="81">
        <v>52.4</v>
      </c>
      <c r="AH614" s="80">
        <v>6.52</v>
      </c>
      <c r="AI614" s="81">
        <v>25.4</v>
      </c>
      <c r="AJ614" s="80">
        <v>6.1</v>
      </c>
      <c r="AK614" s="80">
        <v>1.05</v>
      </c>
      <c r="AL614" s="80">
        <v>5.4</v>
      </c>
      <c r="AM614" s="80">
        <v>0.96</v>
      </c>
      <c r="AN614" s="80">
        <v>5.05</v>
      </c>
      <c r="AO614" s="80">
        <v>1.05</v>
      </c>
      <c r="AP614" s="80">
        <v>3.59</v>
      </c>
      <c r="AQ614" s="80">
        <v>0.59099999999999997</v>
      </c>
      <c r="AR614" s="80">
        <v>3.7</v>
      </c>
      <c r="AS614" s="80">
        <v>0.52500000000000002</v>
      </c>
      <c r="AT614" s="80">
        <v>4.84</v>
      </c>
      <c r="AU614" s="80">
        <v>0.63500000000000001</v>
      </c>
      <c r="AV614" s="80">
        <v>1.21</v>
      </c>
      <c r="AW614" s="81">
        <v>13.4</v>
      </c>
      <c r="AX614" s="80">
        <v>9.14</v>
      </c>
      <c r="AY614" s="80">
        <v>2.2200000000000002</v>
      </c>
    </row>
    <row r="615" spans="1:51" s="100" customFormat="1">
      <c r="A615" s="84" t="s">
        <v>695</v>
      </c>
      <c r="B615" s="81">
        <v>77.588950747612998</v>
      </c>
      <c r="C615" s="80">
        <v>0.19538470454925883</v>
      </c>
      <c r="D615" s="81">
        <v>13.210973823416229</v>
      </c>
      <c r="E615" s="80">
        <v>1.0237554665712787</v>
      </c>
      <c r="F615" s="80">
        <v>9.173350613592024E-2</v>
      </c>
      <c r="G615" s="80">
        <v>0.20936953902811109</v>
      </c>
      <c r="H615" s="80">
        <v>0.99408926900535555</v>
      </c>
      <c r="I615" s="80">
        <v>3.7068818690799477</v>
      </c>
      <c r="J615" s="80">
        <v>2.9788465626583398</v>
      </c>
      <c r="K615" s="80">
        <v>0.14511942555231838</v>
      </c>
      <c r="L615" s="80">
        <v>5.3259493229492989</v>
      </c>
      <c r="M615" s="81">
        <f>B615/J615</f>
        <v>26.046642254165711</v>
      </c>
      <c r="N615" s="80">
        <f>I615+J615</f>
        <v>6.685728431738287</v>
      </c>
      <c r="O615" s="80"/>
      <c r="P615" s="80">
        <v>4.47</v>
      </c>
      <c r="Q615" s="82">
        <v>1060</v>
      </c>
      <c r="R615" s="80">
        <v>1.75</v>
      </c>
      <c r="S615" s="82">
        <v>546</v>
      </c>
      <c r="T615" s="80">
        <v>0.44</v>
      </c>
      <c r="U615" s="80">
        <v>0.95</v>
      </c>
      <c r="V615" s="81">
        <v>41.2</v>
      </c>
      <c r="W615" s="81">
        <v>13.5</v>
      </c>
      <c r="X615" s="82">
        <v>84</v>
      </c>
      <c r="Y615" s="81">
        <v>96</v>
      </c>
      <c r="Z615" s="81">
        <v>27.9</v>
      </c>
      <c r="AA615" s="81">
        <v>147</v>
      </c>
      <c r="AB615" s="80">
        <v>8.8000000000000007</v>
      </c>
      <c r="AC615" s="80">
        <v>1.56</v>
      </c>
      <c r="AD615" s="80">
        <v>3.37</v>
      </c>
      <c r="AE615" s="82">
        <v>731</v>
      </c>
      <c r="AF615" s="81">
        <v>22.8</v>
      </c>
      <c r="AG615" s="81">
        <v>49.2</v>
      </c>
      <c r="AH615" s="80">
        <v>5.61</v>
      </c>
      <c r="AI615" s="81">
        <v>22.6</v>
      </c>
      <c r="AJ615" s="80">
        <v>4.82</v>
      </c>
      <c r="AK615" s="80">
        <v>1.06</v>
      </c>
      <c r="AL615" s="80">
        <v>5.0999999999999996</v>
      </c>
      <c r="AM615" s="80">
        <v>0.69</v>
      </c>
      <c r="AN615" s="80">
        <v>4.67</v>
      </c>
      <c r="AO615" s="80">
        <v>0.85</v>
      </c>
      <c r="AP615" s="80">
        <v>2.88</v>
      </c>
      <c r="AQ615" s="80">
        <v>0.48199999999999998</v>
      </c>
      <c r="AR615" s="80">
        <v>3.06</v>
      </c>
      <c r="AS615" s="80">
        <v>0.56999999999999995</v>
      </c>
      <c r="AT615" s="80">
        <v>3.81</v>
      </c>
      <c r="AU615" s="80">
        <v>0.69</v>
      </c>
      <c r="AV615" s="80">
        <v>1.1299999999999999</v>
      </c>
      <c r="AW615" s="81">
        <v>12.5</v>
      </c>
      <c r="AX615" s="80">
        <v>8.1999999999999993</v>
      </c>
      <c r="AY615" s="80">
        <v>2.0499999999999998</v>
      </c>
    </row>
    <row r="616" spans="1:51" s="100" customFormat="1">
      <c r="A616" s="84" t="s">
        <v>694</v>
      </c>
      <c r="B616" s="81">
        <v>76.715299959058854</v>
      </c>
      <c r="C616" s="80">
        <v>0.21225404010307669</v>
      </c>
      <c r="D616" s="81">
        <v>13.280454990343868</v>
      </c>
      <c r="E616" s="80">
        <v>1.1256992006178879</v>
      </c>
      <c r="F616" s="80">
        <v>5.842245918397318E-2</v>
      </c>
      <c r="G616" s="80">
        <v>0.20012610097585601</v>
      </c>
      <c r="H616" s="80">
        <v>1.1985431543592586</v>
      </c>
      <c r="I616" s="80">
        <v>4.2644085054971086</v>
      </c>
      <c r="J616" s="80">
        <v>2.9447751733415628</v>
      </c>
      <c r="K616" s="80">
        <v>0.1641651854840247</v>
      </c>
      <c r="L616" s="80">
        <v>3.532483159088585</v>
      </c>
      <c r="M616" s="81">
        <f>B616/J616</f>
        <v>26.051326652556199</v>
      </c>
      <c r="N616" s="80">
        <f>I616+J616</f>
        <v>7.2091836788386718</v>
      </c>
      <c r="O616" s="80"/>
      <c r="P616" s="80">
        <v>5.07</v>
      </c>
      <c r="Q616" s="82">
        <v>1270</v>
      </c>
      <c r="R616" s="80">
        <v>2.02</v>
      </c>
      <c r="S616" s="82">
        <v>709</v>
      </c>
      <c r="T616" s="80">
        <v>0.38</v>
      </c>
      <c r="U616" s="80">
        <v>1.8</v>
      </c>
      <c r="V616" s="81">
        <v>46.7</v>
      </c>
      <c r="W616" s="81">
        <v>18.8</v>
      </c>
      <c r="X616" s="82">
        <v>101</v>
      </c>
      <c r="Y616" s="81">
        <v>120</v>
      </c>
      <c r="Z616" s="81">
        <v>32.5</v>
      </c>
      <c r="AA616" s="81">
        <v>161</v>
      </c>
      <c r="AB616" s="80">
        <v>10.92</v>
      </c>
      <c r="AC616" s="80">
        <v>1.71</v>
      </c>
      <c r="AD616" s="80">
        <v>4</v>
      </c>
      <c r="AE616" s="82">
        <v>825</v>
      </c>
      <c r="AF616" s="81">
        <v>25.4</v>
      </c>
      <c r="AG616" s="81">
        <v>52.3</v>
      </c>
      <c r="AH616" s="80">
        <v>6.16</v>
      </c>
      <c r="AI616" s="81">
        <v>25.3</v>
      </c>
      <c r="AJ616" s="80">
        <v>5</v>
      </c>
      <c r="AK616" s="80">
        <v>1.0900000000000001</v>
      </c>
      <c r="AL616" s="80">
        <v>5</v>
      </c>
      <c r="AM616" s="80">
        <v>0.87</v>
      </c>
      <c r="AN616" s="80">
        <v>5.64</v>
      </c>
      <c r="AO616" s="80">
        <v>1.01</v>
      </c>
      <c r="AP616" s="80">
        <v>2.7</v>
      </c>
      <c r="AQ616" s="80">
        <v>0.47</v>
      </c>
      <c r="AR616" s="80">
        <v>3.2</v>
      </c>
      <c r="AS616" s="80">
        <v>0.51</v>
      </c>
      <c r="AT616" s="80">
        <v>4.5</v>
      </c>
      <c r="AU616" s="80">
        <v>0.74</v>
      </c>
      <c r="AV616" s="80">
        <v>0.91</v>
      </c>
      <c r="AW616" s="81">
        <v>16.7</v>
      </c>
      <c r="AX616" s="80">
        <v>7.67</v>
      </c>
      <c r="AY616" s="80">
        <v>2.2400000000000002</v>
      </c>
    </row>
    <row r="617" spans="1:51" s="100" customFormat="1">
      <c r="A617" s="84" t="s">
        <v>693</v>
      </c>
      <c r="B617" s="81">
        <v>76.741185151990052</v>
      </c>
      <c r="C617" s="80">
        <v>0.19400150495711446</v>
      </c>
      <c r="D617" s="81">
        <v>13.242738159774859</v>
      </c>
      <c r="E617" s="80">
        <v>1.2458658087757626</v>
      </c>
      <c r="F617" s="80">
        <v>0.10209310143741551</v>
      </c>
      <c r="G617" s="80">
        <v>0.18978720527791612</v>
      </c>
      <c r="H617" s="80">
        <v>1.1810147865732832</v>
      </c>
      <c r="I617" s="80">
        <v>4.2633776475343819</v>
      </c>
      <c r="J617" s="80">
        <v>2.8399169321728084</v>
      </c>
      <c r="K617" s="80">
        <v>0.19701506405181893</v>
      </c>
      <c r="L617" s="80">
        <v>0.45318111438744779</v>
      </c>
      <c r="M617" s="81">
        <f>B617/J617</f>
        <v>27.022334450210732</v>
      </c>
      <c r="N617" s="80">
        <f>I617+J617</f>
        <v>7.1032945797071907</v>
      </c>
      <c r="O617" s="80"/>
      <c r="P617" s="80">
        <v>4.79</v>
      </c>
      <c r="Q617" s="82">
        <v>1032</v>
      </c>
      <c r="R617" s="80">
        <v>1.91</v>
      </c>
      <c r="S617" s="82">
        <v>587</v>
      </c>
      <c r="T617" s="80">
        <v>0.34</v>
      </c>
      <c r="U617" s="80">
        <v>1.27</v>
      </c>
      <c r="V617" s="81">
        <v>28.6</v>
      </c>
      <c r="W617" s="81">
        <v>13.8</v>
      </c>
      <c r="X617" s="82">
        <v>80.3</v>
      </c>
      <c r="Y617" s="81">
        <v>106.6</v>
      </c>
      <c r="Z617" s="81">
        <v>29.8</v>
      </c>
      <c r="AA617" s="81">
        <v>153</v>
      </c>
      <c r="AB617" s="80">
        <v>8.9</v>
      </c>
      <c r="AC617" s="80">
        <v>1.72</v>
      </c>
      <c r="AD617" s="80">
        <v>2.92</v>
      </c>
      <c r="AE617" s="82">
        <v>737</v>
      </c>
      <c r="AF617" s="81">
        <v>24</v>
      </c>
      <c r="AG617" s="81">
        <v>49.9</v>
      </c>
      <c r="AH617" s="80">
        <v>5.93</v>
      </c>
      <c r="AI617" s="81">
        <v>22.3</v>
      </c>
      <c r="AJ617" s="80">
        <v>5.12</v>
      </c>
      <c r="AK617" s="80">
        <v>1.1399999999999999</v>
      </c>
      <c r="AL617" s="80">
        <v>5.04</v>
      </c>
      <c r="AM617" s="80">
        <v>0.88</v>
      </c>
      <c r="AN617" s="80">
        <v>4.88</v>
      </c>
      <c r="AO617" s="80">
        <v>0.93</v>
      </c>
      <c r="AP617" s="80">
        <v>3.43</v>
      </c>
      <c r="AQ617" s="80">
        <v>0.504</v>
      </c>
      <c r="AR617" s="80">
        <v>3.38</v>
      </c>
      <c r="AS617" s="80">
        <v>0.58399999999999996</v>
      </c>
      <c r="AT617" s="80">
        <v>4.6399999999999997</v>
      </c>
      <c r="AU617" s="80">
        <v>0.69</v>
      </c>
      <c r="AV617" s="80">
        <v>0.96</v>
      </c>
      <c r="AW617" s="81">
        <v>12.5</v>
      </c>
      <c r="AX617" s="80">
        <v>8.9</v>
      </c>
      <c r="AY617" s="80">
        <v>1.97</v>
      </c>
    </row>
    <row r="618" spans="1:51" s="100" customFormat="1">
      <c r="A618" s="84" t="s">
        <v>692</v>
      </c>
      <c r="B618" s="81">
        <v>76.983743940081496</v>
      </c>
      <c r="C618" s="80">
        <v>0.18490023315508461</v>
      </c>
      <c r="D618" s="81">
        <v>13.25394997524014</v>
      </c>
      <c r="E618" s="80">
        <v>1.3268957717345886</v>
      </c>
      <c r="F618" s="80">
        <v>8.3908529719834618E-2</v>
      </c>
      <c r="G618" s="80">
        <v>0.19710938201576897</v>
      </c>
      <c r="H618" s="80">
        <v>1.1647018588603111</v>
      </c>
      <c r="I618" s="80">
        <v>4.1387273312582522</v>
      </c>
      <c r="J618" s="80">
        <v>2.6660455517049675</v>
      </c>
      <c r="K618" s="80">
        <v>0.17426229557343079</v>
      </c>
      <c r="L618" s="80">
        <v>3.10359614504371</v>
      </c>
      <c r="M618" s="81">
        <f>B618/J618</f>
        <v>28.875629634628517</v>
      </c>
      <c r="N618" s="80">
        <f>I618+J618</f>
        <v>6.8047728829632197</v>
      </c>
      <c r="O618" s="80"/>
      <c r="P618" s="80">
        <v>5</v>
      </c>
      <c r="Q618" s="82">
        <v>1210</v>
      </c>
      <c r="R618" s="80">
        <v>2.12</v>
      </c>
      <c r="S618" s="82">
        <v>663</v>
      </c>
      <c r="T618" s="80">
        <v>0.43</v>
      </c>
      <c r="U618" s="80">
        <v>1.52</v>
      </c>
      <c r="V618" s="81">
        <v>47.2</v>
      </c>
      <c r="W618" s="81">
        <v>16.399999999999999</v>
      </c>
      <c r="X618" s="82">
        <v>89.3</v>
      </c>
      <c r="Y618" s="81">
        <v>111.2</v>
      </c>
      <c r="Z618" s="81">
        <v>31.1</v>
      </c>
      <c r="AA618" s="81">
        <v>166</v>
      </c>
      <c r="AB618" s="80">
        <v>10.3</v>
      </c>
      <c r="AC618" s="80">
        <v>1.93</v>
      </c>
      <c r="AD618" s="80">
        <v>4.13</v>
      </c>
      <c r="AE618" s="82">
        <v>822</v>
      </c>
      <c r="AF618" s="81">
        <v>26.7</v>
      </c>
      <c r="AG618" s="81">
        <v>54.4</v>
      </c>
      <c r="AH618" s="80">
        <v>6.26</v>
      </c>
      <c r="AI618" s="81">
        <v>25.1</v>
      </c>
      <c r="AJ618" s="80">
        <v>5.62</v>
      </c>
      <c r="AK618" s="80">
        <v>1.1599999999999999</v>
      </c>
      <c r="AL618" s="80">
        <v>4.5</v>
      </c>
      <c r="AM618" s="80">
        <v>0.88</v>
      </c>
      <c r="AN618" s="80">
        <v>5.53</v>
      </c>
      <c r="AO618" s="80">
        <v>1.19</v>
      </c>
      <c r="AP618" s="80">
        <v>3.39</v>
      </c>
      <c r="AQ618" s="80">
        <v>0.53</v>
      </c>
      <c r="AR618" s="80">
        <v>3.13</v>
      </c>
      <c r="AS618" s="80">
        <v>0.55000000000000004</v>
      </c>
      <c r="AT618" s="80">
        <v>4.7699999999999996</v>
      </c>
      <c r="AU618" s="80">
        <v>0.67</v>
      </c>
      <c r="AV618" s="80">
        <v>1.06</v>
      </c>
      <c r="AW618" s="81">
        <v>14.6</v>
      </c>
      <c r="AX618" s="80">
        <v>9.08</v>
      </c>
      <c r="AY618" s="80">
        <v>2.12</v>
      </c>
    </row>
    <row r="619" spans="1:51" s="100" customFormat="1">
      <c r="A619" s="84" t="s">
        <v>691</v>
      </c>
      <c r="B619" s="81">
        <v>76.227432821224667</v>
      </c>
      <c r="C619" s="80">
        <v>0.19391915483347422</v>
      </c>
      <c r="D619" s="81">
        <v>13.487741009683074</v>
      </c>
      <c r="E619" s="80">
        <v>1.3572577839059183</v>
      </c>
      <c r="F619" s="80">
        <v>0.10959678027490016</v>
      </c>
      <c r="G619" s="80">
        <v>0.22803719296623079</v>
      </c>
      <c r="H619" s="80">
        <v>1.298587525317886</v>
      </c>
      <c r="I619" s="80">
        <v>4.2795270275768589</v>
      </c>
      <c r="J619" s="80">
        <v>2.8178829008555062</v>
      </c>
      <c r="K619" s="80">
        <v>0.1780336148858554</v>
      </c>
      <c r="L619" s="80">
        <v>2.2107102282974154</v>
      </c>
      <c r="M619" s="81">
        <f>B619/J619</f>
        <v>27.051313167797748</v>
      </c>
      <c r="N619" s="80">
        <f>I619+J619</f>
        <v>7.0974099284323646</v>
      </c>
      <c r="Q619" s="103"/>
      <c r="S619" s="103"/>
      <c r="V619" s="83"/>
      <c r="W619" s="83"/>
      <c r="X619" s="103"/>
      <c r="Y619" s="83"/>
      <c r="Z619" s="83"/>
      <c r="AA619" s="83"/>
      <c r="AE619" s="103"/>
      <c r="AF619" s="83"/>
      <c r="AG619" s="83"/>
      <c r="AI619" s="83"/>
      <c r="AW619" s="83"/>
    </row>
    <row r="620" spans="1:51" s="100" customFormat="1">
      <c r="A620" s="84" t="s">
        <v>690</v>
      </c>
      <c r="B620" s="81">
        <v>76.943729050438293</v>
      </c>
      <c r="C620" s="80">
        <v>0.18434855248116847</v>
      </c>
      <c r="D620" s="81">
        <v>13.157127262975351</v>
      </c>
      <c r="E620" s="80">
        <v>1.2699142396010454</v>
      </c>
      <c r="F620" s="80">
        <v>5.6671666685786992E-2</v>
      </c>
      <c r="G620" s="80">
        <v>0.22797153044128721</v>
      </c>
      <c r="H620" s="80">
        <v>1.1683922413580567</v>
      </c>
      <c r="I620" s="80">
        <v>4.1007015943009639</v>
      </c>
      <c r="J620" s="80">
        <v>2.8911259562646832</v>
      </c>
      <c r="K620" s="80">
        <v>0.17905453355479431</v>
      </c>
      <c r="L620" s="80">
        <v>2.1825440284810469</v>
      </c>
      <c r="M620" s="81">
        <f>B620/J620</f>
        <v>26.613758865715113</v>
      </c>
      <c r="N620" s="80">
        <f>I620+J620</f>
        <v>6.9918275505656471</v>
      </c>
      <c r="Q620" s="103"/>
      <c r="S620" s="103"/>
      <c r="V620" s="83"/>
      <c r="W620" s="83"/>
      <c r="X620" s="103"/>
      <c r="Y620" s="83"/>
      <c r="Z620" s="83"/>
      <c r="AA620" s="83"/>
      <c r="AE620" s="103"/>
      <c r="AF620" s="83"/>
      <c r="AG620" s="83"/>
      <c r="AI620" s="83"/>
      <c r="AW620" s="83"/>
    </row>
    <row r="621" spans="1:51" s="100" customFormat="1">
      <c r="A621" s="84" t="s">
        <v>689</v>
      </c>
      <c r="B621" s="81">
        <v>76.832474353452767</v>
      </c>
      <c r="C621" s="80">
        <v>0.20078989528022353</v>
      </c>
      <c r="D621" s="81">
        <v>13.074037969651295</v>
      </c>
      <c r="E621" s="80">
        <v>1.2490793601346917</v>
      </c>
      <c r="F621" s="80">
        <v>7.3163460004161379E-2</v>
      </c>
      <c r="G621" s="80">
        <v>0.21696121649318734</v>
      </c>
      <c r="H621" s="80">
        <v>1.1436734866266809</v>
      </c>
      <c r="I621" s="80">
        <v>4.2730862677852093</v>
      </c>
      <c r="J621" s="80">
        <v>2.9367153571850952</v>
      </c>
      <c r="K621" s="80">
        <v>0.18633386711731614</v>
      </c>
      <c r="L621" s="80">
        <v>1.5010807482239841</v>
      </c>
      <c r="M621" s="81">
        <f>B621/J621</f>
        <v>26.162724339446484</v>
      </c>
      <c r="N621" s="80">
        <f>I621+J621</f>
        <v>7.2098016249703045</v>
      </c>
      <c r="Q621" s="103"/>
      <c r="S621" s="103"/>
      <c r="V621" s="83"/>
      <c r="W621" s="83"/>
      <c r="X621" s="103"/>
      <c r="Y621" s="83"/>
      <c r="Z621" s="83"/>
      <c r="AA621" s="83"/>
      <c r="AE621" s="103"/>
      <c r="AF621" s="83"/>
      <c r="AG621" s="83"/>
      <c r="AI621" s="83"/>
      <c r="AW621" s="83"/>
    </row>
    <row r="622" spans="1:51" s="100" customFormat="1">
      <c r="A622" s="84" t="s">
        <v>688</v>
      </c>
      <c r="B622" s="81">
        <v>76.864081656323464</v>
      </c>
      <c r="C622" s="80">
        <v>0.21414406848272255</v>
      </c>
      <c r="D622" s="81">
        <v>13.233449913697063</v>
      </c>
      <c r="E622" s="80">
        <v>1.2987352723306085</v>
      </c>
      <c r="F622" s="80">
        <v>4.8454029097611435E-2</v>
      </c>
      <c r="G622" s="80">
        <v>0.21763348149105768</v>
      </c>
      <c r="H622" s="80">
        <v>1.1731529728693599</v>
      </c>
      <c r="I622" s="80">
        <v>4.1086490955179515</v>
      </c>
      <c r="J622" s="80">
        <v>2.8416810681082976</v>
      </c>
      <c r="K622" s="80">
        <v>0.18442081869994748</v>
      </c>
      <c r="L622" s="80">
        <v>2.754082385041329</v>
      </c>
      <c r="M622" s="81">
        <f>B622/J622</f>
        <v>27.048806609213102</v>
      </c>
      <c r="N622" s="80">
        <f>I622+J622</f>
        <v>6.9503301636262496</v>
      </c>
      <c r="Q622" s="103"/>
      <c r="S622" s="103"/>
      <c r="V622" s="83"/>
      <c r="W622" s="83"/>
      <c r="X622" s="103"/>
      <c r="Y622" s="83"/>
      <c r="Z622" s="83"/>
      <c r="AA622" s="83"/>
      <c r="AE622" s="103"/>
      <c r="AF622" s="83"/>
      <c r="AG622" s="83"/>
      <c r="AI622" s="83"/>
      <c r="AW622" s="83"/>
    </row>
    <row r="623" spans="1:51" s="100" customFormat="1">
      <c r="A623" s="84" t="s">
        <v>687</v>
      </c>
      <c r="B623" s="81">
        <v>76.822045083524841</v>
      </c>
      <c r="C623" s="80">
        <v>0.18564294448500163</v>
      </c>
      <c r="D623" s="81">
        <v>13.373776968114209</v>
      </c>
      <c r="E623" s="80">
        <v>1.2161231124728984</v>
      </c>
      <c r="F623" s="80">
        <v>9.6359318211391293E-2</v>
      </c>
      <c r="G623" s="80">
        <v>0.24549389378163677</v>
      </c>
      <c r="H623" s="80">
        <v>1.2101337220581423</v>
      </c>
      <c r="I623" s="80">
        <v>4.1449262483875975</v>
      </c>
      <c r="J623" s="80">
        <v>2.7054800045572804</v>
      </c>
      <c r="K623" s="80">
        <v>0.18704407021010089</v>
      </c>
      <c r="L623" s="80">
        <v>4.1179347646069999</v>
      </c>
      <c r="M623" s="81">
        <f>B623/J623</f>
        <v>28.394977953679554</v>
      </c>
      <c r="N623" s="80">
        <f>I623+J623</f>
        <v>6.8504062529448779</v>
      </c>
      <c r="Q623" s="103"/>
      <c r="S623" s="103"/>
      <c r="V623" s="83"/>
      <c r="W623" s="83"/>
      <c r="X623" s="103"/>
      <c r="Y623" s="83"/>
      <c r="Z623" s="83"/>
      <c r="AA623" s="83"/>
      <c r="AE623" s="103"/>
      <c r="AF623" s="83"/>
      <c r="AG623" s="83"/>
      <c r="AI623" s="83"/>
      <c r="AW623" s="83"/>
    </row>
    <row r="624" spans="1:51" s="102" customFormat="1">
      <c r="A624" s="92" t="s">
        <v>196</v>
      </c>
      <c r="B624" s="95">
        <f>AVERAGE(B600:B623)</f>
        <v>76.74424865572432</v>
      </c>
      <c r="C624" s="94">
        <f>AVERAGE(C600:C623)</f>
        <v>0.20432824975486252</v>
      </c>
      <c r="D624" s="95">
        <f>AVERAGE(D600:D623)</f>
        <v>13.309865151086962</v>
      </c>
      <c r="E624" s="95">
        <f>AVERAGE(E600:E623)</f>
        <v>1.2452101399333662</v>
      </c>
      <c r="F624" s="95">
        <f>AVERAGE(F600:F623)</f>
        <v>7.9649534731223479E-2</v>
      </c>
      <c r="G624" s="95">
        <f>AVERAGE(G600:G623)</f>
        <v>0.22223585584324754</v>
      </c>
      <c r="H624" s="95">
        <f>AVERAGE(H600:H623)</f>
        <v>1.197967426449561</v>
      </c>
      <c r="I624" s="95">
        <f>AVERAGE(I600:I623)</f>
        <v>4.1379573887413477</v>
      </c>
      <c r="J624" s="95">
        <f>AVERAGE(J600:J623)</f>
        <v>2.8585195012274967</v>
      </c>
      <c r="K624" s="95">
        <f>AVERAGE(K600:K623)</f>
        <v>0.18096507602212131</v>
      </c>
      <c r="L624" s="95">
        <f>AVERAGE(L600:L623)</f>
        <v>2.5566751894292703</v>
      </c>
      <c r="M624" s="95">
        <f>AVERAGE(M600:M623)</f>
        <v>26.866798583621165</v>
      </c>
      <c r="N624" s="95">
        <f>AVERAGE(N600:N623)</f>
        <v>6.9964768899688465</v>
      </c>
      <c r="O624" s="95"/>
      <c r="P624" s="95">
        <f>AVERAGE(P600:P623)</f>
        <v>4.9621052631578939</v>
      </c>
      <c r="Q624" s="96">
        <f>AVERAGE(Q600:Q623)</f>
        <v>1233.4736842105262</v>
      </c>
      <c r="R624" s="95">
        <f>AVERAGE(R600:R623)</f>
        <v>1.8463157894736837</v>
      </c>
      <c r="S624" s="96">
        <f>AVERAGE(S600:S623)</f>
        <v>668.9473684210526</v>
      </c>
      <c r="T624" s="95">
        <f>AVERAGE(T600:T623)</f>
        <v>0.43368421052631578</v>
      </c>
      <c r="U624" s="95">
        <f>AVERAGE(U600:U623)</f>
        <v>2.081666666666667</v>
      </c>
      <c r="V624" s="95">
        <f>AVERAGE(V600:V623)</f>
        <v>33.278947368421058</v>
      </c>
      <c r="W624" s="95">
        <f>AVERAGE(W600:W623)</f>
        <v>16.089473684210528</v>
      </c>
      <c r="X624" s="96">
        <f>AVERAGE(X600:X623)</f>
        <v>88.031578947368416</v>
      </c>
      <c r="Y624" s="95">
        <f>AVERAGE(Y600:Y623)</f>
        <v>117.98947368421051</v>
      </c>
      <c r="Z624" s="95">
        <f>AVERAGE(Z600:Z623)</f>
        <v>32.863157894736844</v>
      </c>
      <c r="AA624" s="95">
        <f>AVERAGE(AA600:AA623)</f>
        <v>172.84210526315789</v>
      </c>
      <c r="AB624" s="95">
        <f>AVERAGE(AB600:AB623)</f>
        <v>9.5421052631578949</v>
      </c>
      <c r="AC624" s="95">
        <f>AVERAGE(AC600:AC623)</f>
        <v>1.7636842105263157</v>
      </c>
      <c r="AD624" s="95">
        <f>AVERAGE(AD600:AD623)</f>
        <v>3.8821052631578943</v>
      </c>
      <c r="AE624" s="96">
        <f>AVERAGE(AE600:AE623)</f>
        <v>798.73684210526312</v>
      </c>
      <c r="AF624" s="95">
        <f>AVERAGE(AF600:AF623)</f>
        <v>25.852631578947364</v>
      </c>
      <c r="AG624" s="95">
        <f>AVERAGE(AG600:AG623)</f>
        <v>53.110526315789471</v>
      </c>
      <c r="AH624" s="95">
        <f>AVERAGE(AH600:AH623)</f>
        <v>6.2426315789473685</v>
      </c>
      <c r="AI624" s="95">
        <f>AVERAGE(AI600:AI623)</f>
        <v>25.10526315789474</v>
      </c>
      <c r="AJ624" s="95">
        <f>AVERAGE(AJ600:AJ623)</f>
        <v>5.230526315789473</v>
      </c>
      <c r="AK624" s="95">
        <f>AVERAGE(AK600:AK623)</f>
        <v>1.1252631578947367</v>
      </c>
      <c r="AL624" s="95">
        <f>AVERAGE(AL600:AL623)</f>
        <v>5.1926315789473687</v>
      </c>
      <c r="AM624" s="95">
        <f>AVERAGE(AM600:AM623)</f>
        <v>0.80515789473684196</v>
      </c>
      <c r="AN624" s="95">
        <f>AVERAGE(AN600:AN623)</f>
        <v>5.2299999999999995</v>
      </c>
      <c r="AO624" s="95">
        <f>AVERAGE(AO600:AO623)</f>
        <v>1.0910000000000002</v>
      </c>
      <c r="AP624" s="95">
        <f>AVERAGE(AP600:AP623)</f>
        <v>3.4000000000000004</v>
      </c>
      <c r="AQ624" s="95">
        <f>AVERAGE(AQ600:AQ623)</f>
        <v>0.54084210526315779</v>
      </c>
      <c r="AR624" s="95">
        <f>AVERAGE(AR600:AR623)</f>
        <v>3.6789473684210523</v>
      </c>
      <c r="AS624" s="95">
        <f>AVERAGE(AS600:AS623)</f>
        <v>0.55863157894736848</v>
      </c>
      <c r="AT624" s="95">
        <f>AVERAGE(AT600:AT623)</f>
        <v>4.7894736842105274</v>
      </c>
      <c r="AU624" s="95">
        <f>AVERAGE(AU600:AU623)</f>
        <v>0.71115789473684199</v>
      </c>
      <c r="AV624" s="95">
        <f>AVERAGE(AV600:AV623)</f>
        <v>1.2021052631578948</v>
      </c>
      <c r="AW624" s="95">
        <f>AVERAGE(AW600:AW623)</f>
        <v>14.257894736842108</v>
      </c>
      <c r="AX624" s="95">
        <f>AVERAGE(AX600:AX623)</f>
        <v>8.9378947368421056</v>
      </c>
      <c r="AY624" s="95">
        <f>AVERAGE(AY600:AY623)</f>
        <v>2.1584210526315788</v>
      </c>
    </row>
    <row r="625" spans="1:51" s="102" customFormat="1">
      <c r="A625" s="92" t="s">
        <v>195</v>
      </c>
      <c r="B625" s="95">
        <f>_xlfn.STDEV.S(B600:B623)</f>
        <v>0.37880796927811139</v>
      </c>
      <c r="C625" s="94">
        <f>_xlfn.STDEV.S(C600:C623)</f>
        <v>1.622109666683565E-2</v>
      </c>
      <c r="D625" s="95">
        <f>_xlfn.STDEV.S(D600:D623)</f>
        <v>0.17844341084708704</v>
      </c>
      <c r="E625" s="95">
        <f>_xlfn.STDEV.S(E600:E623)</f>
        <v>8.490071109416597E-2</v>
      </c>
      <c r="F625" s="95">
        <f>_xlfn.STDEV.S(F600:F623)</f>
        <v>2.238806575867227E-2</v>
      </c>
      <c r="G625" s="95">
        <f>_xlfn.STDEV.S(G600:G623)</f>
        <v>2.4674118153596519E-2</v>
      </c>
      <c r="H625" s="95">
        <f>_xlfn.STDEV.S(H600:H623)</f>
        <v>7.5328848315299776E-2</v>
      </c>
      <c r="I625" s="95">
        <f>_xlfn.STDEV.S(I600:I623)</f>
        <v>0.15797645460621412</v>
      </c>
      <c r="J625" s="95">
        <f>_xlfn.STDEV.S(J600:J623)</f>
        <v>7.8372721541175042E-2</v>
      </c>
      <c r="K625" s="95">
        <f>_xlfn.STDEV.S(K600:K623)</f>
        <v>1.2868475960524489E-2</v>
      </c>
      <c r="L625" s="95">
        <f>_xlfn.STDEV.S(L600:L623)</f>
        <v>1.3174576031901755</v>
      </c>
      <c r="M625" s="95">
        <f>_xlfn.STDEV.S(M600:M623)</f>
        <v>0.74612569553010588</v>
      </c>
      <c r="N625" s="95">
        <f>_xlfn.STDEV.S(N600:N623)</f>
        <v>0.16293975834014807</v>
      </c>
      <c r="O625" s="95"/>
      <c r="P625" s="95">
        <f>_xlfn.STDEV.S(P600:P623)</f>
        <v>0.47730236104554219</v>
      </c>
      <c r="Q625" s="96">
        <f>_xlfn.STDEV.S(Q600:Q623)</f>
        <v>94.487723142011433</v>
      </c>
      <c r="R625" s="95">
        <f>_xlfn.STDEV.S(R600:R623)</f>
        <v>0.23478620360555777</v>
      </c>
      <c r="S625" s="96">
        <f>_xlfn.STDEV.S(S600:S623)</f>
        <v>58.712551832551604</v>
      </c>
      <c r="T625" s="95">
        <f>_xlfn.STDEV.S(T600:T623)</f>
        <v>7.1818484645960592E-2</v>
      </c>
      <c r="U625" s="95">
        <f>_xlfn.STDEV.S(U600:U623)</f>
        <v>1.3421591472215897</v>
      </c>
      <c r="V625" s="95">
        <f>_xlfn.STDEV.S(V600:V623)</f>
        <v>10.367179995188241</v>
      </c>
      <c r="W625" s="95">
        <f>_xlfn.STDEV.S(W600:W623)</f>
        <v>1.612759793660167</v>
      </c>
      <c r="X625" s="96">
        <f>_xlfn.STDEV.S(X600:X623)</f>
        <v>7.1031333173450015</v>
      </c>
      <c r="Y625" s="95">
        <f>_xlfn.STDEV.S(Y600:Y623)</f>
        <v>10.56119178548636</v>
      </c>
      <c r="Z625" s="95">
        <f>_xlfn.STDEV.S(Z600:Z623)</f>
        <v>2.7839241940341437</v>
      </c>
      <c r="AA625" s="95">
        <f>_xlfn.STDEV.S(AA600:AA623)</f>
        <v>16.207896422199539</v>
      </c>
      <c r="AB625" s="95">
        <f>_xlfn.STDEV.S(AB600:AB623)</f>
        <v>0.77499518957194136</v>
      </c>
      <c r="AC625" s="95">
        <f>_xlfn.STDEV.S(AC600:AC623)</f>
        <v>0.31291124986551361</v>
      </c>
      <c r="AD625" s="95">
        <f>_xlfn.STDEV.S(AD600:AD623)</f>
        <v>0.78600663658046732</v>
      </c>
      <c r="AE625" s="96">
        <f>_xlfn.STDEV.S(AE600:AE623)</f>
        <v>47.695611381229192</v>
      </c>
      <c r="AF625" s="95">
        <f>_xlfn.STDEV.S(AF600:AF623)</f>
        <v>1.8563310352091573</v>
      </c>
      <c r="AG625" s="95">
        <f>_xlfn.STDEV.S(AG600:AG623)</f>
        <v>2.9346388641803771</v>
      </c>
      <c r="AH625" s="95">
        <f>_xlfn.STDEV.S(AH600:AH623)</f>
        <v>0.37330122042338748</v>
      </c>
      <c r="AI625" s="95">
        <f>_xlfn.STDEV.S(AI600:AI623)</f>
        <v>2.0397368251295243</v>
      </c>
      <c r="AJ625" s="95">
        <f>_xlfn.STDEV.S(AJ600:AJ623)</f>
        <v>0.57444150349332335</v>
      </c>
      <c r="AK625" s="95">
        <f>_xlfn.STDEV.S(AK600:AK623)</f>
        <v>9.1126799391021404E-2</v>
      </c>
      <c r="AL625" s="95">
        <f>_xlfn.STDEV.S(AL600:AL623)</f>
        <v>0.64277041093191678</v>
      </c>
      <c r="AM625" s="95">
        <f>_xlfn.STDEV.S(AM600:AM623)</f>
        <v>0.11262635529232518</v>
      </c>
      <c r="AN625" s="95">
        <f>_xlfn.STDEV.S(AN600:AN623)</f>
        <v>0.63267509653674536</v>
      </c>
      <c r="AO625" s="95">
        <f>_xlfn.STDEV.S(AO600:AO623)</f>
        <v>0.13585572412591704</v>
      </c>
      <c r="AP625" s="95">
        <f>_xlfn.STDEV.S(AP600:AP623)</f>
        <v>0.45505799386207246</v>
      </c>
      <c r="AQ625" s="95">
        <f>_xlfn.STDEV.S(AQ600:AQ623)</f>
        <v>7.0076357685263352E-2</v>
      </c>
      <c r="AR625" s="95">
        <f>_xlfn.STDEV.S(AR600:AR623)</f>
        <v>0.38728247997843801</v>
      </c>
      <c r="AS625" s="95">
        <f>_xlfn.STDEV.S(AS600:AS623)</f>
        <v>8.2883593421613666E-2</v>
      </c>
      <c r="AT625" s="95">
        <f>_xlfn.STDEV.S(AT600:AT623)</f>
        <v>0.54483915755232981</v>
      </c>
      <c r="AU625" s="95">
        <f>_xlfn.STDEV.S(AU600:AU623)</f>
        <v>6.9947808446246179E-2</v>
      </c>
      <c r="AV625" s="95">
        <f>_xlfn.STDEV.S(AV600:AV623)</f>
        <v>0.19560671845336322</v>
      </c>
      <c r="AW625" s="95">
        <f>_xlfn.STDEV.S(AW600:AW623)</f>
        <v>1.5403159089664609</v>
      </c>
      <c r="AX625" s="95">
        <f>_xlfn.STDEV.S(AX600:AX623)</f>
        <v>0.84533082904051016</v>
      </c>
      <c r="AY625" s="95">
        <f>_xlfn.STDEV.S(AY600:AY623)</f>
        <v>0.18117711278975171</v>
      </c>
    </row>
    <row r="626" spans="1:51" s="100" customFormat="1">
      <c r="A626" s="84" t="s">
        <v>686</v>
      </c>
      <c r="B626" s="81">
        <v>75.195988200544804</v>
      </c>
      <c r="C626" s="80">
        <v>0.37539870205744302</v>
      </c>
      <c r="D626" s="81">
        <v>13.575146517236284</v>
      </c>
      <c r="E626" s="80">
        <v>1.9595072204420152</v>
      </c>
      <c r="F626" s="80">
        <v>6.2663371163069387E-2</v>
      </c>
      <c r="G626" s="80">
        <v>0.38193059494310949</v>
      </c>
      <c r="H626" s="80">
        <v>1.7080401476058535</v>
      </c>
      <c r="I626" s="80">
        <v>3.905549762342317</v>
      </c>
      <c r="J626" s="80">
        <v>2.8357610416187731</v>
      </c>
      <c r="K626" s="80">
        <v>0.14442046325884866</v>
      </c>
      <c r="L626" s="80">
        <v>2.689147203904767</v>
      </c>
      <c r="M626" s="81">
        <f>B626/J626</f>
        <v>26.517039728290975</v>
      </c>
      <c r="N626" s="80">
        <f>I626+J626</f>
        <v>6.7413108039610901</v>
      </c>
      <c r="O626" s="80"/>
      <c r="P626" s="80">
        <v>6.4</v>
      </c>
      <c r="Q626" s="82">
        <v>2670</v>
      </c>
      <c r="R626" s="80">
        <v>10.4</v>
      </c>
      <c r="S626" s="82">
        <v>611</v>
      </c>
      <c r="T626" s="80">
        <v>1.45</v>
      </c>
      <c r="U626" s="80">
        <v>5.7</v>
      </c>
      <c r="V626" s="81">
        <v>20.100000000000001</v>
      </c>
      <c r="W626" s="81">
        <v>13.7</v>
      </c>
      <c r="X626" s="82">
        <v>82.6</v>
      </c>
      <c r="Y626" s="81">
        <v>134</v>
      </c>
      <c r="Z626" s="81">
        <v>28.8</v>
      </c>
      <c r="AA626" s="81">
        <v>226</v>
      </c>
      <c r="AB626" s="80">
        <v>8.6999999999999993</v>
      </c>
      <c r="AC626" s="80">
        <v>2</v>
      </c>
      <c r="AD626" s="80">
        <v>3.85</v>
      </c>
      <c r="AE626" s="82">
        <v>730</v>
      </c>
      <c r="AF626" s="81">
        <v>24.1</v>
      </c>
      <c r="AG626" s="81">
        <v>45</v>
      </c>
      <c r="AH626" s="80">
        <v>5.12</v>
      </c>
      <c r="AI626" s="81">
        <v>23</v>
      </c>
      <c r="AJ626" s="80">
        <v>3.6</v>
      </c>
      <c r="AK626" s="80">
        <v>0.81</v>
      </c>
      <c r="AL626" s="80">
        <v>3.7</v>
      </c>
      <c r="AM626" s="80">
        <v>0.66</v>
      </c>
      <c r="AN626" s="80">
        <v>3.55</v>
      </c>
      <c r="AO626" s="80">
        <v>0.95</v>
      </c>
      <c r="AP626" s="80">
        <v>2.73</v>
      </c>
      <c r="AQ626" s="80">
        <v>0.56000000000000005</v>
      </c>
      <c r="AR626" s="80">
        <v>2.5</v>
      </c>
      <c r="AS626" s="80">
        <v>0.5</v>
      </c>
      <c r="AT626" s="80">
        <v>4.9000000000000004</v>
      </c>
      <c r="AU626" s="80">
        <v>0.46</v>
      </c>
      <c r="AV626" s="80">
        <v>1.37</v>
      </c>
      <c r="AW626" s="81">
        <v>10.8</v>
      </c>
      <c r="AX626" s="80">
        <v>7</v>
      </c>
      <c r="AY626" s="80">
        <v>1.63</v>
      </c>
    </row>
    <row r="627" spans="1:51" s="100" customFormat="1">
      <c r="A627" s="84" t="s">
        <v>685</v>
      </c>
      <c r="B627" s="81">
        <v>74.843455884467005</v>
      </c>
      <c r="C627" s="80">
        <v>0.41033574002538648</v>
      </c>
      <c r="D627" s="81">
        <v>13.88604193609077</v>
      </c>
      <c r="E627" s="80">
        <v>1.7298374454020344</v>
      </c>
      <c r="F627" s="80">
        <v>6.4983123179304061E-2</v>
      </c>
      <c r="G627" s="80">
        <v>0.38869162223658016</v>
      </c>
      <c r="H627" s="80">
        <v>1.7615446339370664</v>
      </c>
      <c r="I627" s="80">
        <v>4.1145132933233537</v>
      </c>
      <c r="J627" s="80">
        <v>2.8005838462503472</v>
      </c>
      <c r="K627" s="80">
        <v>0.1247508816362969</v>
      </c>
      <c r="L627" s="80">
        <v>3.3193791206841894</v>
      </c>
      <c r="M627" s="81">
        <f>B627/J627</f>
        <v>26.724233228965311</v>
      </c>
      <c r="N627" s="80">
        <f>I627+J627</f>
        <v>6.9150971395737013</v>
      </c>
      <c r="O627" s="80"/>
      <c r="P627" s="80">
        <v>8</v>
      </c>
      <c r="Q627" s="82">
        <v>2180</v>
      </c>
      <c r="R627" s="80">
        <v>12.3</v>
      </c>
      <c r="S627" s="82">
        <v>660</v>
      </c>
      <c r="T627" s="80">
        <v>1.91</v>
      </c>
      <c r="U627" s="80" t="s">
        <v>142</v>
      </c>
      <c r="V627" s="81" t="s">
        <v>142</v>
      </c>
      <c r="W627" s="81">
        <v>18</v>
      </c>
      <c r="X627" s="82">
        <v>96</v>
      </c>
      <c r="Y627" s="81">
        <v>153</v>
      </c>
      <c r="Z627" s="81">
        <v>30.8</v>
      </c>
      <c r="AA627" s="81">
        <v>250</v>
      </c>
      <c r="AB627" s="80">
        <v>9.3000000000000007</v>
      </c>
      <c r="AC627" s="80">
        <v>1.76</v>
      </c>
      <c r="AD627" s="80">
        <v>4.4000000000000004</v>
      </c>
      <c r="AE627" s="82">
        <v>778</v>
      </c>
      <c r="AF627" s="81">
        <v>26.4</v>
      </c>
      <c r="AG627" s="81">
        <v>48.8</v>
      </c>
      <c r="AH627" s="80">
        <v>5.53</v>
      </c>
      <c r="AI627" s="81">
        <v>23.7</v>
      </c>
      <c r="AJ627" s="80">
        <v>5.6</v>
      </c>
      <c r="AK627" s="80">
        <v>0.97</v>
      </c>
      <c r="AL627" s="80">
        <v>4.3</v>
      </c>
      <c r="AM627" s="80">
        <v>0.79</v>
      </c>
      <c r="AN627" s="80">
        <v>5.0199999999999996</v>
      </c>
      <c r="AO627" s="80">
        <v>1.0900000000000001</v>
      </c>
      <c r="AP627" s="80">
        <v>3.05</v>
      </c>
      <c r="AQ627" s="80">
        <v>0.40100000000000002</v>
      </c>
      <c r="AR627" s="80">
        <v>3.33</v>
      </c>
      <c r="AS627" s="80">
        <v>0.52</v>
      </c>
      <c r="AT627" s="80">
        <v>6</v>
      </c>
      <c r="AU627" s="80">
        <v>0.56999999999999995</v>
      </c>
      <c r="AV627" s="80">
        <v>1.21</v>
      </c>
      <c r="AW627" s="81">
        <v>16.8</v>
      </c>
      <c r="AX627" s="80">
        <v>8.61</v>
      </c>
      <c r="AY627" s="80">
        <v>2.2000000000000002</v>
      </c>
    </row>
    <row r="628" spans="1:51">
      <c r="A628" s="84" t="s">
        <v>684</v>
      </c>
      <c r="B628" s="81">
        <v>77.788480129886835</v>
      </c>
      <c r="C628" s="80">
        <v>0.39789195817169332</v>
      </c>
      <c r="D628" s="81">
        <v>12.390302746004865</v>
      </c>
      <c r="E628" s="80">
        <v>1.528289344542531</v>
      </c>
      <c r="F628" s="80">
        <v>8.2348629205436896E-2</v>
      </c>
      <c r="G628" s="80">
        <v>0.32740965201837757</v>
      </c>
      <c r="H628" s="80">
        <v>1.2566645393793541</v>
      </c>
      <c r="I628" s="80">
        <v>3.5806925652563937</v>
      </c>
      <c r="J628" s="80">
        <v>2.6479096746682522</v>
      </c>
      <c r="K628" s="80">
        <v>0.10760866242182814</v>
      </c>
      <c r="L628" s="80">
        <v>3.5120286691007863</v>
      </c>
      <c r="M628" s="81">
        <f>B628/J628</f>
        <v>29.37731633146916</v>
      </c>
      <c r="N628" s="80">
        <f>I628+J628</f>
        <v>6.2286022399246459</v>
      </c>
      <c r="P628" s="80">
        <v>4.7</v>
      </c>
      <c r="Q628" s="82">
        <v>2010</v>
      </c>
      <c r="R628" s="80">
        <v>9.3000000000000007</v>
      </c>
      <c r="S628" s="82">
        <v>586</v>
      </c>
      <c r="T628" s="80">
        <v>1.1499999999999999</v>
      </c>
      <c r="U628" s="80">
        <v>3.74</v>
      </c>
      <c r="V628" s="81">
        <v>24.1</v>
      </c>
      <c r="W628" s="81">
        <v>13.1</v>
      </c>
      <c r="X628" s="82">
        <v>65</v>
      </c>
      <c r="Y628" s="81">
        <v>113.9</v>
      </c>
      <c r="Z628" s="81">
        <v>24.7</v>
      </c>
      <c r="AA628" s="81">
        <v>215</v>
      </c>
      <c r="AB628" s="80">
        <v>8.4</v>
      </c>
      <c r="AC628" s="80">
        <v>1.23</v>
      </c>
      <c r="AD628" s="80">
        <v>2.89</v>
      </c>
      <c r="AE628" s="82">
        <v>780</v>
      </c>
      <c r="AF628" s="81">
        <v>22.2</v>
      </c>
      <c r="AG628" s="81">
        <v>40.200000000000003</v>
      </c>
      <c r="AH628" s="80">
        <v>4.8899999999999997</v>
      </c>
      <c r="AI628" s="81">
        <v>21</v>
      </c>
      <c r="AJ628" s="80">
        <v>3.3</v>
      </c>
      <c r="AK628" s="80">
        <v>0.81</v>
      </c>
      <c r="AL628" s="80">
        <v>3.6</v>
      </c>
      <c r="AM628" s="80">
        <v>0.62</v>
      </c>
      <c r="AN628" s="80">
        <v>4.5</v>
      </c>
      <c r="AO628" s="80">
        <v>0.8</v>
      </c>
      <c r="AP628" s="80">
        <v>2.76</v>
      </c>
      <c r="AQ628" s="80">
        <v>0.46</v>
      </c>
      <c r="AR628" s="80">
        <v>2.87</v>
      </c>
      <c r="AS628" s="80">
        <v>0.47</v>
      </c>
      <c r="AT628" s="80">
        <v>5.27</v>
      </c>
      <c r="AU628" s="80">
        <v>0.56999999999999995</v>
      </c>
      <c r="AV628" s="80">
        <v>0.98</v>
      </c>
      <c r="AW628" s="81">
        <v>8.89</v>
      </c>
      <c r="AX628" s="80">
        <v>7.7</v>
      </c>
      <c r="AY628" s="80">
        <v>1.54</v>
      </c>
    </row>
    <row r="629" spans="1:51" s="100" customFormat="1">
      <c r="A629" s="84" t="s">
        <v>683</v>
      </c>
      <c r="B629" s="81">
        <v>74.536083731834609</v>
      </c>
      <c r="C629" s="80">
        <v>0.40405437937469102</v>
      </c>
      <c r="D629" s="81">
        <v>13.889731730653104</v>
      </c>
      <c r="E629" s="80">
        <v>2.0000416736769342</v>
      </c>
      <c r="F629" s="80">
        <v>8.1153513937579413E-2</v>
      </c>
      <c r="G629" s="80">
        <v>0.43256193803389376</v>
      </c>
      <c r="H629" s="80">
        <v>1.8859173060292655</v>
      </c>
      <c r="I629" s="80">
        <v>3.9191727318142142</v>
      </c>
      <c r="J629" s="80">
        <v>2.8512718765222598</v>
      </c>
      <c r="K629" s="80">
        <v>0.11118123439557845</v>
      </c>
      <c r="L629" s="80">
        <v>0.95261328494700592</v>
      </c>
      <c r="M629" s="81">
        <f>B629/J629</f>
        <v>26.141345672986969</v>
      </c>
      <c r="N629" s="80">
        <f>I629+J629</f>
        <v>6.770444608336474</v>
      </c>
      <c r="O629" s="80"/>
      <c r="P629" s="80"/>
      <c r="Q629" s="82"/>
      <c r="R629" s="80"/>
      <c r="S629" s="82"/>
      <c r="T629" s="80"/>
      <c r="U629" s="80"/>
      <c r="V629" s="81"/>
      <c r="W629" s="81"/>
      <c r="X629" s="82"/>
      <c r="Y629" s="81"/>
      <c r="Z629" s="81"/>
      <c r="AA629" s="81"/>
      <c r="AB629" s="80"/>
      <c r="AC629" s="80"/>
      <c r="AD629" s="80"/>
      <c r="AE629" s="82"/>
      <c r="AF629" s="81"/>
      <c r="AG629" s="81"/>
      <c r="AH629" s="80"/>
      <c r="AI629" s="81"/>
      <c r="AJ629" s="80"/>
      <c r="AK629" s="80"/>
      <c r="AL629" s="80"/>
      <c r="AM629" s="80"/>
      <c r="AN629" s="80"/>
      <c r="AO629" s="80"/>
      <c r="AP629" s="80"/>
      <c r="AQ629" s="80"/>
      <c r="AR629" s="80"/>
      <c r="AS629" s="80"/>
      <c r="AT629" s="80"/>
      <c r="AU629" s="80"/>
      <c r="AV629" s="80"/>
      <c r="AW629" s="81"/>
      <c r="AX629" s="80"/>
      <c r="AY629" s="80"/>
    </row>
    <row r="630" spans="1:51">
      <c r="A630" s="84" t="s">
        <v>682</v>
      </c>
      <c r="B630" s="81">
        <v>74.776525943152706</v>
      </c>
      <c r="C630" s="80">
        <v>0.40822080546315731</v>
      </c>
      <c r="D630" s="81">
        <v>13.829945826197584</v>
      </c>
      <c r="E630" s="80">
        <v>2.0742482498392429</v>
      </c>
      <c r="F630" s="80">
        <v>5.5734955648097564E-2</v>
      </c>
      <c r="G630" s="80">
        <v>0.42245742495695632</v>
      </c>
      <c r="H630" s="80">
        <v>1.8482069429170342</v>
      </c>
      <c r="I630" s="80">
        <v>3.7560710363348808</v>
      </c>
      <c r="J630" s="80">
        <v>2.8285763728504363</v>
      </c>
      <c r="K630" s="80">
        <v>0.12442639897207707</v>
      </c>
      <c r="L630" s="80">
        <v>0.53857231231535252</v>
      </c>
      <c r="M630" s="81">
        <f>B630/J630</f>
        <v>26.436099325753148</v>
      </c>
      <c r="N630" s="80">
        <f>I630+J630</f>
        <v>6.5846474091853171</v>
      </c>
      <c r="P630" s="80">
        <v>7.74</v>
      </c>
      <c r="Q630" s="82">
        <v>2520</v>
      </c>
      <c r="R630" s="80">
        <v>15.9</v>
      </c>
      <c r="S630" s="82">
        <v>694</v>
      </c>
      <c r="T630" s="80">
        <v>2.06</v>
      </c>
      <c r="U630" s="80">
        <v>2.42</v>
      </c>
      <c r="V630" s="81">
        <v>66</v>
      </c>
      <c r="W630" s="81">
        <v>16.7</v>
      </c>
      <c r="X630" s="82">
        <v>91.4</v>
      </c>
      <c r="Y630" s="81">
        <v>166</v>
      </c>
      <c r="Z630" s="81">
        <v>34.1</v>
      </c>
      <c r="AA630" s="81">
        <v>267</v>
      </c>
      <c r="AB630" s="80">
        <v>10.8</v>
      </c>
      <c r="AC630" s="80">
        <v>1.88</v>
      </c>
      <c r="AD630" s="80">
        <v>3.78</v>
      </c>
      <c r="AE630" s="82">
        <v>864</v>
      </c>
      <c r="AF630" s="81">
        <v>25.7</v>
      </c>
      <c r="AG630" s="81">
        <v>54.9</v>
      </c>
      <c r="AH630" s="80">
        <v>6.32</v>
      </c>
      <c r="AI630" s="81">
        <v>26.6</v>
      </c>
      <c r="AJ630" s="80">
        <v>6.11</v>
      </c>
      <c r="AK630" s="80">
        <v>1.03</v>
      </c>
      <c r="AL630" s="80">
        <v>5.35</v>
      </c>
      <c r="AM630" s="80">
        <v>0.83599999999999997</v>
      </c>
      <c r="AN630" s="80">
        <v>5.79</v>
      </c>
      <c r="AO630" s="80">
        <v>1.18</v>
      </c>
      <c r="AP630" s="80">
        <v>3.23</v>
      </c>
      <c r="AQ630" s="80">
        <v>0.53100000000000003</v>
      </c>
      <c r="AR630" s="80">
        <v>4.08</v>
      </c>
      <c r="AS630" s="80">
        <v>0.63</v>
      </c>
      <c r="AT630" s="80">
        <v>6.6</v>
      </c>
      <c r="AU630" s="80">
        <v>0.87</v>
      </c>
      <c r="AV630" s="80">
        <v>1.34</v>
      </c>
      <c r="AW630" s="81">
        <v>16</v>
      </c>
      <c r="AX630" s="80">
        <v>9.2799999999999994</v>
      </c>
      <c r="AY630" s="80">
        <v>2.37</v>
      </c>
    </row>
    <row r="631" spans="1:51">
      <c r="A631" s="84" t="s">
        <v>681</v>
      </c>
      <c r="B631" s="81">
        <v>75.093015539349423</v>
      </c>
      <c r="C631" s="80">
        <v>0.38838003345800987</v>
      </c>
      <c r="D631" s="81">
        <v>13.526597544163021</v>
      </c>
      <c r="E631" s="80">
        <v>1.8939025168597443</v>
      </c>
      <c r="F631" s="80">
        <v>6.8120604361358403E-2</v>
      </c>
      <c r="G631" s="80">
        <v>0.3996224927919364</v>
      </c>
      <c r="H631" s="80">
        <v>1.819513197483271</v>
      </c>
      <c r="I631" s="80">
        <v>3.9609454952292342</v>
      </c>
      <c r="J631" s="80">
        <v>2.8498866812566273</v>
      </c>
      <c r="K631" s="80">
        <v>0.15895047383290214</v>
      </c>
      <c r="L631" s="80">
        <v>2.3471095800062614</v>
      </c>
      <c r="M631" s="81">
        <f>B631/J631</f>
        <v>26.349474185492159</v>
      </c>
      <c r="N631" s="80">
        <f>I631+J631</f>
        <v>6.8108321764858619</v>
      </c>
    </row>
    <row r="632" spans="1:51">
      <c r="A632" s="84" t="s">
        <v>680</v>
      </c>
      <c r="B632" s="81">
        <v>75.226649850715077</v>
      </c>
      <c r="C632" s="80">
        <v>0.40357191329722159</v>
      </c>
      <c r="D632" s="81">
        <v>13.643892621823248</v>
      </c>
      <c r="E632" s="80">
        <v>1.972200409717912</v>
      </c>
      <c r="F632" s="80">
        <v>8.4495376931133348E-2</v>
      </c>
      <c r="G632" s="80">
        <v>0.37223734670373354</v>
      </c>
      <c r="H632" s="80">
        <v>1.8677679082879799</v>
      </c>
      <c r="I632" s="80">
        <v>3.6230653975371743</v>
      </c>
      <c r="J632" s="80">
        <v>2.8061027481445482</v>
      </c>
      <c r="K632" s="80">
        <v>0.16426841966239816</v>
      </c>
      <c r="L632" s="80">
        <v>4.8700204649994703</v>
      </c>
      <c r="M632" s="81">
        <f>B632/J632</f>
        <v>26.808230703760387</v>
      </c>
      <c r="N632" s="80">
        <f>I632+J632</f>
        <v>6.4291681456817225</v>
      </c>
      <c r="P632" s="80">
        <v>6.1</v>
      </c>
      <c r="Q632" s="82">
        <v>2330</v>
      </c>
      <c r="R632" s="80">
        <v>13</v>
      </c>
      <c r="S632" s="82">
        <v>680</v>
      </c>
      <c r="T632" s="80">
        <v>2.4300000000000002</v>
      </c>
      <c r="U632" s="80">
        <v>6.8</v>
      </c>
      <c r="V632" s="81">
        <v>19</v>
      </c>
      <c r="W632" s="81">
        <v>14.4</v>
      </c>
      <c r="X632" s="82">
        <v>80</v>
      </c>
      <c r="Y632" s="81">
        <v>148</v>
      </c>
      <c r="Z632" s="81">
        <v>31.1</v>
      </c>
      <c r="AA632" s="81">
        <v>245</v>
      </c>
      <c r="AB632" s="80">
        <v>9</v>
      </c>
      <c r="AC632" s="80">
        <v>1.57</v>
      </c>
      <c r="AD632" s="80" t="s">
        <v>142</v>
      </c>
      <c r="AE632" s="82">
        <v>710</v>
      </c>
      <c r="AF632" s="81">
        <v>23.1</v>
      </c>
      <c r="AG632" s="81">
        <v>46.3</v>
      </c>
      <c r="AH632" s="80">
        <v>4.74</v>
      </c>
      <c r="AI632" s="81">
        <v>20.2</v>
      </c>
      <c r="AJ632" s="80">
        <v>4.0999999999999996</v>
      </c>
      <c r="AK632" s="80">
        <v>0.88</v>
      </c>
      <c r="AL632" s="80">
        <v>2.6</v>
      </c>
      <c r="AM632" s="80">
        <v>0.96</v>
      </c>
      <c r="AN632" s="80">
        <v>4.9000000000000004</v>
      </c>
      <c r="AO632" s="80">
        <v>0.81</v>
      </c>
      <c r="AP632" s="80">
        <v>3.3</v>
      </c>
      <c r="AQ632" s="80">
        <v>0.6</v>
      </c>
      <c r="AR632" s="80">
        <v>2.6</v>
      </c>
      <c r="AS632" s="80">
        <v>0.17</v>
      </c>
      <c r="AT632" s="80">
        <v>3.6</v>
      </c>
      <c r="AU632" s="80">
        <v>0.31</v>
      </c>
      <c r="AV632" s="80">
        <v>1.33</v>
      </c>
      <c r="AW632" s="81">
        <v>10.6</v>
      </c>
      <c r="AX632" s="80">
        <v>5.7</v>
      </c>
      <c r="AY632" s="80">
        <v>1.1499999999999999</v>
      </c>
    </row>
    <row r="633" spans="1:51">
      <c r="A633" s="84" t="s">
        <v>679</v>
      </c>
      <c r="B633" s="81">
        <v>73.808615604407436</v>
      </c>
      <c r="C633" s="80">
        <v>0.40681107873101169</v>
      </c>
      <c r="D633" s="81">
        <v>14.446446053660969</v>
      </c>
      <c r="E633" s="80">
        <v>2.1435565779875714</v>
      </c>
      <c r="F633" s="80">
        <v>6.5972683832920404E-2</v>
      </c>
      <c r="G633" s="80">
        <v>0.56156124447636102</v>
      </c>
      <c r="H633" s="80">
        <v>2.1841119630667687</v>
      </c>
      <c r="I633" s="80">
        <v>3.9724343076455289</v>
      </c>
      <c r="J633" s="80">
        <v>2.4104760590380017</v>
      </c>
      <c r="K633" s="80">
        <v>0.14427153431370693</v>
      </c>
      <c r="L633" s="80">
        <v>4.7695450504447905</v>
      </c>
      <c r="M633" s="81">
        <f>B633/J633</f>
        <v>30.619933074076563</v>
      </c>
      <c r="N633" s="80">
        <f>I633+J633</f>
        <v>6.3829103666835305</v>
      </c>
      <c r="P633" s="80">
        <v>5.32</v>
      </c>
      <c r="Q633" s="82">
        <v>2120</v>
      </c>
      <c r="R633" s="80">
        <v>12.66</v>
      </c>
      <c r="S633" s="82">
        <v>740</v>
      </c>
      <c r="T633" s="80">
        <v>1.78</v>
      </c>
      <c r="U633" s="80">
        <v>1.31</v>
      </c>
      <c r="V633" s="81">
        <v>68.3</v>
      </c>
      <c r="W633" s="81">
        <v>17.5</v>
      </c>
      <c r="X633" s="82">
        <v>72.2</v>
      </c>
      <c r="Y633" s="81">
        <v>173</v>
      </c>
      <c r="Z633" s="81">
        <v>25.7</v>
      </c>
      <c r="AA633" s="81">
        <v>185</v>
      </c>
      <c r="AB633" s="80">
        <v>8.3000000000000007</v>
      </c>
      <c r="AC633" s="80">
        <v>1.41</v>
      </c>
      <c r="AD633" s="80">
        <v>2.4700000000000002</v>
      </c>
      <c r="AE633" s="82">
        <v>696</v>
      </c>
      <c r="AF633" s="81">
        <v>20.2</v>
      </c>
      <c r="AG633" s="81">
        <v>40.5</v>
      </c>
      <c r="AH633" s="80">
        <v>4.58</v>
      </c>
      <c r="AI633" s="81">
        <v>18.8</v>
      </c>
      <c r="AJ633" s="80">
        <v>4.3899999999999997</v>
      </c>
      <c r="AK633" s="80">
        <v>0.9</v>
      </c>
      <c r="AL633" s="80">
        <v>4.04</v>
      </c>
      <c r="AM633" s="80">
        <v>0.71</v>
      </c>
      <c r="AN633" s="80">
        <v>4.7699999999999996</v>
      </c>
      <c r="AO633" s="80">
        <v>0.92</v>
      </c>
      <c r="AP633" s="80">
        <v>2.46</v>
      </c>
      <c r="AQ633" s="80">
        <v>0.38</v>
      </c>
      <c r="AR633" s="80">
        <v>2.88</v>
      </c>
      <c r="AS633" s="80">
        <v>0.44</v>
      </c>
      <c r="AT633" s="80">
        <v>5.1100000000000003</v>
      </c>
      <c r="AU633" s="80">
        <v>0.48899999999999999</v>
      </c>
      <c r="AV633" s="80">
        <v>0.85</v>
      </c>
      <c r="AW633" s="81">
        <v>11.93</v>
      </c>
      <c r="AX633" s="80">
        <v>6.97</v>
      </c>
      <c r="AY633" s="80">
        <v>1.71</v>
      </c>
    </row>
    <row r="634" spans="1:51">
      <c r="A634" s="84" t="s">
        <v>678</v>
      </c>
      <c r="B634" s="81">
        <v>74.878836196017957</v>
      </c>
      <c r="C634" s="80">
        <v>0.45238902776520262</v>
      </c>
      <c r="D634" s="81">
        <v>13.662738487777631</v>
      </c>
      <c r="E634" s="80">
        <v>1.9198407719509272</v>
      </c>
      <c r="F634" s="80">
        <v>0.10510505514339916</v>
      </c>
      <c r="G634" s="80">
        <v>0.36835124588717205</v>
      </c>
      <c r="H634" s="80">
        <v>1.8788593471899113</v>
      </c>
      <c r="I634" s="80">
        <v>3.9103910541820484</v>
      </c>
      <c r="J634" s="80">
        <v>2.8234764492063089</v>
      </c>
      <c r="K634" s="80">
        <v>0.12364879437298658</v>
      </c>
      <c r="L634" s="80">
        <v>3.3058546575613121</v>
      </c>
      <c r="M634" s="81">
        <f>B634/J634</f>
        <v>26.520085271852263</v>
      </c>
      <c r="N634" s="80">
        <f>I634+J634</f>
        <v>6.7338675033883568</v>
      </c>
    </row>
    <row r="635" spans="1:51">
      <c r="A635" s="84" t="s">
        <v>677</v>
      </c>
      <c r="B635" s="81">
        <v>74.400582860101409</v>
      </c>
      <c r="C635" s="80">
        <v>0.42467377969553061</v>
      </c>
      <c r="D635" s="81">
        <v>13.864626823909404</v>
      </c>
      <c r="E635" s="80">
        <v>2.1471234243185648</v>
      </c>
      <c r="F635" s="80">
        <v>0.114910590978188</v>
      </c>
      <c r="G635" s="80">
        <v>0.43322665780065328</v>
      </c>
      <c r="H635" s="80">
        <v>1.9022773550472802</v>
      </c>
      <c r="I635" s="80">
        <v>3.7915835978467927</v>
      </c>
      <c r="J635" s="80">
        <v>2.9209820782997662</v>
      </c>
      <c r="K635" s="80">
        <v>0.12832002414794449</v>
      </c>
      <c r="L635" s="80">
        <v>1.1045862870923884</v>
      </c>
      <c r="M635" s="81">
        <f>B635/J635</f>
        <v>25.471085020627108</v>
      </c>
      <c r="N635" s="80">
        <f>I635+J635</f>
        <v>6.7125656761465589</v>
      </c>
      <c r="P635" s="80">
        <v>7.1</v>
      </c>
      <c r="Q635" s="82">
        <v>2300</v>
      </c>
      <c r="R635" s="80">
        <v>12</v>
      </c>
      <c r="S635" s="82">
        <v>633</v>
      </c>
      <c r="T635" s="80">
        <v>1.87</v>
      </c>
      <c r="U635" s="80">
        <v>3.43</v>
      </c>
      <c r="V635" s="81">
        <v>56.7</v>
      </c>
      <c r="W635" s="81">
        <v>15.4</v>
      </c>
      <c r="X635" s="82">
        <v>86.5</v>
      </c>
      <c r="Y635" s="81">
        <v>154</v>
      </c>
      <c r="Z635" s="81">
        <v>32.4</v>
      </c>
      <c r="AA635" s="81">
        <v>259</v>
      </c>
      <c r="AB635" s="80">
        <v>9.51</v>
      </c>
      <c r="AC635" s="80">
        <v>1.9</v>
      </c>
      <c r="AD635" s="80">
        <v>3.83</v>
      </c>
      <c r="AE635" s="82">
        <v>787</v>
      </c>
      <c r="AF635" s="81">
        <v>24.3</v>
      </c>
      <c r="AG635" s="81">
        <v>52.1</v>
      </c>
      <c r="AH635" s="80">
        <v>6.11</v>
      </c>
      <c r="AI635" s="81">
        <v>22.9</v>
      </c>
      <c r="AJ635" s="80">
        <v>5.53</v>
      </c>
      <c r="AK635" s="80">
        <v>1.27</v>
      </c>
      <c r="AL635" s="80">
        <v>5.32</v>
      </c>
      <c r="AM635" s="80">
        <v>0.86</v>
      </c>
      <c r="AN635" s="80">
        <v>5.42</v>
      </c>
      <c r="AO635" s="80">
        <v>1.1599999999999999</v>
      </c>
      <c r="AP635" s="80">
        <v>3.42</v>
      </c>
      <c r="AQ635" s="80">
        <v>0.48</v>
      </c>
      <c r="AR635" s="80">
        <v>4.2</v>
      </c>
      <c r="AS635" s="80">
        <v>0.52700000000000002</v>
      </c>
      <c r="AT635" s="80">
        <v>6.44</v>
      </c>
      <c r="AU635" s="80">
        <v>0.67</v>
      </c>
      <c r="AV635" s="80">
        <v>1.24</v>
      </c>
      <c r="AW635" s="81">
        <v>14.9</v>
      </c>
      <c r="AX635" s="80">
        <v>9.59</v>
      </c>
      <c r="AY635" s="80">
        <v>2.41</v>
      </c>
    </row>
    <row r="636" spans="1:51">
      <c r="A636" s="84" t="s">
        <v>676</v>
      </c>
      <c r="B636" s="81">
        <v>75.562160234721645</v>
      </c>
      <c r="C636" s="80">
        <v>0.33876239999676261</v>
      </c>
      <c r="D636" s="81">
        <v>13.816978430733606</v>
      </c>
      <c r="E636" s="80">
        <v>1.900906563856867</v>
      </c>
      <c r="F636" s="80">
        <v>8.2637427900234192E-2</v>
      </c>
      <c r="G636" s="80">
        <v>0.36833319415505178</v>
      </c>
      <c r="H636" s="80">
        <v>1.5826118387426376</v>
      </c>
      <c r="I636" s="80">
        <v>3.5905806460173726</v>
      </c>
      <c r="J636" s="80">
        <v>2.7570133168452067</v>
      </c>
      <c r="K636" s="80">
        <v>0.15947030623633837</v>
      </c>
      <c r="L636" s="80">
        <v>0.62289694378041816</v>
      </c>
      <c r="M636" s="81">
        <f>B636/J636</f>
        <v>27.407252541379041</v>
      </c>
      <c r="N636" s="80">
        <f>I636+J636</f>
        <v>6.3475939628625788</v>
      </c>
      <c r="P636" s="80">
        <v>7.19</v>
      </c>
      <c r="Q636" s="82">
        <v>2420</v>
      </c>
      <c r="R636" s="80">
        <v>14.62</v>
      </c>
      <c r="S636" s="82">
        <v>642</v>
      </c>
      <c r="T636" s="80">
        <v>2.08</v>
      </c>
      <c r="U636" s="80">
        <v>1.8</v>
      </c>
      <c r="V636" s="81">
        <v>57.5</v>
      </c>
      <c r="W636" s="81">
        <v>15.8</v>
      </c>
      <c r="X636" s="82">
        <v>87.8</v>
      </c>
      <c r="Y636" s="81">
        <v>157.80000000000001</v>
      </c>
      <c r="Z636" s="81">
        <v>31.6</v>
      </c>
      <c r="AA636" s="81">
        <v>251</v>
      </c>
      <c r="AB636" s="80">
        <v>9.84</v>
      </c>
      <c r="AC636" s="80">
        <v>1.82</v>
      </c>
      <c r="AD636" s="80">
        <v>3.41</v>
      </c>
      <c r="AE636" s="82">
        <v>802</v>
      </c>
      <c r="AF636" s="81">
        <v>24.1</v>
      </c>
      <c r="AG636" s="81">
        <v>51.1</v>
      </c>
      <c r="AH636" s="80">
        <v>5.92</v>
      </c>
      <c r="AI636" s="81">
        <v>25.2</v>
      </c>
      <c r="AJ636" s="80">
        <v>5.1100000000000003</v>
      </c>
      <c r="AK636" s="80">
        <v>1.06</v>
      </c>
      <c r="AL636" s="80">
        <v>4.99</v>
      </c>
      <c r="AM636" s="80">
        <v>0.74</v>
      </c>
      <c r="AN636" s="80">
        <v>5.41</v>
      </c>
      <c r="AO636" s="80">
        <v>1.0760000000000001</v>
      </c>
      <c r="AP636" s="80">
        <v>3.48</v>
      </c>
      <c r="AQ636" s="80">
        <v>0.59199999999999997</v>
      </c>
      <c r="AR636" s="80">
        <v>3.53</v>
      </c>
      <c r="AS636" s="80">
        <v>0.60199999999999998</v>
      </c>
      <c r="AT636" s="80">
        <v>5.78</v>
      </c>
      <c r="AU636" s="80">
        <v>0.71</v>
      </c>
      <c r="AV636" s="80">
        <v>1.24</v>
      </c>
      <c r="AW636" s="81">
        <v>14</v>
      </c>
      <c r="AX636" s="80">
        <v>8.5399999999999991</v>
      </c>
      <c r="AY636" s="80">
        <v>2.27</v>
      </c>
    </row>
    <row r="637" spans="1:51">
      <c r="A637" s="84" t="s">
        <v>148</v>
      </c>
      <c r="B637" s="81">
        <v>74.930954253770508</v>
      </c>
      <c r="C637" s="80">
        <v>0.3759665784120067</v>
      </c>
      <c r="D637" s="81">
        <v>13.823072793617921</v>
      </c>
      <c r="E637" s="80">
        <v>1.938304996759785</v>
      </c>
      <c r="F637" s="80">
        <v>6.8383700126266989E-2</v>
      </c>
      <c r="G637" s="80">
        <v>0.36699551354757048</v>
      </c>
      <c r="H637" s="80">
        <v>1.8650775189367281</v>
      </c>
      <c r="I637" s="80">
        <v>3.8800502990078254</v>
      </c>
      <c r="J637" s="80">
        <v>2.7511791486359409</v>
      </c>
      <c r="K637" s="80">
        <v>0.1519718544987208</v>
      </c>
      <c r="L637" s="80">
        <v>4.0738860783585693</v>
      </c>
      <c r="M637" s="81">
        <f>B637/J637</f>
        <v>27.235941465651898</v>
      </c>
      <c r="N637" s="80">
        <f>I637+J637</f>
        <v>6.6312294476437668</v>
      </c>
    </row>
    <row r="638" spans="1:51">
      <c r="A638" s="84" t="s">
        <v>675</v>
      </c>
      <c r="B638" s="81">
        <v>74.697162846005398</v>
      </c>
      <c r="C638" s="80">
        <v>0.419583128521412</v>
      </c>
      <c r="D638" s="81">
        <v>13.901084458155594</v>
      </c>
      <c r="E638" s="80">
        <v>2.1267569756361144</v>
      </c>
      <c r="F638" s="80">
        <v>7.3191763536606919E-2</v>
      </c>
      <c r="G638" s="80">
        <v>0.4315241647761297</v>
      </c>
      <c r="H638" s="80">
        <v>1.921457837929947</v>
      </c>
      <c r="I638" s="80">
        <v>3.7987365192683997</v>
      </c>
      <c r="J638" s="80">
        <v>2.6304876571854061</v>
      </c>
      <c r="K638" s="80">
        <v>0.14648984961707814</v>
      </c>
      <c r="L638" s="80">
        <v>4.0638073036338938</v>
      </c>
      <c r="M638" s="81">
        <f>B638/J638</f>
        <v>28.396697715711987</v>
      </c>
      <c r="N638" s="80">
        <f>I638+J638</f>
        <v>6.4292241764538058</v>
      </c>
    </row>
    <row r="639" spans="1:51">
      <c r="A639" s="84" t="s">
        <v>674</v>
      </c>
      <c r="B639" s="81">
        <v>74.628153326621799</v>
      </c>
      <c r="C639" s="80">
        <v>0.36846840389304636</v>
      </c>
      <c r="D639" s="81">
        <v>14.146014465570337</v>
      </c>
      <c r="E639" s="80">
        <v>1.7120353727884274</v>
      </c>
      <c r="F639" s="80">
        <v>0.11608937825701071</v>
      </c>
      <c r="G639" s="80">
        <v>0.48564334944014231</v>
      </c>
      <c r="H639" s="80">
        <v>2.1120106024190921</v>
      </c>
      <c r="I639" s="80">
        <v>4.1068092386977835</v>
      </c>
      <c r="J639" s="80">
        <v>2.3247594171495294</v>
      </c>
      <c r="K639" s="80">
        <v>0.16445162824031323</v>
      </c>
      <c r="L639" s="80">
        <v>3.7005108138579317</v>
      </c>
      <c r="M639" s="81">
        <f>B639/J639</f>
        <v>32.101452208816532</v>
      </c>
      <c r="N639" s="80">
        <f>I639+J639</f>
        <v>6.4315686558473129</v>
      </c>
    </row>
    <row r="640" spans="1:51">
      <c r="A640" s="84" t="s">
        <v>673</v>
      </c>
      <c r="B640" s="81">
        <v>75.103855131348567</v>
      </c>
      <c r="C640" s="80">
        <v>0.35236431028091109</v>
      </c>
      <c r="D640" s="81">
        <v>13.710259359846958</v>
      </c>
      <c r="E640" s="80">
        <v>1.9527726751936827</v>
      </c>
      <c r="F640" s="80">
        <v>5.7128495102077834E-2</v>
      </c>
      <c r="G640" s="80">
        <v>0.41114640542825232</v>
      </c>
      <c r="H640" s="80">
        <v>1.744069842303581</v>
      </c>
      <c r="I640" s="80">
        <v>3.8522919878687758</v>
      </c>
      <c r="J640" s="80">
        <v>2.816098602890253</v>
      </c>
      <c r="K640" s="80">
        <v>0.1318973693808686</v>
      </c>
      <c r="L640" s="80">
        <v>4.5819963088179207</v>
      </c>
      <c r="M640" s="81">
        <f>B640/J640</f>
        <v>26.669469262996351</v>
      </c>
      <c r="N640" s="80">
        <f>I640+J640</f>
        <v>6.6683905907590288</v>
      </c>
      <c r="P640" s="80">
        <v>7.66</v>
      </c>
      <c r="Q640" s="82">
        <v>2370</v>
      </c>
      <c r="R640" s="80">
        <v>11.9</v>
      </c>
      <c r="S640" s="82">
        <v>604</v>
      </c>
      <c r="T640" s="80">
        <v>1.56</v>
      </c>
      <c r="U640" s="80">
        <v>2.9</v>
      </c>
      <c r="V640" s="81">
        <v>30</v>
      </c>
      <c r="W640" s="81">
        <v>17</v>
      </c>
      <c r="X640" s="82">
        <v>78</v>
      </c>
      <c r="Y640" s="81">
        <v>147</v>
      </c>
      <c r="Z640" s="81">
        <v>34.200000000000003</v>
      </c>
      <c r="AA640" s="81">
        <v>264</v>
      </c>
      <c r="AB640" s="80">
        <v>8.99</v>
      </c>
      <c r="AC640" s="80">
        <v>1.28</v>
      </c>
      <c r="AD640" s="80">
        <v>4.0199999999999996</v>
      </c>
      <c r="AE640" s="82">
        <v>834</v>
      </c>
      <c r="AF640" s="81">
        <v>25.1</v>
      </c>
      <c r="AG640" s="81">
        <v>45.8</v>
      </c>
      <c r="AH640" s="80">
        <v>5.92</v>
      </c>
      <c r="AI640" s="81">
        <v>23.3</v>
      </c>
      <c r="AJ640" s="80">
        <v>4.88</v>
      </c>
      <c r="AK640" s="80">
        <v>1.135</v>
      </c>
      <c r="AL640" s="80">
        <v>5</v>
      </c>
      <c r="AM640" s="80">
        <v>0.79</v>
      </c>
      <c r="AN640" s="80">
        <v>4.7</v>
      </c>
      <c r="AO640" s="80">
        <v>1.03</v>
      </c>
      <c r="AP640" s="80">
        <v>3.25</v>
      </c>
      <c r="AQ640" s="80">
        <v>0.39900000000000002</v>
      </c>
      <c r="AR640" s="80">
        <v>3.6</v>
      </c>
      <c r="AS640" s="80">
        <v>0.48</v>
      </c>
      <c r="AT640" s="80">
        <v>5.5</v>
      </c>
      <c r="AU640" s="80">
        <v>0.74</v>
      </c>
      <c r="AV640" s="80">
        <v>0.92</v>
      </c>
      <c r="AW640" s="81">
        <v>11.7</v>
      </c>
      <c r="AX640" s="80">
        <v>8.36</v>
      </c>
      <c r="AY640" s="80">
        <v>2.2599999999999998</v>
      </c>
    </row>
    <row r="641" spans="1:51">
      <c r="A641" s="84" t="s">
        <v>672</v>
      </c>
      <c r="B641" s="81">
        <v>76.327726656434763</v>
      </c>
      <c r="C641" s="80">
        <v>0.28604889852731813</v>
      </c>
      <c r="D641" s="81">
        <v>13.684256666654749</v>
      </c>
      <c r="E641" s="80">
        <v>1.4464655718312422</v>
      </c>
      <c r="F641" s="80">
        <v>3.8187708878253152E-2</v>
      </c>
      <c r="G641" s="80">
        <v>0.3129227642493293</v>
      </c>
      <c r="H641" s="80">
        <v>1.5835217137195439</v>
      </c>
      <c r="I641" s="80">
        <v>3.7262097988725982</v>
      </c>
      <c r="J641" s="80">
        <v>2.5946418809282754</v>
      </c>
      <c r="K641" s="80">
        <v>0.18339903908364319</v>
      </c>
      <c r="L641" s="80">
        <v>5.6434393314133473</v>
      </c>
      <c r="M641" s="81">
        <f>B641/J641</f>
        <v>29.417441851022335</v>
      </c>
      <c r="N641" s="80">
        <f>I641+J641</f>
        <v>6.3208516798008736</v>
      </c>
    </row>
    <row r="642" spans="1:51">
      <c r="A642" s="84" t="s">
        <v>671</v>
      </c>
      <c r="B642" s="81">
        <v>76.657649420844706</v>
      </c>
      <c r="C642" s="80">
        <v>0.27760275730730566</v>
      </c>
      <c r="D642" s="81">
        <v>13.149753800062141</v>
      </c>
      <c r="E642" s="80">
        <v>1.2515736739398533</v>
      </c>
      <c r="F642" s="80">
        <v>0.11494086202170813</v>
      </c>
      <c r="G642" s="80">
        <v>0.29371826306230869</v>
      </c>
      <c r="H642" s="80">
        <v>1.4160677877673449</v>
      </c>
      <c r="I642" s="80">
        <v>4.1694765983406956</v>
      </c>
      <c r="J642" s="80">
        <v>2.6691978000823204</v>
      </c>
      <c r="K642" s="80">
        <v>0.19036571620989687</v>
      </c>
      <c r="L642" s="80">
        <v>1.9344475743885994</v>
      </c>
      <c r="M642" s="81">
        <f>B642/J642</f>
        <v>28.719358834508448</v>
      </c>
      <c r="N642" s="80">
        <f>I642+J642</f>
        <v>6.8386743984230165</v>
      </c>
      <c r="P642" s="80">
        <v>5.55</v>
      </c>
      <c r="Q642" s="82">
        <v>1760</v>
      </c>
      <c r="R642" s="80">
        <v>10</v>
      </c>
      <c r="S642" s="82">
        <v>488</v>
      </c>
      <c r="T642" s="80">
        <v>1.4</v>
      </c>
      <c r="U642" s="80">
        <v>1.56</v>
      </c>
      <c r="V642" s="81">
        <v>37.700000000000003</v>
      </c>
      <c r="W642" s="81">
        <v>12.7</v>
      </c>
      <c r="X642" s="82">
        <v>62.8</v>
      </c>
      <c r="Y642" s="81">
        <v>117.2</v>
      </c>
      <c r="Z642" s="81">
        <v>25.4</v>
      </c>
      <c r="AA642" s="81">
        <v>189</v>
      </c>
      <c r="AB642" s="80">
        <v>7.14</v>
      </c>
      <c r="AC642" s="80">
        <v>1.22</v>
      </c>
      <c r="AD642" s="80">
        <v>2.88</v>
      </c>
      <c r="AE642" s="82">
        <v>613</v>
      </c>
      <c r="AF642" s="81">
        <v>19.100000000000001</v>
      </c>
      <c r="AG642" s="81">
        <v>38.299999999999997</v>
      </c>
      <c r="AH642" s="80">
        <v>4.3</v>
      </c>
      <c r="AI642" s="81">
        <v>18.5</v>
      </c>
      <c r="AJ642" s="80">
        <v>3.93</v>
      </c>
      <c r="AK642" s="80">
        <v>0.86</v>
      </c>
      <c r="AL642" s="80">
        <v>3.66</v>
      </c>
      <c r="AM642" s="80">
        <v>0.61699999999999999</v>
      </c>
      <c r="AN642" s="80">
        <v>4.1900000000000004</v>
      </c>
      <c r="AO642" s="80">
        <v>0.92</v>
      </c>
      <c r="AP642" s="80">
        <v>2.2999999999999998</v>
      </c>
      <c r="AQ642" s="80">
        <v>0.435</v>
      </c>
      <c r="AR642" s="80">
        <v>3.11</v>
      </c>
      <c r="AS642" s="80">
        <v>0.41699999999999998</v>
      </c>
      <c r="AT642" s="80">
        <v>4.79</v>
      </c>
      <c r="AU642" s="80">
        <v>0.56299999999999994</v>
      </c>
      <c r="AV642" s="80">
        <v>0.88</v>
      </c>
      <c r="AW642" s="81">
        <v>10.45</v>
      </c>
      <c r="AX642" s="80">
        <v>6.94</v>
      </c>
      <c r="AY642" s="80">
        <v>1.58</v>
      </c>
    </row>
    <row r="643" spans="1:51">
      <c r="A643" s="84" t="s">
        <v>670</v>
      </c>
      <c r="B643" s="81">
        <v>74.465566931349173</v>
      </c>
      <c r="C643" s="80">
        <v>0.43705405147486792</v>
      </c>
      <c r="D643" s="81">
        <v>13.950524028909378</v>
      </c>
      <c r="E643" s="80">
        <v>2.1124152895268127</v>
      </c>
      <c r="F643" s="80">
        <v>9.5169783977910816E-2</v>
      </c>
      <c r="G643" s="80">
        <v>0.41077808164221363</v>
      </c>
      <c r="H643" s="80">
        <v>1.8160724003306694</v>
      </c>
      <c r="I643" s="80">
        <v>3.9444350203793133</v>
      </c>
      <c r="J643" s="80">
        <v>2.7679719145675303</v>
      </c>
      <c r="K643" s="80">
        <v>0.12497842135815171</v>
      </c>
      <c r="L643" s="80">
        <v>0.97788762801457096</v>
      </c>
      <c r="M643" s="81">
        <f>B643/J643</f>
        <v>26.902573158146989</v>
      </c>
      <c r="N643" s="80">
        <f>I643+J643</f>
        <v>6.7124069349468432</v>
      </c>
    </row>
    <row r="644" spans="1:51" s="100" customFormat="1">
      <c r="A644" s="84" t="s">
        <v>669</v>
      </c>
      <c r="B644" s="81">
        <v>76.326863174639499</v>
      </c>
      <c r="C644" s="80">
        <v>0.29889087953974147</v>
      </c>
      <c r="D644" s="81">
        <v>13.57069427827656</v>
      </c>
      <c r="E644" s="80">
        <v>1.3485570538465239</v>
      </c>
      <c r="F644" s="80">
        <v>6.0314429924941494E-2</v>
      </c>
      <c r="G644" s="80">
        <v>0.30545552613678739</v>
      </c>
      <c r="H644" s="80">
        <v>1.6001959752802977</v>
      </c>
      <c r="I644" s="80">
        <v>3.8586545008875359</v>
      </c>
      <c r="J644" s="80">
        <v>2.6303585005315306</v>
      </c>
      <c r="K644" s="80">
        <v>0.15680936560497588</v>
      </c>
      <c r="L644" s="80">
        <v>5.0266930037509638</v>
      </c>
      <c r="M644" s="81">
        <f>B644/J644</f>
        <v>29.017665523241689</v>
      </c>
      <c r="N644" s="80">
        <f>I644+J644</f>
        <v>6.4890130014190666</v>
      </c>
      <c r="Q644" s="103"/>
      <c r="S644" s="103"/>
      <c r="V644" s="83"/>
      <c r="W644" s="83"/>
      <c r="X644" s="103"/>
      <c r="Y644" s="83"/>
      <c r="Z644" s="83"/>
      <c r="AA644" s="83"/>
      <c r="AE644" s="103"/>
      <c r="AF644" s="83"/>
      <c r="AG644" s="83"/>
      <c r="AI644" s="83"/>
      <c r="AW644" s="83"/>
    </row>
    <row r="645" spans="1:51">
      <c r="A645" s="84" t="s">
        <v>668</v>
      </c>
      <c r="B645" s="81">
        <v>75.144368920836683</v>
      </c>
      <c r="C645" s="80">
        <v>0.3932419254605703</v>
      </c>
      <c r="D645" s="81">
        <v>13.660460188459741</v>
      </c>
      <c r="E645" s="80">
        <v>1.9688841483515658</v>
      </c>
      <c r="F645" s="80">
        <v>9.3880412828033027E-2</v>
      </c>
      <c r="G645" s="80">
        <v>0.38535725929907283</v>
      </c>
      <c r="H645" s="80">
        <v>1.7201790912085124</v>
      </c>
      <c r="I645" s="80">
        <v>3.901308830375811</v>
      </c>
      <c r="J645" s="80">
        <v>2.7323020417179431</v>
      </c>
      <c r="K645" s="80">
        <v>0.17181462063680125</v>
      </c>
      <c r="L645" s="80">
        <v>3.554452378981253</v>
      </c>
      <c r="M645" s="81">
        <f>B645/J645</f>
        <v>27.50221892510443</v>
      </c>
      <c r="N645" s="80">
        <f>I645+J645</f>
        <v>6.6336108720937546</v>
      </c>
    </row>
    <row r="646" spans="1:51" s="100" customFormat="1">
      <c r="A646" s="84" t="s">
        <v>667</v>
      </c>
      <c r="B646" s="81">
        <v>74.74329027436292</v>
      </c>
      <c r="C646" s="80">
        <v>0.40582769144671171</v>
      </c>
      <c r="D646" s="81">
        <v>13.726749488332246</v>
      </c>
      <c r="E646" s="80">
        <v>2.0243349836764595</v>
      </c>
      <c r="F646" s="80">
        <v>9.7635259838603397E-2</v>
      </c>
      <c r="G646" s="80">
        <v>0.40144014465458377</v>
      </c>
      <c r="H646" s="80">
        <v>1.8397776673201887</v>
      </c>
      <c r="I646" s="80">
        <v>3.977943291243407</v>
      </c>
      <c r="J646" s="80">
        <v>2.7829840902795011</v>
      </c>
      <c r="K646" s="80">
        <v>0.17108845387120114</v>
      </c>
      <c r="L646" s="80">
        <v>2.5320937993397195</v>
      </c>
      <c r="M646" s="81">
        <f>B646/J646</f>
        <v>26.857246699838765</v>
      </c>
      <c r="N646" s="80">
        <f>I646+J646</f>
        <v>6.7609273815229081</v>
      </c>
      <c r="O646" s="80"/>
      <c r="P646" s="80">
        <v>7.52</v>
      </c>
      <c r="Q646" s="82">
        <v>2220</v>
      </c>
      <c r="R646" s="80">
        <v>11.8</v>
      </c>
      <c r="S646" s="82">
        <v>624</v>
      </c>
      <c r="T646" s="80">
        <v>1.84</v>
      </c>
      <c r="U646" s="80">
        <v>2.42</v>
      </c>
      <c r="V646" s="81">
        <v>25</v>
      </c>
      <c r="W646" s="81">
        <v>16.100000000000001</v>
      </c>
      <c r="X646" s="82">
        <v>81.099999999999994</v>
      </c>
      <c r="Y646" s="81">
        <v>149.6</v>
      </c>
      <c r="Z646" s="81">
        <v>32.9</v>
      </c>
      <c r="AA646" s="81">
        <v>259</v>
      </c>
      <c r="AB646" s="80">
        <v>8.66</v>
      </c>
      <c r="AC646" s="80">
        <v>2.14</v>
      </c>
      <c r="AD646" s="80">
        <v>3.85</v>
      </c>
      <c r="AE646" s="82">
        <v>758</v>
      </c>
      <c r="AF646" s="81">
        <v>24.9</v>
      </c>
      <c r="AG646" s="81">
        <v>51.5</v>
      </c>
      <c r="AH646" s="80">
        <v>5.83</v>
      </c>
      <c r="AI646" s="81">
        <v>23.4</v>
      </c>
      <c r="AJ646" s="80">
        <v>4.92</v>
      </c>
      <c r="AK646" s="80">
        <v>1.1399999999999999</v>
      </c>
      <c r="AL646" s="80">
        <v>5.35</v>
      </c>
      <c r="AM646" s="80">
        <v>0.752</v>
      </c>
      <c r="AN646" s="80">
        <v>5.07</v>
      </c>
      <c r="AO646" s="80">
        <v>1.1200000000000001</v>
      </c>
      <c r="AP646" s="80">
        <v>3.16</v>
      </c>
      <c r="AQ646" s="80">
        <v>0.45200000000000001</v>
      </c>
      <c r="AR646" s="80">
        <v>3.82</v>
      </c>
      <c r="AS646" s="80">
        <v>0.48399999999999999</v>
      </c>
      <c r="AT646" s="80">
        <v>6.72</v>
      </c>
      <c r="AU646" s="80">
        <v>0.57799999999999996</v>
      </c>
      <c r="AV646" s="80">
        <v>1.07</v>
      </c>
      <c r="AW646" s="81">
        <v>12.68</v>
      </c>
      <c r="AX646" s="80">
        <v>8.8699999999999992</v>
      </c>
      <c r="AY646" s="80">
        <v>2.1</v>
      </c>
    </row>
    <row r="647" spans="1:51" s="102" customFormat="1">
      <c r="A647" s="92" t="s">
        <v>196</v>
      </c>
      <c r="B647" s="95">
        <f>AVERAGE(B626:B646)</f>
        <v>75.196951671972059</v>
      </c>
      <c r="C647" s="94">
        <f>AVERAGE(C626:C646)</f>
        <v>0.38216849728095248</v>
      </c>
      <c r="D647" s="95">
        <f>AVERAGE(D626:D646)</f>
        <v>13.707396106958862</v>
      </c>
      <c r="E647" s="95">
        <f>AVERAGE(E626:E646)</f>
        <v>1.8643597590545151</v>
      </c>
      <c r="F647" s="95">
        <f>AVERAGE(F626:F646)</f>
        <v>8.0145101274863489E-2</v>
      </c>
      <c r="G647" s="95">
        <f>AVERAGE(G626:G646)</f>
        <v>0.39339832791620083</v>
      </c>
      <c r="H647" s="95">
        <f>AVERAGE(H626:H646)</f>
        <v>1.776854553185826</v>
      </c>
      <c r="I647" s="95">
        <f>AVERAGE(I626:I646)</f>
        <v>3.8733769510700697</v>
      </c>
      <c r="J647" s="95">
        <f>AVERAGE(J626:J646)</f>
        <v>2.72533434279375</v>
      </c>
      <c r="K647" s="95">
        <f>AVERAGE(K626:K646)</f>
        <v>0.14688492913107412</v>
      </c>
      <c r="L647" s="95">
        <f>AVERAGE(L626:L646)</f>
        <v>3.0533794188282624</v>
      </c>
      <c r="M647" s="95">
        <f>AVERAGE(M626:M646)</f>
        <v>27.675817177604408</v>
      </c>
      <c r="N647" s="95">
        <f>AVERAGE(N626:N646)</f>
        <v>6.5987112938638193</v>
      </c>
      <c r="O647" s="95"/>
      <c r="P647" s="95">
        <f>AVERAGE(P626:P646)</f>
        <v>6.6618181818181821</v>
      </c>
      <c r="Q647" s="96">
        <f>AVERAGE(Q626:Q646)</f>
        <v>2263.6363636363635</v>
      </c>
      <c r="R647" s="95">
        <f>AVERAGE(R626:R646)</f>
        <v>12.170909090909094</v>
      </c>
      <c r="S647" s="96">
        <f>AVERAGE(S626:S646)</f>
        <v>632.90909090909088</v>
      </c>
      <c r="T647" s="95">
        <f>AVERAGE(T626:T646)</f>
        <v>1.7754545454545452</v>
      </c>
      <c r="U647" s="95">
        <f>AVERAGE(U626:U646)</f>
        <v>3.2079999999999997</v>
      </c>
      <c r="V647" s="95">
        <f>AVERAGE(V626:V646)</f>
        <v>40.44</v>
      </c>
      <c r="W647" s="95">
        <f>AVERAGE(W626:W646)</f>
        <v>15.490909090909092</v>
      </c>
      <c r="X647" s="96">
        <f>AVERAGE(X626:X646)</f>
        <v>80.309090909090912</v>
      </c>
      <c r="Y647" s="95">
        <f>AVERAGE(Y626:Y646)</f>
        <v>146.68181818181819</v>
      </c>
      <c r="Z647" s="95">
        <f>AVERAGE(Z626:Z646)</f>
        <v>30.154545454545449</v>
      </c>
      <c r="AA647" s="95">
        <f>AVERAGE(AA626:AA646)</f>
        <v>237.27272727272728</v>
      </c>
      <c r="AB647" s="95">
        <f>AVERAGE(AB626:AB646)</f>
        <v>8.9672727272727268</v>
      </c>
      <c r="AC647" s="95">
        <f>AVERAGE(AC626:AC646)</f>
        <v>1.6554545454545455</v>
      </c>
      <c r="AD647" s="95">
        <f>AVERAGE(AD626:AD646)</f>
        <v>3.5379999999999994</v>
      </c>
      <c r="AE647" s="96">
        <f>AVERAGE(AE626:AE646)</f>
        <v>759.27272727272725</v>
      </c>
      <c r="AF647" s="95">
        <f>AVERAGE(AF626:AF646)</f>
        <v>23.563636363636363</v>
      </c>
      <c r="AG647" s="95">
        <f>AVERAGE(AG626:AG646)</f>
        <v>46.772727272727273</v>
      </c>
      <c r="AH647" s="95">
        <f>AVERAGE(AH626:AH646)</f>
        <v>5.3872727272727268</v>
      </c>
      <c r="AI647" s="95">
        <f>AVERAGE(AI626:AI646)</f>
        <v>22.418181818181822</v>
      </c>
      <c r="AJ647" s="95">
        <f>AVERAGE(AJ626:AJ646)</f>
        <v>4.6790909090909096</v>
      </c>
      <c r="AK647" s="95">
        <f>AVERAGE(AK626:AK646)</f>
        <v>0.98772727272727279</v>
      </c>
      <c r="AL647" s="95">
        <f>AVERAGE(AL626:AL646)</f>
        <v>4.3554545454545455</v>
      </c>
      <c r="AM647" s="95">
        <f>AVERAGE(AM626:AM646)</f>
        <v>0.7577272727272728</v>
      </c>
      <c r="AN647" s="95">
        <f>AVERAGE(AN626:AN646)</f>
        <v>4.8472727272727276</v>
      </c>
      <c r="AO647" s="95">
        <f>AVERAGE(AO626:AO646)</f>
        <v>1.0050909090909093</v>
      </c>
      <c r="AP647" s="95">
        <f>AVERAGE(AP626:AP646)</f>
        <v>3.0127272727272727</v>
      </c>
      <c r="AQ647" s="95">
        <f>AVERAGE(AQ626:AQ646)</f>
        <v>0.48090909090909084</v>
      </c>
      <c r="AR647" s="95">
        <f>AVERAGE(AR626:AR646)</f>
        <v>3.3200000000000003</v>
      </c>
      <c r="AS647" s="95">
        <f>AVERAGE(AS626:AS646)</f>
        <v>0.47636363636363638</v>
      </c>
      <c r="AT647" s="95">
        <f>AVERAGE(AT626:AT646)</f>
        <v>5.5190909090909095</v>
      </c>
      <c r="AU647" s="95">
        <f>AVERAGE(AU626:AU646)</f>
        <v>0.59363636363636363</v>
      </c>
      <c r="AV647" s="95">
        <f>AVERAGE(AV626:AV646)</f>
        <v>1.1300000000000001</v>
      </c>
      <c r="AW647" s="95">
        <f>AVERAGE(AW626:AW646)</f>
        <v>12.613636363636367</v>
      </c>
      <c r="AX647" s="95">
        <f>AVERAGE(AX626:AX646)</f>
        <v>7.96</v>
      </c>
      <c r="AY647" s="95">
        <f>AVERAGE(AY626:AY646)</f>
        <v>1.929090909090909</v>
      </c>
    </row>
    <row r="648" spans="1:51" s="102" customFormat="1">
      <c r="A648" s="92" t="s">
        <v>195</v>
      </c>
      <c r="B648" s="95">
        <f>_xlfn.STDEV.S(B626:B646)</f>
        <v>0.90409217452021218</v>
      </c>
      <c r="C648" s="94">
        <f>_xlfn.STDEV.S(C626:C646)</f>
        <v>4.7585217606201206E-2</v>
      </c>
      <c r="D648" s="95">
        <f>_xlfn.STDEV.S(D626:D646)</f>
        <v>0.39301467320047323</v>
      </c>
      <c r="E648" s="95">
        <f>_xlfn.STDEV.S(E626:E646)</f>
        <v>0.26428783718006865</v>
      </c>
      <c r="F648" s="95">
        <f>_xlfn.STDEV.S(F626:F646)</f>
        <v>2.171705398037212E-2</v>
      </c>
      <c r="G648" s="95">
        <f>_xlfn.STDEV.S(G626:G646)</f>
        <v>6.0846599563795095E-2</v>
      </c>
      <c r="H648" s="95">
        <f>_xlfn.STDEV.S(H626:H646)</f>
        <v>0.209990858316495</v>
      </c>
      <c r="I648" s="95">
        <f>_xlfn.STDEV.S(I626:I646)</f>
        <v>0.16058311766992522</v>
      </c>
      <c r="J648" s="95">
        <f>_xlfn.STDEV.S(J626:J646)</f>
        <v>0.14718370224164951</v>
      </c>
      <c r="K648" s="95">
        <f>_xlfn.STDEV.S(K626:K646)</f>
        <v>2.3328212503590864E-2</v>
      </c>
      <c r="L648" s="95">
        <f>_xlfn.STDEV.S(L626:L646)</f>
        <v>1.5679122144598499</v>
      </c>
      <c r="M648" s="95">
        <f>_xlfn.STDEV.S(M626:M646)</f>
        <v>1.6585582767263607</v>
      </c>
      <c r="N648" s="95">
        <f>_xlfn.STDEV.S(N626:N646)</f>
        <v>0.19385064774664762</v>
      </c>
      <c r="O648" s="95"/>
      <c r="P648" s="95">
        <f>_xlfn.STDEV.S(P626:P646)</f>
        <v>1.1147449769504951</v>
      </c>
      <c r="Q648" s="96">
        <f>_xlfn.STDEV.S(Q626:Q646)</f>
        <v>248.96878227089974</v>
      </c>
      <c r="R648" s="95">
        <f>_xlfn.STDEV.S(R626:R646)</f>
        <v>1.9281776606187095</v>
      </c>
      <c r="S648" s="96">
        <f>_xlfn.STDEV.S(S626:S646)</f>
        <v>65.443799622965884</v>
      </c>
      <c r="T648" s="95">
        <f>_xlfn.STDEV.S(T626:T646)</f>
        <v>0.36302516817332964</v>
      </c>
      <c r="U648" s="95">
        <f>_xlfn.STDEV.S(U626:U646)</f>
        <v>1.7976021065111525</v>
      </c>
      <c r="V648" s="95">
        <f>_xlfn.STDEV.S(V626:V646)</f>
        <v>19.664417950535263</v>
      </c>
      <c r="W648" s="95">
        <f>_xlfn.STDEV.S(W626:W646)</f>
        <v>1.8013631202256517</v>
      </c>
      <c r="X648" s="96">
        <f>_xlfn.STDEV.S(X626:X646)</f>
        <v>10.400236011308008</v>
      </c>
      <c r="Y648" s="95">
        <f>_xlfn.STDEV.S(Y626:Y646)</f>
        <v>18.43349224546543</v>
      </c>
      <c r="Z648" s="95">
        <f>_xlfn.STDEV.S(Z626:Z646)</f>
        <v>3.4920949690304366</v>
      </c>
      <c r="AA648" s="95">
        <f>_xlfn.STDEV.S(AA626:AA646)</f>
        <v>29.390783960591737</v>
      </c>
      <c r="AB648" s="95">
        <f>_xlfn.STDEV.S(AB626:AB646)</f>
        <v>0.9380414799899941</v>
      </c>
      <c r="AC648" s="95">
        <f>_xlfn.STDEV.S(AC626:AC646)</f>
        <v>0.32876628891550352</v>
      </c>
      <c r="AD648" s="95">
        <f>_xlfn.STDEV.S(AD626:AD646)</f>
        <v>0.60770606930215088</v>
      </c>
      <c r="AE648" s="96">
        <f>_xlfn.STDEV.S(AE626:AE646)</f>
        <v>69.722436717445419</v>
      </c>
      <c r="AF648" s="95">
        <f>_xlfn.STDEV.S(AF626:AF646)</f>
        <v>2.2624202647928731</v>
      </c>
      <c r="AG648" s="95">
        <f>_xlfn.STDEV.S(AG626:AG646)</f>
        <v>5.4613351680868112</v>
      </c>
      <c r="AH648" s="95">
        <f>_xlfn.STDEV.S(AH626:AH646)</f>
        <v>0.68904413369668982</v>
      </c>
      <c r="AI648" s="95">
        <f>_xlfn.STDEV.S(AI626:AI646)</f>
        <v>2.5407944355331686</v>
      </c>
      <c r="AJ648" s="95">
        <f>_xlfn.STDEV.S(AJ626:AJ646)</f>
        <v>0.89163282292044665</v>
      </c>
      <c r="AK648" s="95">
        <f>_xlfn.STDEV.S(AK626:AK646)</f>
        <v>0.1518776421393819</v>
      </c>
      <c r="AL648" s="95">
        <f>_xlfn.STDEV.S(AL626:AL646)</f>
        <v>0.91623538063495125</v>
      </c>
      <c r="AM648" s="95">
        <f>_xlfn.STDEV.S(AM626:AM646)</f>
        <v>0.10513428642368859</v>
      </c>
      <c r="AN648" s="95">
        <f>_xlfn.STDEV.S(AN626:AN646)</f>
        <v>0.62280158813366793</v>
      </c>
      <c r="AO648" s="95">
        <f>_xlfn.STDEV.S(AO626:AO646)</f>
        <v>0.13352561892420045</v>
      </c>
      <c r="AP648" s="95">
        <f>_xlfn.STDEV.S(AP626:AP646)</f>
        <v>0.39377889504367553</v>
      </c>
      <c r="AQ648" s="95">
        <f>_xlfn.STDEV.S(AQ626:AQ646)</f>
        <v>7.8706358758940151E-2</v>
      </c>
      <c r="AR648" s="95">
        <f>_xlfn.STDEV.S(AR626:AR646)</f>
        <v>0.57927540945564016</v>
      </c>
      <c r="AS648" s="95">
        <f>_xlfn.STDEV.S(AS626:AS646)</f>
        <v>0.1196798000727545</v>
      </c>
      <c r="AT648" s="95">
        <f>_xlfn.STDEV.S(AT626:AT646)</f>
        <v>0.92657924157035154</v>
      </c>
      <c r="AU648" s="95">
        <f>_xlfn.STDEV.S(AU626:AU646)</f>
        <v>0.151237741802285</v>
      </c>
      <c r="AV648" s="95">
        <f>_xlfn.STDEV.S(AV626:AV646)</f>
        <v>0.19580602646496681</v>
      </c>
      <c r="AW648" s="95">
        <f>_xlfn.STDEV.S(AW626:AW646)</f>
        <v>2.5167410384354922</v>
      </c>
      <c r="AX648" s="95">
        <f>_xlfn.STDEV.S(AX626:AX646)</f>
        <v>1.1943031440970038</v>
      </c>
      <c r="AY648" s="95">
        <f>_xlfn.STDEV.S(AY626:AY646)</f>
        <v>0.42091458861518699</v>
      </c>
    </row>
    <row r="649" spans="1:51">
      <c r="A649" s="84" t="s">
        <v>666</v>
      </c>
      <c r="B649" s="81">
        <v>72.942029170259985</v>
      </c>
      <c r="C649" s="80">
        <v>0.55341877952436391</v>
      </c>
      <c r="D649" s="81">
        <v>14.278024439170281</v>
      </c>
      <c r="E649" s="80">
        <v>2.594495771305394</v>
      </c>
      <c r="F649" s="80">
        <v>8.586903637301091E-2</v>
      </c>
      <c r="G649" s="80">
        <v>0.62522796341492781</v>
      </c>
      <c r="H649" s="80">
        <v>2.2761357422216624</v>
      </c>
      <c r="I649" s="80">
        <v>4.1453088395708182</v>
      </c>
      <c r="J649" s="80">
        <v>2.4994777856249506</v>
      </c>
      <c r="K649" s="80">
        <v>0.12472534608259996</v>
      </c>
      <c r="L649" s="80">
        <v>6.390740223169189E-2</v>
      </c>
      <c r="M649" s="81">
        <f>B649/J649</f>
        <v>29.182907561637766</v>
      </c>
      <c r="N649" s="80">
        <f>I649+J649</f>
        <v>6.6447866251957688</v>
      </c>
      <c r="P649" s="80">
        <v>8.8000000000000007</v>
      </c>
      <c r="Q649" s="82">
        <v>2890</v>
      </c>
      <c r="R649" s="80">
        <v>12.6</v>
      </c>
      <c r="S649" s="82">
        <v>940</v>
      </c>
      <c r="T649" s="80">
        <v>1.84</v>
      </c>
      <c r="U649" s="80">
        <v>2.96</v>
      </c>
      <c r="V649" s="81">
        <v>29.5</v>
      </c>
      <c r="W649" s="81">
        <v>19.600000000000001</v>
      </c>
      <c r="X649" s="82">
        <v>79</v>
      </c>
      <c r="Y649" s="81">
        <v>196</v>
      </c>
      <c r="Z649" s="81">
        <v>42.4</v>
      </c>
      <c r="AA649" s="81">
        <v>298</v>
      </c>
      <c r="AB649" s="80">
        <v>10.8</v>
      </c>
      <c r="AC649" s="80">
        <v>1.96</v>
      </c>
      <c r="AD649" s="80">
        <v>2.66</v>
      </c>
      <c r="AE649" s="82">
        <v>782</v>
      </c>
      <c r="AF649" s="81">
        <v>27.4</v>
      </c>
      <c r="AG649" s="81">
        <v>51.8</v>
      </c>
      <c r="AH649" s="80">
        <v>5.97</v>
      </c>
      <c r="AI649" s="81">
        <v>29</v>
      </c>
      <c r="AJ649" s="80">
        <v>6.14</v>
      </c>
      <c r="AK649" s="80">
        <v>1.45</v>
      </c>
      <c r="AL649" s="80">
        <v>6.15</v>
      </c>
      <c r="AM649" s="80">
        <v>1.05</v>
      </c>
      <c r="AN649" s="80">
        <v>7.6</v>
      </c>
      <c r="AO649" s="80">
        <v>1.33</v>
      </c>
      <c r="AP649" s="80">
        <v>4.2</v>
      </c>
      <c r="AQ649" s="80">
        <v>0.76</v>
      </c>
      <c r="AR649" s="80">
        <v>4.2699999999999996</v>
      </c>
      <c r="AS649" s="80">
        <v>0.55300000000000005</v>
      </c>
      <c r="AT649" s="80">
        <v>7.38</v>
      </c>
      <c r="AU649" s="80">
        <v>0.72</v>
      </c>
      <c r="AV649" s="80">
        <v>1.1299999999999999</v>
      </c>
      <c r="AW649" s="81">
        <v>13.9</v>
      </c>
      <c r="AX649" s="80">
        <v>7.6</v>
      </c>
      <c r="AY649" s="80">
        <v>1.71</v>
      </c>
    </row>
    <row r="650" spans="1:51">
      <c r="A650" s="84" t="s">
        <v>665</v>
      </c>
      <c r="B650" s="81">
        <v>73.428745085851418</v>
      </c>
      <c r="C650" s="80">
        <v>0.46454328729524297</v>
      </c>
      <c r="D650" s="81">
        <v>14.230798937802232</v>
      </c>
      <c r="E650" s="80">
        <v>2.2852911297213154</v>
      </c>
      <c r="F650" s="80">
        <v>9.8316399868707618E-2</v>
      </c>
      <c r="G650" s="80">
        <v>0.50744682037498345</v>
      </c>
      <c r="H650" s="80">
        <v>2.0549988984605592</v>
      </c>
      <c r="I650" s="80">
        <v>4.4734805751123483</v>
      </c>
      <c r="J650" s="80">
        <v>2.4563601585430734</v>
      </c>
      <c r="K650" s="80">
        <v>0.18706970078079888</v>
      </c>
      <c r="L650" s="80">
        <v>1.3278866041002431</v>
      </c>
      <c r="M650" s="81">
        <f>B650/J650</f>
        <v>29.89331382471363</v>
      </c>
      <c r="N650" s="80">
        <f>I650+J650</f>
        <v>6.9298407336554213</v>
      </c>
    </row>
    <row r="651" spans="1:51" s="94" customFormat="1">
      <c r="A651" s="92" t="s">
        <v>196</v>
      </c>
      <c r="B651" s="95">
        <f>AVERAGE(B649:B650)</f>
        <v>73.185387128055709</v>
      </c>
      <c r="C651" s="94">
        <f>AVERAGE(C649:C650)</f>
        <v>0.5089810334098035</v>
      </c>
      <c r="D651" s="95">
        <f>AVERAGE(D649:D650)</f>
        <v>14.254411688486258</v>
      </c>
      <c r="E651" s="95">
        <f>AVERAGE(E649:E650)</f>
        <v>2.4398934505133547</v>
      </c>
      <c r="F651" s="95">
        <f>AVERAGE(F649:F650)</f>
        <v>9.2092718120859257E-2</v>
      </c>
      <c r="G651" s="95">
        <f>AVERAGE(G649:G650)</f>
        <v>0.56633739189495569</v>
      </c>
      <c r="H651" s="95">
        <f>AVERAGE(H649:H650)</f>
        <v>2.1655673203411108</v>
      </c>
      <c r="I651" s="95">
        <f>AVERAGE(I649:I650)</f>
        <v>4.3093947073415837</v>
      </c>
      <c r="J651" s="95">
        <f>AVERAGE(J649:J650)</f>
        <v>2.4779189720840122</v>
      </c>
      <c r="K651" s="95">
        <f>AVERAGE(K649:K650)</f>
        <v>0.15589752343169941</v>
      </c>
      <c r="L651" s="95">
        <f>AVERAGE(L649:L650)</f>
        <v>0.69589700316596748</v>
      </c>
      <c r="M651" s="95">
        <f>AVERAGE(M649:M650)</f>
        <v>29.538110693175696</v>
      </c>
      <c r="N651" s="95">
        <f>AVERAGE(N649:N650)</f>
        <v>6.787313679425595</v>
      </c>
      <c r="P651" s="94">
        <v>8.8000000000000007</v>
      </c>
      <c r="Q651" s="96">
        <v>2890</v>
      </c>
      <c r="R651" s="94">
        <v>12.6</v>
      </c>
      <c r="S651" s="96">
        <v>940</v>
      </c>
      <c r="T651" s="94">
        <v>1.84</v>
      </c>
      <c r="U651" s="94">
        <v>2.96</v>
      </c>
      <c r="V651" s="95">
        <v>29.5</v>
      </c>
      <c r="W651" s="95">
        <v>19.600000000000001</v>
      </c>
      <c r="X651" s="96">
        <v>79</v>
      </c>
      <c r="Y651" s="95">
        <v>196</v>
      </c>
      <c r="Z651" s="95">
        <v>42.4</v>
      </c>
      <c r="AA651" s="95">
        <v>298</v>
      </c>
      <c r="AB651" s="94">
        <v>10.8</v>
      </c>
      <c r="AC651" s="94">
        <v>1.96</v>
      </c>
      <c r="AD651" s="94">
        <v>2.66</v>
      </c>
      <c r="AE651" s="96">
        <v>782</v>
      </c>
      <c r="AF651" s="95">
        <v>27.4</v>
      </c>
      <c r="AG651" s="95">
        <v>51.8</v>
      </c>
      <c r="AH651" s="94">
        <v>5.97</v>
      </c>
      <c r="AI651" s="95">
        <v>29</v>
      </c>
      <c r="AJ651" s="94">
        <v>6.14</v>
      </c>
      <c r="AK651" s="94">
        <v>1.45</v>
      </c>
      <c r="AL651" s="94">
        <v>6.15</v>
      </c>
      <c r="AM651" s="94">
        <v>1.05</v>
      </c>
      <c r="AN651" s="94">
        <v>7.6</v>
      </c>
      <c r="AO651" s="94">
        <v>1.33</v>
      </c>
      <c r="AP651" s="94">
        <v>4.2</v>
      </c>
      <c r="AQ651" s="94">
        <v>0.76</v>
      </c>
      <c r="AR651" s="94">
        <v>4.2699999999999996</v>
      </c>
      <c r="AS651" s="94">
        <v>0.55300000000000005</v>
      </c>
      <c r="AT651" s="94">
        <v>7.38</v>
      </c>
      <c r="AU651" s="94">
        <v>0.72</v>
      </c>
      <c r="AV651" s="94">
        <v>1.1299999999999999</v>
      </c>
      <c r="AW651" s="95">
        <v>13.9</v>
      </c>
      <c r="AX651" s="94">
        <v>7.6</v>
      </c>
      <c r="AY651" s="94">
        <v>1.71</v>
      </c>
    </row>
    <row r="652" spans="1:51" s="94" customFormat="1">
      <c r="A652" s="92" t="s">
        <v>195</v>
      </c>
      <c r="B652" s="95">
        <f>_xlfn.STDEV.S(B649:B650)</f>
        <v>0.34416012442612098</v>
      </c>
      <c r="C652" s="94">
        <f>_xlfn.STDEV.S(C649:C650)</f>
        <v>6.2844463236503723E-2</v>
      </c>
      <c r="D652" s="95">
        <f>_xlfn.STDEV.S(D649:D650)</f>
        <v>3.3393472262281662E-2</v>
      </c>
      <c r="E652" s="95">
        <f>_xlfn.STDEV.S(E649:E650)</f>
        <v>0.21864069883845791</v>
      </c>
      <c r="F652" s="95">
        <f>_xlfn.STDEV.S(F649:F650)</f>
        <v>8.8016151357010325E-3</v>
      </c>
      <c r="G652" s="95">
        <f>_xlfn.STDEV.S(G649:G650)</f>
        <v>8.3283844939446419E-2</v>
      </c>
      <c r="H652" s="95">
        <f>_xlfn.STDEV.S(H649:H650)</f>
        <v>0.15636736179366614</v>
      </c>
      <c r="I652" s="95">
        <f>_xlfn.STDEV.S(I649:I650)</f>
        <v>0.23205245959517429</v>
      </c>
      <c r="J652" s="95">
        <f>_xlfn.STDEV.S(J649:J650)</f>
        <v>3.0488766498268073E-2</v>
      </c>
      <c r="K652" s="95">
        <f>_xlfn.STDEV.S(K649:K650)</f>
        <v>4.4084115975795889E-2</v>
      </c>
      <c r="L652" s="95">
        <f>_xlfn.STDEV.S(L649:L650)</f>
        <v>0.89376826492001271</v>
      </c>
      <c r="M652" s="95">
        <f>_xlfn.STDEV.S(M649:M650)</f>
        <v>0.50233308601833793</v>
      </c>
      <c r="N652" s="95">
        <f>_xlfn.STDEV.S(N649:N650)</f>
        <v>0.20156369309690589</v>
      </c>
      <c r="Q652" s="96"/>
      <c r="S652" s="96"/>
      <c r="V652" s="95"/>
      <c r="W652" s="95"/>
      <c r="X652" s="96"/>
      <c r="Y652" s="95"/>
      <c r="Z652" s="95"/>
      <c r="AA652" s="95"/>
      <c r="AE652" s="96"/>
      <c r="AF652" s="95"/>
      <c r="AG652" s="95"/>
      <c r="AI652" s="95"/>
      <c r="AW652" s="95"/>
    </row>
    <row r="653" spans="1:51">
      <c r="A653" s="84" t="s">
        <v>664</v>
      </c>
      <c r="B653" s="81">
        <v>78.216510400105363</v>
      </c>
      <c r="C653" s="80">
        <v>0.11523308703492255</v>
      </c>
      <c r="D653" s="81">
        <v>12.480999113585719</v>
      </c>
      <c r="E653" s="80">
        <v>1.0171286337366712</v>
      </c>
      <c r="F653" s="80">
        <v>2.6285715816397298E-2</v>
      </c>
      <c r="G653" s="80">
        <v>9.0291374707156855E-2</v>
      </c>
      <c r="H653" s="80">
        <v>0.8287565982701327</v>
      </c>
      <c r="I653" s="80">
        <v>3.3825132355909919</v>
      </c>
      <c r="J653" s="80">
        <v>3.8422627225449091</v>
      </c>
      <c r="K653" s="80">
        <v>0.19118607742225757</v>
      </c>
      <c r="L653" s="80">
        <v>5.0980679082298508</v>
      </c>
      <c r="M653" s="81">
        <f>B653/J653</f>
        <v>20.356887607180315</v>
      </c>
      <c r="N653" s="80">
        <f>I653+J653</f>
        <v>7.2247759581359006</v>
      </c>
      <c r="P653" s="80">
        <v>4.01</v>
      </c>
      <c r="Q653" s="82">
        <v>840</v>
      </c>
      <c r="R653" s="80">
        <v>1.59</v>
      </c>
      <c r="S653" s="82">
        <v>470</v>
      </c>
      <c r="T653" s="80">
        <v>0.98</v>
      </c>
      <c r="U653" s="80">
        <v>3.89</v>
      </c>
      <c r="V653" s="81">
        <v>43.1</v>
      </c>
      <c r="W653" s="81">
        <v>26.4</v>
      </c>
      <c r="X653" s="82">
        <v>161</v>
      </c>
      <c r="Y653" s="81">
        <v>61.6</v>
      </c>
      <c r="Z653" s="81">
        <v>29.4</v>
      </c>
      <c r="AA653" s="81">
        <v>116</v>
      </c>
      <c r="AB653" s="80">
        <v>9.8000000000000007</v>
      </c>
      <c r="AC653" s="80">
        <v>2.82</v>
      </c>
      <c r="AD653" s="80">
        <v>9.1</v>
      </c>
      <c r="AE653" s="82">
        <v>900</v>
      </c>
      <c r="AF653" s="81">
        <v>31</v>
      </c>
      <c r="AG653" s="81">
        <v>60.6</v>
      </c>
      <c r="AH653" s="80">
        <v>7.1</v>
      </c>
      <c r="AI653" s="81">
        <v>23.9</v>
      </c>
      <c r="AJ653" s="80">
        <v>5.8</v>
      </c>
      <c r="AK653" s="80">
        <v>0.56999999999999995</v>
      </c>
      <c r="AL653" s="80">
        <v>4.2300000000000004</v>
      </c>
      <c r="AM653" s="80">
        <v>0.74</v>
      </c>
      <c r="AN653" s="80">
        <v>4.45</v>
      </c>
      <c r="AO653" s="80">
        <v>0.91</v>
      </c>
      <c r="AP653" s="80">
        <v>3.49</v>
      </c>
      <c r="AQ653" s="80">
        <v>0.45</v>
      </c>
      <c r="AR653" s="80">
        <v>3.9</v>
      </c>
      <c r="AS653" s="80">
        <v>0.53</v>
      </c>
      <c r="AT653" s="80">
        <v>3.37</v>
      </c>
      <c r="AU653" s="80">
        <v>1.06</v>
      </c>
      <c r="AV653" s="80">
        <v>1.63</v>
      </c>
      <c r="AW653" s="81">
        <v>21.3</v>
      </c>
      <c r="AX653" s="80">
        <v>15.9</v>
      </c>
      <c r="AY653" s="80">
        <v>3.92</v>
      </c>
    </row>
    <row r="654" spans="1:51" s="100" customFormat="1">
      <c r="A654" s="84" t="s">
        <v>663</v>
      </c>
      <c r="B654" s="81">
        <v>78.91451523718878</v>
      </c>
      <c r="C654" s="80">
        <v>0.16386552782831915</v>
      </c>
      <c r="D654" s="81">
        <v>11.886023796430488</v>
      </c>
      <c r="E654" s="80">
        <v>0.96584269931750466</v>
      </c>
      <c r="F654" s="80">
        <v>1.4459450636420977E-2</v>
      </c>
      <c r="G654" s="80">
        <v>0.13356551648606516</v>
      </c>
      <c r="H654" s="80">
        <v>0.90821609619929333</v>
      </c>
      <c r="I654" s="80">
        <v>3.1814721084054502</v>
      </c>
      <c r="J654" s="80">
        <v>3.8320229349806576</v>
      </c>
      <c r="K654" s="80">
        <v>0.16632527011758599</v>
      </c>
      <c r="L654" s="80">
        <v>4.1547566318588736</v>
      </c>
      <c r="M654" s="81">
        <f>B654/J654</f>
        <v>20.59343500186726</v>
      </c>
      <c r="N654" s="80">
        <f>I654+J654</f>
        <v>7.0134950433861079</v>
      </c>
      <c r="O654" s="80"/>
      <c r="P654" s="80">
        <v>4.32</v>
      </c>
      <c r="Q654" s="82">
        <v>1050</v>
      </c>
      <c r="R654" s="80">
        <v>3.62</v>
      </c>
      <c r="S654" s="82">
        <v>369</v>
      </c>
      <c r="T654" s="80">
        <v>1.08</v>
      </c>
      <c r="U654" s="80">
        <v>2.81</v>
      </c>
      <c r="V654" s="81">
        <v>31.1</v>
      </c>
      <c r="W654" s="81">
        <v>25.1</v>
      </c>
      <c r="X654" s="82">
        <v>165</v>
      </c>
      <c r="Y654" s="81">
        <v>68</v>
      </c>
      <c r="Z654" s="81">
        <v>19.7</v>
      </c>
      <c r="AA654" s="81">
        <v>121</v>
      </c>
      <c r="AB654" s="80">
        <v>8.1</v>
      </c>
      <c r="AC654" s="80">
        <v>1.75</v>
      </c>
      <c r="AD654" s="80">
        <v>11.1</v>
      </c>
      <c r="AE654" s="82">
        <v>830</v>
      </c>
      <c r="AF654" s="81">
        <v>26.6</v>
      </c>
      <c r="AG654" s="81">
        <v>51.2</v>
      </c>
      <c r="AH654" s="80">
        <v>5.15</v>
      </c>
      <c r="AI654" s="81">
        <v>16.7</v>
      </c>
      <c r="AJ654" s="80">
        <v>3.08</v>
      </c>
      <c r="AK654" s="80">
        <v>0.56000000000000005</v>
      </c>
      <c r="AL654" s="80">
        <v>3.38</v>
      </c>
      <c r="AM654" s="80">
        <v>0.4</v>
      </c>
      <c r="AN654" s="80">
        <v>2.58</v>
      </c>
      <c r="AO654" s="80">
        <v>0.68</v>
      </c>
      <c r="AP654" s="80">
        <v>1.31</v>
      </c>
      <c r="AQ654" s="80">
        <v>0.39</v>
      </c>
      <c r="AR654" s="80">
        <v>2.11</v>
      </c>
      <c r="AS654" s="80">
        <v>0.47</v>
      </c>
      <c r="AT654" s="80">
        <v>3.28</v>
      </c>
      <c r="AU654" s="80">
        <v>0.88</v>
      </c>
      <c r="AV654" s="80">
        <v>1.83</v>
      </c>
      <c r="AW654" s="81">
        <v>17.8</v>
      </c>
      <c r="AX654" s="80">
        <v>17.100000000000001</v>
      </c>
      <c r="AY654" s="80">
        <v>4.2</v>
      </c>
    </row>
    <row r="655" spans="1:51" s="100" customFormat="1">
      <c r="A655" s="84" t="s">
        <v>662</v>
      </c>
      <c r="B655" s="81">
        <v>77.59419926756641</v>
      </c>
      <c r="C655" s="80">
        <v>0.15444967945817178</v>
      </c>
      <c r="D655" s="81">
        <v>12.631385906376574</v>
      </c>
      <c r="E655" s="80">
        <v>1.0157914715054057</v>
      </c>
      <c r="F655" s="80">
        <v>5.6099115488654192E-2</v>
      </c>
      <c r="G655" s="80">
        <v>0.1444957386249999</v>
      </c>
      <c r="H655" s="80">
        <v>1.0254785423897015</v>
      </c>
      <c r="I655" s="80">
        <v>3.2104069472701973</v>
      </c>
      <c r="J655" s="80">
        <v>4.1676789761029811</v>
      </c>
      <c r="K655" s="80">
        <v>0.14355216895925224</v>
      </c>
      <c r="L655" s="80">
        <v>2.8311425404880168</v>
      </c>
      <c r="M655" s="81">
        <f>B655/J655</f>
        <v>18.618084481190401</v>
      </c>
      <c r="N655" s="80">
        <f>I655+J655</f>
        <v>7.3780859233731784</v>
      </c>
      <c r="O655" s="80"/>
      <c r="P655" s="80">
        <v>4.7</v>
      </c>
      <c r="Q655" s="82">
        <v>1080</v>
      </c>
      <c r="R655" s="80">
        <v>3.71</v>
      </c>
      <c r="S655" s="82">
        <v>415</v>
      </c>
      <c r="T655" s="80">
        <v>1.56</v>
      </c>
      <c r="U655" s="80">
        <v>4.09</v>
      </c>
      <c r="V655" s="81">
        <v>28.1</v>
      </c>
      <c r="W655" s="81">
        <v>29.2</v>
      </c>
      <c r="X655" s="82">
        <v>183</v>
      </c>
      <c r="Y655" s="81">
        <v>79</v>
      </c>
      <c r="Z655" s="81">
        <v>21.3</v>
      </c>
      <c r="AA655" s="81">
        <v>130</v>
      </c>
      <c r="AB655" s="80">
        <v>8.4</v>
      </c>
      <c r="AC655" s="80">
        <v>2.88</v>
      </c>
      <c r="AD655" s="80">
        <v>11.8</v>
      </c>
      <c r="AE655" s="82">
        <v>940</v>
      </c>
      <c r="AF655" s="81">
        <v>28.1</v>
      </c>
      <c r="AG655" s="81">
        <v>54.5</v>
      </c>
      <c r="AH655" s="80">
        <v>5.31</v>
      </c>
      <c r="AI655" s="81">
        <v>19.2</v>
      </c>
      <c r="AJ655" s="80">
        <v>3.53</v>
      </c>
      <c r="AK655" s="80">
        <v>0.53</v>
      </c>
      <c r="AL655" s="80">
        <v>3.21</v>
      </c>
      <c r="AM655" s="80">
        <v>0.52</v>
      </c>
      <c r="AN655" s="80">
        <v>2.84</v>
      </c>
      <c r="AO655" s="80">
        <v>0.95</v>
      </c>
      <c r="AP655" s="80">
        <v>2.66</v>
      </c>
      <c r="AQ655" s="80">
        <v>0.33900000000000002</v>
      </c>
      <c r="AR655" s="80">
        <v>2.54</v>
      </c>
      <c r="AS655" s="80">
        <v>0.4</v>
      </c>
      <c r="AT655" s="80">
        <v>3.64</v>
      </c>
      <c r="AU655" s="80">
        <v>0.97</v>
      </c>
      <c r="AV655" s="80">
        <v>2.2200000000000002</v>
      </c>
      <c r="AW655" s="81">
        <v>21.4</v>
      </c>
      <c r="AX655" s="80">
        <v>16.600000000000001</v>
      </c>
      <c r="AY655" s="80">
        <v>4.3600000000000003</v>
      </c>
    </row>
    <row r="656" spans="1:51">
      <c r="A656" s="84" t="s">
        <v>661</v>
      </c>
      <c r="B656" s="81">
        <v>77.720949170075357</v>
      </c>
      <c r="C656" s="80">
        <v>0.13291419199589824</v>
      </c>
      <c r="D656" s="81">
        <v>12.559436291647675</v>
      </c>
      <c r="E656" s="80">
        <v>0.96908538737965744</v>
      </c>
      <c r="F656" s="80">
        <v>1.9969830220006535E-2</v>
      </c>
      <c r="G656" s="80">
        <v>0.16363941848296842</v>
      </c>
      <c r="H656" s="80">
        <v>1.0825183238709677</v>
      </c>
      <c r="I656" s="80">
        <v>3.3173034510930952</v>
      </c>
      <c r="J656" s="80">
        <v>4.0341670955560103</v>
      </c>
      <c r="K656" s="80">
        <v>0.16839678345841985</v>
      </c>
      <c r="L656" s="80">
        <v>2.8425695196664691</v>
      </c>
      <c r="M656" s="81">
        <f>B656/J656</f>
        <v>19.265674259177764</v>
      </c>
      <c r="N656" s="80">
        <f>I656+J656</f>
        <v>7.3514705466491055</v>
      </c>
      <c r="P656" s="80">
        <v>4.53</v>
      </c>
      <c r="Q656" s="82">
        <v>1120</v>
      </c>
      <c r="R656" s="80">
        <v>3.17</v>
      </c>
      <c r="S656" s="82">
        <v>415</v>
      </c>
      <c r="T656" s="80">
        <v>1.7</v>
      </c>
      <c r="U656" s="80">
        <v>2.89</v>
      </c>
      <c r="V656" s="81">
        <v>18</v>
      </c>
      <c r="W656" s="81">
        <v>28.3</v>
      </c>
      <c r="X656" s="82">
        <v>182</v>
      </c>
      <c r="Y656" s="81">
        <v>82</v>
      </c>
      <c r="Z656" s="81">
        <v>21</v>
      </c>
      <c r="AA656" s="81">
        <v>136</v>
      </c>
      <c r="AB656" s="80">
        <v>9.1</v>
      </c>
      <c r="AC656" s="80">
        <v>2.39</v>
      </c>
      <c r="AD656" s="80">
        <v>9.3000000000000007</v>
      </c>
      <c r="AE656" s="82">
        <v>910</v>
      </c>
      <c r="AF656" s="81">
        <v>28</v>
      </c>
      <c r="AG656" s="81">
        <v>53.9</v>
      </c>
      <c r="AH656" s="80">
        <v>5.6</v>
      </c>
      <c r="AI656" s="81">
        <v>19.8</v>
      </c>
      <c r="AJ656" s="80">
        <v>3.53</v>
      </c>
      <c r="AK656" s="80">
        <v>0.40100000000000002</v>
      </c>
      <c r="AL656" s="80">
        <v>3.3</v>
      </c>
      <c r="AM656" s="80">
        <v>0.40100000000000002</v>
      </c>
      <c r="AN656" s="80">
        <v>2.62</v>
      </c>
      <c r="AO656" s="80">
        <v>0.52</v>
      </c>
      <c r="AP656" s="80">
        <v>2.5099999999999998</v>
      </c>
      <c r="AQ656" s="80">
        <v>0.33600000000000002</v>
      </c>
      <c r="AR656" s="80">
        <v>2.61</v>
      </c>
      <c r="AS656" s="80">
        <v>0.41099999999999998</v>
      </c>
      <c r="AT656" s="80">
        <v>3.65</v>
      </c>
      <c r="AU656" s="80">
        <v>0.78</v>
      </c>
      <c r="AV656" s="80">
        <v>2.2200000000000002</v>
      </c>
      <c r="AW656" s="81">
        <v>19</v>
      </c>
      <c r="AX656" s="80">
        <v>16.8</v>
      </c>
      <c r="AY656" s="80">
        <v>4.24</v>
      </c>
    </row>
    <row r="657" spans="1:51" s="100" customFormat="1">
      <c r="A657" s="84" t="s">
        <v>660</v>
      </c>
      <c r="B657" s="81">
        <v>78.027027137101186</v>
      </c>
      <c r="C657" s="80">
        <v>0.12965697390931133</v>
      </c>
      <c r="D657" s="81">
        <v>12.506247952494151</v>
      </c>
      <c r="E657" s="80">
        <v>0.90015527502819126</v>
      </c>
      <c r="F657" s="80">
        <v>5.6251076561865412E-2</v>
      </c>
      <c r="G657" s="80">
        <v>0.1193188278789805</v>
      </c>
      <c r="H657" s="80">
        <v>0.81901199895058274</v>
      </c>
      <c r="I657" s="80">
        <v>3.6138629893992475</v>
      </c>
      <c r="J657" s="80">
        <v>3.8284481797102607</v>
      </c>
      <c r="K657" s="80">
        <v>0.19588966224694748</v>
      </c>
      <c r="L657" s="80">
        <v>3.0936421185363656</v>
      </c>
      <c r="M657" s="81">
        <f>B657/J657</f>
        <v>20.38084975281194</v>
      </c>
      <c r="N657" s="80">
        <f>I657+J657</f>
        <v>7.4423111691095087</v>
      </c>
      <c r="O657" s="80"/>
      <c r="P657" s="80">
        <v>3.8</v>
      </c>
      <c r="Q657" s="82">
        <v>870</v>
      </c>
      <c r="R657" s="80">
        <v>1.79</v>
      </c>
      <c r="S657" s="82">
        <v>508</v>
      </c>
      <c r="T657" s="80">
        <v>0.79</v>
      </c>
      <c r="U657" s="80">
        <v>6.6</v>
      </c>
      <c r="V657" s="81">
        <v>19</v>
      </c>
      <c r="W657" s="81">
        <v>25.6</v>
      </c>
      <c r="X657" s="82">
        <v>142</v>
      </c>
      <c r="Y657" s="81">
        <v>49.9</v>
      </c>
      <c r="Z657" s="81">
        <v>19.100000000000001</v>
      </c>
      <c r="AA657" s="81">
        <v>96</v>
      </c>
      <c r="AB657" s="80">
        <v>8.3000000000000007</v>
      </c>
      <c r="AC657" s="80">
        <v>2.88</v>
      </c>
      <c r="AD657" s="80">
        <v>8.1</v>
      </c>
      <c r="AE657" s="82">
        <v>917</v>
      </c>
      <c r="AF657" s="81">
        <v>26.9</v>
      </c>
      <c r="AG657" s="81">
        <v>52.9</v>
      </c>
      <c r="AH657" s="80">
        <v>5.79</v>
      </c>
      <c r="AI657" s="81">
        <v>18.2</v>
      </c>
      <c r="AJ657" s="80">
        <v>3.46</v>
      </c>
      <c r="AK657" s="80">
        <v>0.4</v>
      </c>
      <c r="AL657" s="80">
        <v>3.8</v>
      </c>
      <c r="AM657" s="80">
        <v>0.38</v>
      </c>
      <c r="AN657" s="80">
        <v>2.96</v>
      </c>
      <c r="AO657" s="80">
        <v>0.79</v>
      </c>
      <c r="AP657" s="80">
        <v>2.25</v>
      </c>
      <c r="AQ657" s="80">
        <v>0.33900000000000002</v>
      </c>
      <c r="AR657" s="80">
        <v>2.5099999999999998</v>
      </c>
      <c r="AS657" s="80">
        <v>0.52</v>
      </c>
      <c r="AT657" s="80">
        <v>3.64</v>
      </c>
      <c r="AU657" s="80">
        <v>1</v>
      </c>
      <c r="AV657" s="80">
        <v>1.48</v>
      </c>
      <c r="AW657" s="81">
        <v>17.7</v>
      </c>
      <c r="AX657" s="80">
        <v>13.2</v>
      </c>
      <c r="AY657" s="80">
        <v>3.47</v>
      </c>
    </row>
    <row r="658" spans="1:51">
      <c r="A658" s="84" t="s">
        <v>659</v>
      </c>
      <c r="B658" s="81">
        <v>77.933279199559806</v>
      </c>
      <c r="C658" s="80">
        <v>0.13059818376300147</v>
      </c>
      <c r="D658" s="81">
        <v>12.505622245464215</v>
      </c>
      <c r="E658" s="80">
        <v>0.94929954243885939</v>
      </c>
      <c r="F658" s="80">
        <v>2.4739486919704009E-2</v>
      </c>
      <c r="G658" s="80">
        <v>9.4627959622486602E-2</v>
      </c>
      <c r="H658" s="80">
        <v>0.77520116103354253</v>
      </c>
      <c r="I658" s="80">
        <v>3.5258123865996422</v>
      </c>
      <c r="J658" s="80">
        <v>4.0607994203566884</v>
      </c>
      <c r="K658" s="80">
        <v>0.20414242066011937</v>
      </c>
      <c r="L658" s="80">
        <v>2.9012234231000207</v>
      </c>
      <c r="M658" s="81">
        <f>B658/J658</f>
        <v>19.191610107330636</v>
      </c>
      <c r="N658" s="80">
        <f>I658+J658</f>
        <v>7.5866118069563306</v>
      </c>
      <c r="P658" s="80">
        <v>3.25</v>
      </c>
      <c r="Q658" s="82">
        <v>707</v>
      </c>
      <c r="R658" s="80">
        <v>2.0099999999999998</v>
      </c>
      <c r="S658" s="82">
        <v>447</v>
      </c>
      <c r="T658" s="80">
        <v>0.51</v>
      </c>
      <c r="U658" s="80">
        <v>4.2</v>
      </c>
      <c r="V658" s="81">
        <v>15.4</v>
      </c>
      <c r="W658" s="81">
        <v>18.899999999999999</v>
      </c>
      <c r="X658" s="82">
        <v>77.8</v>
      </c>
      <c r="Y658" s="81">
        <v>53</v>
      </c>
      <c r="Z658" s="81">
        <v>16</v>
      </c>
      <c r="AA658" s="81">
        <v>76.8</v>
      </c>
      <c r="AB658" s="80">
        <v>7.13</v>
      </c>
      <c r="AC658" s="80">
        <v>1.57</v>
      </c>
      <c r="AD658" s="80">
        <v>3.8</v>
      </c>
      <c r="AE658" s="82">
        <v>872</v>
      </c>
      <c r="AF658" s="81">
        <v>21.4</v>
      </c>
      <c r="AG658" s="81">
        <v>41.2</v>
      </c>
      <c r="AH658" s="80">
        <v>4.0599999999999996</v>
      </c>
      <c r="AI658" s="81">
        <v>15.2</v>
      </c>
      <c r="AJ658" s="80">
        <v>2.91</v>
      </c>
      <c r="AK658" s="80">
        <v>0.51</v>
      </c>
      <c r="AL658" s="80">
        <v>2.77</v>
      </c>
      <c r="AM658" s="80">
        <v>0.46</v>
      </c>
      <c r="AN658" s="80">
        <v>2.5499999999999998</v>
      </c>
      <c r="AO658" s="80">
        <v>0.52</v>
      </c>
      <c r="AP658" s="80">
        <v>1.84</v>
      </c>
      <c r="AQ658" s="80">
        <v>0.26600000000000001</v>
      </c>
      <c r="AR658" s="80">
        <v>2.48</v>
      </c>
      <c r="AS658" s="80">
        <v>0.42</v>
      </c>
      <c r="AT658" s="80">
        <v>2.4900000000000002</v>
      </c>
      <c r="AU658" s="80">
        <v>0.61199999999999999</v>
      </c>
      <c r="AV658" s="80">
        <v>0.56000000000000005</v>
      </c>
      <c r="AW658" s="81">
        <v>11</v>
      </c>
      <c r="AX658" s="80">
        <v>7.58</v>
      </c>
      <c r="AY658" s="80">
        <v>1.86</v>
      </c>
    </row>
    <row r="659" spans="1:51" s="100" customFormat="1">
      <c r="A659" s="84" t="s">
        <v>658</v>
      </c>
      <c r="B659" s="81">
        <v>77.955975829090676</v>
      </c>
      <c r="C659" s="80">
        <v>0.14768498043674305</v>
      </c>
      <c r="D659" s="81">
        <v>12.712641952914606</v>
      </c>
      <c r="E659" s="80">
        <v>0.81969968971418272</v>
      </c>
      <c r="F659" s="80">
        <v>3.9741249479836635E-2</v>
      </c>
      <c r="G659" s="80">
        <v>0.15596684302622954</v>
      </c>
      <c r="H659" s="80">
        <v>0.82514185226192671</v>
      </c>
      <c r="I659" s="80">
        <v>4.1646219113529916</v>
      </c>
      <c r="J659" s="80">
        <v>3.1785061063528923</v>
      </c>
      <c r="K659" s="80">
        <v>0.19585369911799053</v>
      </c>
      <c r="L659" s="80">
        <v>4.6823255976690916</v>
      </c>
      <c r="M659" s="81">
        <f>B659/J659</f>
        <v>24.525979570490605</v>
      </c>
      <c r="N659" s="80">
        <f>I659+J659</f>
        <v>7.343128017705884</v>
      </c>
      <c r="O659" s="80"/>
      <c r="P659" s="80">
        <v>4.1399999999999997</v>
      </c>
      <c r="Q659" s="82">
        <v>810</v>
      </c>
      <c r="R659" s="80">
        <v>2.27</v>
      </c>
      <c r="S659" s="82">
        <v>424</v>
      </c>
      <c r="T659" s="80">
        <v>0.62</v>
      </c>
      <c r="U659" s="80">
        <v>2.33</v>
      </c>
      <c r="V659" s="81">
        <v>28.8</v>
      </c>
      <c r="W659" s="81">
        <v>19.600000000000001</v>
      </c>
      <c r="X659" s="82">
        <v>91</v>
      </c>
      <c r="Y659" s="81">
        <v>62.3</v>
      </c>
      <c r="Z659" s="81">
        <v>18.600000000000001</v>
      </c>
      <c r="AA659" s="81">
        <v>88</v>
      </c>
      <c r="AB659" s="80">
        <v>8.1</v>
      </c>
      <c r="AC659" s="80">
        <v>1.5</v>
      </c>
      <c r="AD659" s="80">
        <v>4.24</v>
      </c>
      <c r="AE659" s="82">
        <v>940</v>
      </c>
      <c r="AF659" s="81">
        <v>21.5</v>
      </c>
      <c r="AG659" s="81">
        <v>45.4</v>
      </c>
      <c r="AH659" s="80">
        <v>4.76</v>
      </c>
      <c r="AI659" s="81">
        <v>16.5</v>
      </c>
      <c r="AJ659" s="80">
        <v>3.58</v>
      </c>
      <c r="AK659" s="80">
        <v>0.55000000000000004</v>
      </c>
      <c r="AL659" s="80">
        <v>2.91</v>
      </c>
      <c r="AM659" s="80">
        <v>0.49</v>
      </c>
      <c r="AN659" s="80">
        <v>2.83</v>
      </c>
      <c r="AO659" s="80">
        <v>0.62</v>
      </c>
      <c r="AP659" s="80">
        <v>2.35</v>
      </c>
      <c r="AQ659" s="80">
        <v>0.33</v>
      </c>
      <c r="AR659" s="80">
        <v>2.25</v>
      </c>
      <c r="AS659" s="80">
        <v>0.38</v>
      </c>
      <c r="AT659" s="80">
        <v>2.35</v>
      </c>
      <c r="AU659" s="80">
        <v>0.66</v>
      </c>
      <c r="AV659" s="80">
        <v>1.26</v>
      </c>
      <c r="AW659" s="81">
        <v>10.8</v>
      </c>
      <c r="AX659" s="80">
        <v>8.9</v>
      </c>
      <c r="AY659" s="80">
        <v>2.12</v>
      </c>
    </row>
    <row r="660" spans="1:51" s="100" customFormat="1">
      <c r="A660" s="84" t="s">
        <v>657</v>
      </c>
      <c r="B660" s="81">
        <v>78.584077810489021</v>
      </c>
      <c r="C660" s="80">
        <v>0.16859062810110159</v>
      </c>
      <c r="D660" s="81">
        <v>12.033807591254362</v>
      </c>
      <c r="E660" s="80">
        <v>0.88244851930750579</v>
      </c>
      <c r="F660" s="80">
        <v>9.372127104288823E-2</v>
      </c>
      <c r="G660" s="80">
        <v>8.8695648890790818E-2</v>
      </c>
      <c r="H660" s="80">
        <v>0.66570446960584084</v>
      </c>
      <c r="I660" s="80">
        <v>3.5991500992005738</v>
      </c>
      <c r="J660" s="80">
        <v>3.883789198071145</v>
      </c>
      <c r="K660" s="80">
        <v>0.14764036768890218</v>
      </c>
      <c r="L660" s="80">
        <v>3.3906846830581685</v>
      </c>
      <c r="M660" s="81">
        <f>B660/J660</f>
        <v>20.233867958002772</v>
      </c>
      <c r="N660" s="80">
        <f>I660+J660</f>
        <v>7.4829392972717184</v>
      </c>
      <c r="O660" s="80"/>
      <c r="P660" s="80">
        <v>4.78</v>
      </c>
      <c r="Q660" s="82">
        <v>1030</v>
      </c>
      <c r="R660" s="80">
        <v>4</v>
      </c>
      <c r="S660" s="82">
        <v>629</v>
      </c>
      <c r="T660" s="80">
        <v>1.21</v>
      </c>
      <c r="U660" s="80">
        <v>4</v>
      </c>
      <c r="V660" s="81">
        <v>27.3</v>
      </c>
      <c r="W660" s="81">
        <v>23.4</v>
      </c>
      <c r="X660" s="82">
        <v>117</v>
      </c>
      <c r="Y660" s="81">
        <v>47</v>
      </c>
      <c r="Z660" s="81">
        <v>23.8</v>
      </c>
      <c r="AA660" s="81">
        <v>104</v>
      </c>
      <c r="AB660" s="80">
        <v>9.3000000000000007</v>
      </c>
      <c r="AC660" s="80">
        <v>1.9</v>
      </c>
      <c r="AD660" s="80">
        <v>5.9</v>
      </c>
      <c r="AE660" s="82">
        <v>1110</v>
      </c>
      <c r="AF660" s="81">
        <v>29.2</v>
      </c>
      <c r="AG660" s="81">
        <v>55</v>
      </c>
      <c r="AH660" s="80">
        <v>6.5</v>
      </c>
      <c r="AI660" s="81">
        <v>21.2</v>
      </c>
      <c r="AJ660" s="80">
        <v>4.9000000000000004</v>
      </c>
      <c r="AK660" s="80">
        <v>0.54</v>
      </c>
      <c r="AL660" s="80">
        <v>3.65</v>
      </c>
      <c r="AM660" s="80">
        <v>0.66</v>
      </c>
      <c r="AN660" s="80">
        <v>4.1500000000000004</v>
      </c>
      <c r="AO660" s="80">
        <v>0.81</v>
      </c>
      <c r="AP660" s="80">
        <v>1.86</v>
      </c>
      <c r="AQ660" s="80">
        <v>0.38</v>
      </c>
      <c r="AR660" s="80">
        <v>3.4</v>
      </c>
      <c r="AS660" s="80">
        <v>0.45</v>
      </c>
      <c r="AT660" s="80">
        <v>2.71</v>
      </c>
      <c r="AU660" s="80">
        <v>1.03</v>
      </c>
      <c r="AV660" s="80">
        <v>1.17</v>
      </c>
      <c r="AW660" s="81">
        <v>15.8</v>
      </c>
      <c r="AX660" s="80">
        <v>10.9</v>
      </c>
      <c r="AY660" s="80">
        <v>2.62</v>
      </c>
    </row>
    <row r="661" spans="1:51">
      <c r="A661" s="84" t="s">
        <v>656</v>
      </c>
      <c r="B661" s="81">
        <v>78.488871567634732</v>
      </c>
      <c r="C661" s="80">
        <v>0.13083353343691387</v>
      </c>
      <c r="D661" s="81">
        <v>12.52203350457822</v>
      </c>
      <c r="E661" s="80">
        <v>0.89802519198798791</v>
      </c>
      <c r="F661" s="80">
        <v>6.0609760196686298E-2</v>
      </c>
      <c r="G661" s="80">
        <v>0.15265199676296692</v>
      </c>
      <c r="H661" s="80">
        <v>0.86163456377526726</v>
      </c>
      <c r="I661" s="80">
        <v>3.5898881022361442</v>
      </c>
      <c r="J661" s="80">
        <v>3.2954327771256522</v>
      </c>
      <c r="K661" s="80">
        <v>0.19002265428620249</v>
      </c>
      <c r="L661" s="80">
        <v>3.965101412308897</v>
      </c>
      <c r="M661" s="81">
        <f>B661/J661</f>
        <v>23.817470079330345</v>
      </c>
      <c r="N661" s="80">
        <f>I661+J661</f>
        <v>6.8853208793617959</v>
      </c>
      <c r="P661" s="80">
        <v>4.76</v>
      </c>
      <c r="Q661" s="82">
        <v>1040</v>
      </c>
      <c r="R661" s="80">
        <v>3.59</v>
      </c>
      <c r="S661" s="82">
        <v>560</v>
      </c>
      <c r="T661" s="80">
        <v>0.97</v>
      </c>
      <c r="U661" s="80">
        <v>3.26</v>
      </c>
      <c r="V661" s="81">
        <v>24.8</v>
      </c>
      <c r="W661" s="81">
        <v>19.399999999999999</v>
      </c>
      <c r="X661" s="82">
        <v>114</v>
      </c>
      <c r="Y661" s="81">
        <v>69</v>
      </c>
      <c r="Z661" s="81">
        <v>20.7</v>
      </c>
      <c r="AA661" s="81">
        <v>103</v>
      </c>
      <c r="AB661" s="80">
        <v>9.1</v>
      </c>
      <c r="AC661" s="80">
        <v>1.95</v>
      </c>
      <c r="AD661" s="80">
        <v>5.2</v>
      </c>
      <c r="AE661" s="82">
        <v>1140</v>
      </c>
      <c r="AF661" s="81">
        <v>28.1</v>
      </c>
      <c r="AG661" s="81">
        <v>56.5</v>
      </c>
      <c r="AH661" s="80">
        <v>6.2</v>
      </c>
      <c r="AI661" s="81">
        <v>22.6</v>
      </c>
      <c r="AJ661" s="80">
        <v>3.52</v>
      </c>
      <c r="AK661" s="80">
        <v>0.55000000000000004</v>
      </c>
      <c r="AL661" s="80">
        <v>3.28</v>
      </c>
      <c r="AM661" s="80">
        <v>0.47</v>
      </c>
      <c r="AN661" s="80">
        <v>2.97</v>
      </c>
      <c r="AO661" s="80">
        <v>0.52</v>
      </c>
      <c r="AP661" s="80">
        <v>2.62</v>
      </c>
      <c r="AQ661" s="80">
        <v>0.46</v>
      </c>
      <c r="AR661" s="80">
        <v>3.09</v>
      </c>
      <c r="AS661" s="80">
        <v>0.41199999999999998</v>
      </c>
      <c r="AT661" s="80">
        <v>2.74</v>
      </c>
      <c r="AU661" s="80">
        <v>0.77</v>
      </c>
      <c r="AV661" s="80">
        <v>1.31</v>
      </c>
      <c r="AW661" s="81">
        <v>11.6</v>
      </c>
      <c r="AX661" s="80">
        <v>10.3</v>
      </c>
      <c r="AY661" s="80">
        <v>2.48</v>
      </c>
    </row>
    <row r="662" spans="1:51">
      <c r="A662" s="84" t="s">
        <v>655</v>
      </c>
      <c r="B662" s="81">
        <v>78.302889364848241</v>
      </c>
      <c r="C662" s="80">
        <v>0.13668060490336234</v>
      </c>
      <c r="D662" s="81">
        <v>12.554644577709675</v>
      </c>
      <c r="E662" s="80">
        <v>0.83495140114243338</v>
      </c>
      <c r="F662" s="80">
        <v>3.2659841059596489E-2</v>
      </c>
      <c r="G662" s="80">
        <v>0.14061076605748632</v>
      </c>
      <c r="H662" s="80">
        <v>0.79855741782854617</v>
      </c>
      <c r="I662" s="80">
        <v>3.8658657509399985</v>
      </c>
      <c r="J662" s="80">
        <v>3.333121847605454</v>
      </c>
      <c r="K662" s="80">
        <v>0.18427905227088051</v>
      </c>
      <c r="L662" s="80">
        <v>3.8175249507812907</v>
      </c>
      <c r="M662" s="81">
        <f>B662/J662</f>
        <v>23.492357298939361</v>
      </c>
      <c r="N662" s="80">
        <f>I662+J662</f>
        <v>7.1989875985454521</v>
      </c>
    </row>
    <row r="663" spans="1:51">
      <c r="A663" s="84" t="s">
        <v>654</v>
      </c>
      <c r="B663" s="81">
        <v>78.413954311018912</v>
      </c>
      <c r="C663" s="80">
        <v>9.5669728496515741E-2</v>
      </c>
      <c r="D663" s="81">
        <v>12.549309430604339</v>
      </c>
      <c r="E663" s="80">
        <v>0.95022372831800872</v>
      </c>
      <c r="F663" s="80">
        <v>8.5594164681704027E-2</v>
      </c>
      <c r="G663" s="80">
        <v>0.13003242158532441</v>
      </c>
      <c r="H663" s="80">
        <v>0.89332174364432826</v>
      </c>
      <c r="I663" s="80">
        <v>3.6415678600301247</v>
      </c>
      <c r="J663" s="80">
        <v>3.2403058690839934</v>
      </c>
      <c r="K663" s="80">
        <v>0.20742536734024777</v>
      </c>
      <c r="L663" s="80">
        <v>3.9323986917279399</v>
      </c>
      <c r="M663" s="81">
        <f>B663/J663</f>
        <v>24.199553214766684</v>
      </c>
      <c r="N663" s="80">
        <f>I663+J663</f>
        <v>6.8818737291141181</v>
      </c>
      <c r="P663" s="80">
        <v>3.5</v>
      </c>
      <c r="Q663" s="82">
        <v>760</v>
      </c>
      <c r="R663" s="80">
        <v>2</v>
      </c>
      <c r="S663" s="82">
        <v>480</v>
      </c>
      <c r="T663" s="80">
        <v>0.86</v>
      </c>
      <c r="U663" s="80">
        <v>7.8</v>
      </c>
      <c r="V663" s="81">
        <v>26</v>
      </c>
      <c r="W663" s="81">
        <v>10.1</v>
      </c>
      <c r="X663" s="82">
        <v>87</v>
      </c>
      <c r="Y663" s="81">
        <v>58</v>
      </c>
      <c r="Z663" s="81">
        <v>17.3</v>
      </c>
      <c r="AA663" s="81">
        <v>80</v>
      </c>
      <c r="AB663" s="80">
        <v>7.1</v>
      </c>
      <c r="AC663" s="80">
        <v>0.65</v>
      </c>
      <c r="AD663" s="80">
        <v>3.8</v>
      </c>
      <c r="AE663" s="82">
        <v>810</v>
      </c>
      <c r="AF663" s="81">
        <v>21.2</v>
      </c>
      <c r="AG663" s="81">
        <v>37</v>
      </c>
      <c r="AH663" s="80">
        <v>3.9</v>
      </c>
      <c r="AI663" s="81">
        <v>16.899999999999999</v>
      </c>
      <c r="AJ663" s="80">
        <v>2.2000000000000002</v>
      </c>
      <c r="AK663" s="80">
        <v>0.8</v>
      </c>
      <c r="AL663" s="80">
        <v>2.4</v>
      </c>
      <c r="AM663" s="80">
        <v>0.35</v>
      </c>
      <c r="AN663" s="80">
        <v>2.9</v>
      </c>
      <c r="AO663" s="80">
        <v>0.56000000000000005</v>
      </c>
      <c r="AP663" s="80">
        <v>2</v>
      </c>
      <c r="AQ663" s="80">
        <v>0.28000000000000003</v>
      </c>
      <c r="AR663" s="80">
        <v>1.34</v>
      </c>
      <c r="AS663" s="80">
        <v>0.17</v>
      </c>
      <c r="AT663" s="80">
        <v>1.4</v>
      </c>
      <c r="AU663" s="80">
        <v>0.57999999999999996</v>
      </c>
      <c r="AV663" s="80">
        <v>0.9</v>
      </c>
      <c r="AW663" s="81">
        <v>8.8000000000000007</v>
      </c>
      <c r="AX663" s="80">
        <v>7.7</v>
      </c>
      <c r="AY663" s="80">
        <v>1.66</v>
      </c>
    </row>
    <row r="664" spans="1:51">
      <c r="A664" s="84" t="s">
        <v>653</v>
      </c>
      <c r="B664" s="81">
        <v>78.38469205172612</v>
      </c>
      <c r="C664" s="80">
        <v>0.11766461160522647</v>
      </c>
      <c r="D664" s="81">
        <v>12.670375168989006</v>
      </c>
      <c r="E664" s="80">
        <v>0.91171564112770731</v>
      </c>
      <c r="F664" s="80">
        <v>5.0615633564442576E-2</v>
      </c>
      <c r="G664" s="80">
        <v>0.14900952478501261</v>
      </c>
      <c r="H664" s="80">
        <v>0.88903381586034802</v>
      </c>
      <c r="I664" s="80">
        <v>3.6184913703338504</v>
      </c>
      <c r="J664" s="80">
        <v>3.2083820722506111</v>
      </c>
      <c r="K664" s="80">
        <v>0.20109757673387649</v>
      </c>
      <c r="L664" s="80">
        <v>5.0817408030627433</v>
      </c>
      <c r="M664" s="81">
        <f>B664/J664</f>
        <v>24.431221184558279</v>
      </c>
      <c r="N664" s="80">
        <f>I664+J664</f>
        <v>6.8268734425844615</v>
      </c>
      <c r="P664" s="80">
        <v>4.1500000000000004</v>
      </c>
      <c r="Q664" s="82">
        <v>840</v>
      </c>
      <c r="R664" s="80">
        <v>1.42</v>
      </c>
      <c r="S664" s="82">
        <v>472</v>
      </c>
      <c r="T664" s="80">
        <v>1.04</v>
      </c>
      <c r="U664" s="80">
        <v>3.05</v>
      </c>
      <c r="V664" s="81">
        <v>34.1</v>
      </c>
      <c r="W664" s="81">
        <v>13.6</v>
      </c>
      <c r="X664" s="82">
        <v>176</v>
      </c>
      <c r="Y664" s="81">
        <v>57.4</v>
      </c>
      <c r="Z664" s="81">
        <v>22.5</v>
      </c>
      <c r="AA664" s="81">
        <v>98</v>
      </c>
      <c r="AB664" s="80">
        <v>10.3</v>
      </c>
      <c r="AC664" s="80">
        <v>3.64</v>
      </c>
      <c r="AD664" s="80">
        <v>10.7</v>
      </c>
      <c r="AE664" s="82">
        <v>980</v>
      </c>
      <c r="AF664" s="81">
        <v>31</v>
      </c>
      <c r="AG664" s="81">
        <v>62</v>
      </c>
      <c r="AH664" s="80">
        <v>6.1</v>
      </c>
      <c r="AI664" s="81">
        <v>21.9</v>
      </c>
      <c r="AJ664" s="80">
        <v>3.05</v>
      </c>
      <c r="AK664" s="80">
        <v>0.436</v>
      </c>
      <c r="AL664" s="80">
        <v>2.9</v>
      </c>
      <c r="AM664" s="80">
        <v>0.53</v>
      </c>
      <c r="AN664" s="80">
        <v>3.38</v>
      </c>
      <c r="AO664" s="80">
        <v>0.86</v>
      </c>
      <c r="AP664" s="80">
        <v>2.59</v>
      </c>
      <c r="AQ664" s="80">
        <v>0.39</v>
      </c>
      <c r="AR664" s="80">
        <v>2.68</v>
      </c>
      <c r="AS664" s="80">
        <v>0.37</v>
      </c>
      <c r="AT664" s="80">
        <v>3.9</v>
      </c>
      <c r="AU664" s="80">
        <v>1.21</v>
      </c>
      <c r="AV664" s="80">
        <v>1.81</v>
      </c>
      <c r="AW664" s="81">
        <v>21.4</v>
      </c>
      <c r="AX664" s="80">
        <v>17.600000000000001</v>
      </c>
      <c r="AY664" s="80">
        <v>4.76</v>
      </c>
    </row>
    <row r="665" spans="1:51">
      <c r="A665" s="84" t="s">
        <v>652</v>
      </c>
      <c r="B665" s="81">
        <v>77.919481541990692</v>
      </c>
      <c r="C665" s="80">
        <v>0.13988616863706277</v>
      </c>
      <c r="D665" s="81">
        <v>12.675698962419894</v>
      </c>
      <c r="E665" s="80">
        <v>1.0506241099984728</v>
      </c>
      <c r="F665" s="80">
        <v>2.6082390953991102E-2</v>
      </c>
      <c r="G665" s="80">
        <v>0.16623271031765444</v>
      </c>
      <c r="H665" s="80">
        <v>0.97225283834564946</v>
      </c>
      <c r="I665" s="80">
        <v>3.0017777616133938</v>
      </c>
      <c r="J665" s="80">
        <v>4.0479473960925603</v>
      </c>
      <c r="K665" s="80">
        <v>0.1611963064826899</v>
      </c>
      <c r="L665" s="80">
        <v>4.3582614112457776</v>
      </c>
      <c r="M665" s="81">
        <f>B665/J665</f>
        <v>19.249133923332483</v>
      </c>
      <c r="N665" s="80">
        <f>I665+J665</f>
        <v>7.0497251577059536</v>
      </c>
      <c r="P665" s="80">
        <v>5.12</v>
      </c>
      <c r="Q665" s="82">
        <v>1100</v>
      </c>
      <c r="R665" s="80">
        <v>3.45</v>
      </c>
      <c r="S665" s="82">
        <v>307</v>
      </c>
      <c r="T665" s="80">
        <v>1.64</v>
      </c>
      <c r="U665" s="80">
        <v>1.4</v>
      </c>
      <c r="V665" s="81">
        <v>30.6</v>
      </c>
      <c r="W665" s="81">
        <v>12.2</v>
      </c>
      <c r="X665" s="82">
        <v>180</v>
      </c>
      <c r="Y665" s="81">
        <v>74</v>
      </c>
      <c r="Z665" s="81">
        <v>21.8</v>
      </c>
      <c r="AA665" s="81">
        <v>123</v>
      </c>
      <c r="AB665" s="80">
        <v>7.41</v>
      </c>
      <c r="AC665" s="80">
        <v>2.35</v>
      </c>
      <c r="AD665" s="80">
        <v>11.9</v>
      </c>
      <c r="AE665" s="82">
        <v>817</v>
      </c>
      <c r="AF665" s="81">
        <v>27.4</v>
      </c>
      <c r="AG665" s="81">
        <v>50.1</v>
      </c>
      <c r="AH665" s="80">
        <v>4.96</v>
      </c>
      <c r="AI665" s="81">
        <v>18.2</v>
      </c>
      <c r="AJ665" s="80">
        <v>3.37</v>
      </c>
      <c r="AK665" s="80">
        <v>0.36</v>
      </c>
      <c r="AL665" s="80">
        <v>3.4</v>
      </c>
      <c r="AM665" s="80">
        <v>0.45</v>
      </c>
      <c r="AN665" s="80">
        <v>2.96</v>
      </c>
      <c r="AO665" s="80">
        <v>0.66</v>
      </c>
      <c r="AP665" s="80">
        <v>1.87</v>
      </c>
      <c r="AQ665" s="80">
        <v>0.317</v>
      </c>
      <c r="AR665" s="80">
        <v>1.63</v>
      </c>
      <c r="AS665" s="80">
        <v>0.35799999999999998</v>
      </c>
      <c r="AT665" s="80">
        <v>3.89</v>
      </c>
      <c r="AU665" s="80">
        <v>0.86</v>
      </c>
      <c r="AV665" s="80">
        <v>1.74</v>
      </c>
      <c r="AW665" s="81">
        <v>18</v>
      </c>
      <c r="AX665" s="80">
        <v>14.8</v>
      </c>
      <c r="AY665" s="80">
        <v>4.13</v>
      </c>
    </row>
    <row r="666" spans="1:51">
      <c r="A666" s="84" t="s">
        <v>651</v>
      </c>
      <c r="B666" s="81">
        <v>77.873824662296343</v>
      </c>
      <c r="C666" s="80">
        <v>6.8514417942926051E-2</v>
      </c>
      <c r="D666" s="81">
        <v>12.520653611895135</v>
      </c>
      <c r="E666" s="80">
        <v>0.97177193806040285</v>
      </c>
      <c r="F666" s="80">
        <v>2.8637498060383501E-2</v>
      </c>
      <c r="G666" s="80">
        <v>4.266639387134058E-2</v>
      </c>
      <c r="H666" s="80">
        <v>0.71844467021527558</v>
      </c>
      <c r="I666" s="80">
        <v>3.6125893077180811</v>
      </c>
      <c r="J666" s="80">
        <v>4.1628802707422734</v>
      </c>
      <c r="K666" s="80">
        <v>0.17229197840375332</v>
      </c>
      <c r="L666" s="80">
        <v>3.2129439313992378</v>
      </c>
      <c r="M666" s="81">
        <f>B666/J666</f>
        <v>18.706717368167507</v>
      </c>
      <c r="N666" s="80">
        <f>I666+J666</f>
        <v>7.7754695784603545</v>
      </c>
    </row>
    <row r="667" spans="1:51">
      <c r="A667" s="84" t="s">
        <v>650</v>
      </c>
      <c r="B667" s="81">
        <v>78.137432796041978</v>
      </c>
      <c r="C667" s="80">
        <v>0.15234925608504105</v>
      </c>
      <c r="D667" s="81">
        <v>12.536901717010728</v>
      </c>
      <c r="E667" s="80">
        <v>0.97390525332465616</v>
      </c>
      <c r="F667" s="80">
        <v>3.2390841815495786E-2</v>
      </c>
      <c r="G667" s="80">
        <v>0.14903335648377672</v>
      </c>
      <c r="H667" s="80">
        <v>0.8648423632579646</v>
      </c>
      <c r="I667" s="80">
        <v>3.77781038555454</v>
      </c>
      <c r="J667" s="80">
        <v>3.3753151054434944</v>
      </c>
      <c r="K667" s="80">
        <v>0.18924982317885836</v>
      </c>
      <c r="L667" s="80">
        <v>3.018749382324259</v>
      </c>
      <c r="M667" s="81">
        <f>B667/J667</f>
        <v>23.149670580393185</v>
      </c>
      <c r="N667" s="80">
        <f>I667+J667</f>
        <v>7.1531254909980344</v>
      </c>
    </row>
    <row r="668" spans="1:51">
      <c r="A668" s="84" t="s">
        <v>649</v>
      </c>
      <c r="B668" s="81">
        <v>77.959821879167393</v>
      </c>
      <c r="C668" s="80">
        <v>0.10040303670727321</v>
      </c>
      <c r="D668" s="81">
        <v>12.433859440265527</v>
      </c>
      <c r="E668" s="80">
        <v>0.9368366076964636</v>
      </c>
      <c r="F668" s="80">
        <v>7.0129108364069673E-2</v>
      </c>
      <c r="G668" s="80">
        <v>0.10519949659094648</v>
      </c>
      <c r="H668" s="80">
        <v>0.78904795764901092</v>
      </c>
      <c r="I668" s="80">
        <v>3.2503572796168152</v>
      </c>
      <c r="J668" s="80">
        <v>4.354326328122986</v>
      </c>
      <c r="K668" s="80">
        <v>0.18865819536414419</v>
      </c>
      <c r="L668" s="80">
        <v>3.8264513163716032</v>
      </c>
      <c r="M668" s="81">
        <f>B668/J668</f>
        <v>17.903991571705063</v>
      </c>
      <c r="N668" s="80">
        <f>I668+J668</f>
        <v>7.6046836077398012</v>
      </c>
      <c r="P668" s="80">
        <v>3.18</v>
      </c>
      <c r="Q668" s="82">
        <v>720</v>
      </c>
      <c r="R668" s="80">
        <v>1.68</v>
      </c>
      <c r="S668" s="82">
        <v>416</v>
      </c>
      <c r="T668" s="80">
        <v>0.81</v>
      </c>
      <c r="U668" s="80">
        <v>3.1</v>
      </c>
      <c r="V668" s="81">
        <v>25.8</v>
      </c>
      <c r="W668" s="81">
        <v>11.7</v>
      </c>
      <c r="X668" s="82">
        <v>152</v>
      </c>
      <c r="Y668" s="81">
        <v>48.7</v>
      </c>
      <c r="Z668" s="81">
        <v>19.3</v>
      </c>
      <c r="AA668" s="81">
        <v>81</v>
      </c>
      <c r="AB668" s="80">
        <v>8.6999999999999993</v>
      </c>
      <c r="AC668" s="80">
        <v>1.87</v>
      </c>
      <c r="AD668" s="80">
        <v>9.6</v>
      </c>
      <c r="AE668" s="82">
        <v>860</v>
      </c>
      <c r="AF668" s="81">
        <v>27.4</v>
      </c>
      <c r="AG668" s="81">
        <v>50.1</v>
      </c>
      <c r="AH668" s="80">
        <v>4.72</v>
      </c>
      <c r="AI668" s="81">
        <v>18</v>
      </c>
      <c r="AJ668" s="80">
        <v>3.2</v>
      </c>
      <c r="AK668" s="80">
        <v>0.49</v>
      </c>
      <c r="AL668" s="80">
        <v>3.14</v>
      </c>
      <c r="AM668" s="80">
        <v>0.36</v>
      </c>
      <c r="AN668" s="80">
        <v>2.87</v>
      </c>
      <c r="AO668" s="80">
        <v>0.62</v>
      </c>
      <c r="AP668" s="80">
        <v>1.77</v>
      </c>
      <c r="AQ668" s="80">
        <v>0.38</v>
      </c>
      <c r="AR668" s="80">
        <v>2.95</v>
      </c>
      <c r="AS668" s="80">
        <v>0.33</v>
      </c>
      <c r="AT668" s="80">
        <v>2.99</v>
      </c>
      <c r="AU668" s="80">
        <v>1.06</v>
      </c>
      <c r="AV668" s="80">
        <v>2.0499999999999998</v>
      </c>
      <c r="AW668" s="81">
        <v>20.6</v>
      </c>
      <c r="AX668" s="80">
        <v>15.4</v>
      </c>
      <c r="AY668" s="80">
        <v>3.86</v>
      </c>
    </row>
    <row r="669" spans="1:51" s="100" customFormat="1">
      <c r="A669" s="84" t="s">
        <v>648</v>
      </c>
      <c r="B669" s="81">
        <v>78.377236739795578</v>
      </c>
      <c r="C669" s="80">
        <v>0.12002842158345244</v>
      </c>
      <c r="D669" s="81">
        <v>12.583160070954911</v>
      </c>
      <c r="E669" s="80">
        <v>0.8966952577056666</v>
      </c>
      <c r="F669" s="80">
        <v>5.1993536869215387E-2</v>
      </c>
      <c r="G669" s="80">
        <v>0.13986565473590101</v>
      </c>
      <c r="H669" s="80">
        <v>0.81431019948046479</v>
      </c>
      <c r="I669" s="80">
        <v>3.5879972254513359</v>
      </c>
      <c r="J669" s="80">
        <v>3.4286949686545838</v>
      </c>
      <c r="K669" s="80">
        <v>0.17924768903739727</v>
      </c>
      <c r="L669" s="80">
        <v>4.0432573892352224</v>
      </c>
      <c r="M669" s="81">
        <f>B669/J669</f>
        <v>22.859203707628364</v>
      </c>
      <c r="N669" s="80">
        <f>I669+J669</f>
        <v>7.0166921941059197</v>
      </c>
      <c r="Q669" s="103"/>
      <c r="S669" s="103"/>
      <c r="V669" s="83"/>
      <c r="W669" s="83"/>
      <c r="X669" s="103"/>
      <c r="Y669" s="83"/>
      <c r="Z669" s="83"/>
      <c r="AA669" s="83"/>
      <c r="AE669" s="103"/>
      <c r="AF669" s="83"/>
      <c r="AG669" s="83"/>
      <c r="AI669" s="83"/>
      <c r="AW669" s="83"/>
    </row>
    <row r="670" spans="1:51">
      <c r="A670" s="84" t="s">
        <v>647</v>
      </c>
      <c r="B670" s="81">
        <v>78.263890960412724</v>
      </c>
      <c r="C670" s="80">
        <v>0.1155784563041793</v>
      </c>
      <c r="D670" s="81">
        <v>12.475554961896176</v>
      </c>
      <c r="E670" s="80">
        <v>0.9287660693201536</v>
      </c>
      <c r="F670" s="80">
        <v>4.2512110114858184E-2</v>
      </c>
      <c r="G670" s="80">
        <v>9.5006820985432006E-2</v>
      </c>
      <c r="H670" s="80">
        <v>0.8653286466314617</v>
      </c>
      <c r="I670" s="80">
        <v>3.1984651691603729</v>
      </c>
      <c r="J670" s="80">
        <v>4.0148776117642351</v>
      </c>
      <c r="K670" s="80">
        <v>0.19193410405720751</v>
      </c>
      <c r="L670" s="80">
        <v>4.3750738243516167</v>
      </c>
      <c r="M670" s="81">
        <f>B670/J670</f>
        <v>19.493468675380534</v>
      </c>
      <c r="N670" s="80">
        <f>I670+J670</f>
        <v>7.2133427809246076</v>
      </c>
      <c r="P670" s="80">
        <v>3.57</v>
      </c>
      <c r="Q670" s="82">
        <v>890</v>
      </c>
      <c r="R670" s="80">
        <v>2.95</v>
      </c>
      <c r="S670" s="82">
        <v>262</v>
      </c>
      <c r="T670" s="80">
        <v>1.26</v>
      </c>
      <c r="U670" s="80">
        <v>4.01</v>
      </c>
      <c r="V670" s="81">
        <v>18.600000000000001</v>
      </c>
      <c r="W670" s="81">
        <v>10.3</v>
      </c>
      <c r="X670" s="82">
        <v>147</v>
      </c>
      <c r="Y670" s="81">
        <v>62</v>
      </c>
      <c r="Z670" s="81">
        <v>19.600000000000001</v>
      </c>
      <c r="AA670" s="81">
        <v>107</v>
      </c>
      <c r="AB670" s="80">
        <v>6.8</v>
      </c>
      <c r="AC670" s="80">
        <v>2.23</v>
      </c>
      <c r="AD670" s="80">
        <v>10.3</v>
      </c>
      <c r="AE670" s="82">
        <v>760</v>
      </c>
      <c r="AF670" s="81">
        <v>23.5</v>
      </c>
      <c r="AG670" s="81">
        <v>43.8</v>
      </c>
      <c r="AH670" s="80">
        <v>4.62</v>
      </c>
      <c r="AI670" s="81">
        <v>14.7</v>
      </c>
      <c r="AJ670" s="80">
        <v>2.8</v>
      </c>
      <c r="AK670" s="80">
        <v>0.41</v>
      </c>
      <c r="AL670" s="80">
        <v>2.73</v>
      </c>
      <c r="AM670" s="80">
        <v>0.46</v>
      </c>
      <c r="AN670" s="80">
        <v>2.16</v>
      </c>
      <c r="AO670" s="80">
        <v>0.48</v>
      </c>
      <c r="AP670" s="80">
        <v>2.02</v>
      </c>
      <c r="AQ670" s="80">
        <v>0.23</v>
      </c>
      <c r="AR670" s="80">
        <v>1.9</v>
      </c>
      <c r="AS670" s="80">
        <v>0.26200000000000001</v>
      </c>
      <c r="AT670" s="80">
        <v>3.77</v>
      </c>
      <c r="AU670" s="80">
        <v>0.7</v>
      </c>
      <c r="AV670" s="80">
        <v>1.68</v>
      </c>
      <c r="AW670" s="81">
        <v>16.600000000000001</v>
      </c>
      <c r="AX670" s="80">
        <v>13.3</v>
      </c>
      <c r="AY670" s="80">
        <v>2.97</v>
      </c>
    </row>
    <row r="671" spans="1:51">
      <c r="A671" s="84" t="s">
        <v>646</v>
      </c>
      <c r="B671" s="81">
        <v>78.208689968485288</v>
      </c>
      <c r="C671" s="80">
        <v>0.14018450956499537</v>
      </c>
      <c r="D671" s="81">
        <v>12.57190626218018</v>
      </c>
      <c r="E671" s="80">
        <v>0.99139350791134284</v>
      </c>
      <c r="F671" s="80">
        <v>3.5509982853581486E-2</v>
      </c>
      <c r="G671" s="80">
        <v>0.15228222431311578</v>
      </c>
      <c r="H671" s="80">
        <v>0.85635601762821389</v>
      </c>
      <c r="I671" s="80">
        <v>3.7846799723652382</v>
      </c>
      <c r="J671" s="80">
        <v>3.2589785984622708</v>
      </c>
      <c r="K671" s="80">
        <v>0.18956235803137045</v>
      </c>
      <c r="L671" s="80">
        <v>3.73190899683064</v>
      </c>
      <c r="M671" s="81">
        <f>B671/J671</f>
        <v>23.997914562982274</v>
      </c>
      <c r="N671" s="80">
        <f>I671+J671</f>
        <v>7.0436585708275086</v>
      </c>
      <c r="P671" s="80">
        <v>3.29</v>
      </c>
      <c r="Q671" s="82">
        <v>750</v>
      </c>
      <c r="R671" s="80">
        <v>1.68</v>
      </c>
      <c r="S671" s="82">
        <v>428</v>
      </c>
      <c r="T671" s="80">
        <v>1.02</v>
      </c>
      <c r="U671" s="80">
        <v>2.42</v>
      </c>
      <c r="V671" s="81">
        <v>31.4</v>
      </c>
      <c r="W671" s="81">
        <v>13.1</v>
      </c>
      <c r="X671" s="82">
        <v>160</v>
      </c>
      <c r="Y671" s="81">
        <v>50.5</v>
      </c>
      <c r="Z671" s="81">
        <v>23.3</v>
      </c>
      <c r="AA671" s="81">
        <v>95</v>
      </c>
      <c r="AB671" s="80">
        <v>10</v>
      </c>
      <c r="AC671" s="80">
        <v>2.8</v>
      </c>
      <c r="AD671" s="80">
        <v>11.1</v>
      </c>
      <c r="AE671" s="82">
        <v>950</v>
      </c>
      <c r="AF671" s="81">
        <v>30</v>
      </c>
      <c r="AG671" s="81">
        <v>58.1</v>
      </c>
      <c r="AH671" s="80">
        <v>5.9</v>
      </c>
      <c r="AI671" s="81">
        <v>18.2</v>
      </c>
      <c r="AJ671" s="80">
        <v>3.1</v>
      </c>
      <c r="AK671" s="80">
        <v>0.35399999999999998</v>
      </c>
      <c r="AL671" s="80">
        <v>2.52</v>
      </c>
      <c r="AM671" s="80">
        <v>0.56999999999999995</v>
      </c>
      <c r="AN671" s="80">
        <v>3.26</v>
      </c>
      <c r="AO671" s="80">
        <v>0.62</v>
      </c>
      <c r="AP671" s="80">
        <v>2.27</v>
      </c>
      <c r="AQ671" s="80">
        <v>0.34</v>
      </c>
      <c r="AR671" s="80">
        <v>2.13</v>
      </c>
      <c r="AS671" s="80">
        <v>0.33</v>
      </c>
      <c r="AT671" s="80">
        <v>3.7</v>
      </c>
      <c r="AU671" s="80">
        <v>1.17</v>
      </c>
      <c r="AV671" s="80">
        <v>2.02</v>
      </c>
      <c r="AW671" s="81">
        <v>21.4</v>
      </c>
      <c r="AX671" s="80">
        <v>16.5</v>
      </c>
      <c r="AY671" s="80">
        <v>4.04</v>
      </c>
    </row>
    <row r="672" spans="1:51" s="100" customFormat="1">
      <c r="A672" s="84" t="s">
        <v>645</v>
      </c>
      <c r="B672" s="81">
        <v>78.145906977556891</v>
      </c>
      <c r="C672" s="80">
        <v>0.11116408783024202</v>
      </c>
      <c r="D672" s="81">
        <v>12.451582140223124</v>
      </c>
      <c r="E672" s="80">
        <v>1.081061910106514</v>
      </c>
      <c r="F672" s="80">
        <v>2.5223373189742427E-2</v>
      </c>
      <c r="G672" s="80">
        <v>8.563849720167295E-2</v>
      </c>
      <c r="H672" s="80">
        <v>0.72261808344885814</v>
      </c>
      <c r="I672" s="80">
        <v>3.1707756311906548</v>
      </c>
      <c r="J672" s="80">
        <v>4.2060088160960785</v>
      </c>
      <c r="K672" s="80">
        <v>0.20483156222672613</v>
      </c>
      <c r="L672" s="80">
        <v>4.7639705057224688</v>
      </c>
      <c r="M672" s="81">
        <f>B672/J672</f>
        <v>18.579587060896877</v>
      </c>
      <c r="N672" s="80">
        <f>I672+J672</f>
        <v>7.3767844472867328</v>
      </c>
      <c r="Q672" s="103"/>
      <c r="S672" s="103"/>
      <c r="V672" s="83"/>
      <c r="W672" s="83"/>
      <c r="X672" s="103"/>
      <c r="Y672" s="83"/>
      <c r="Z672" s="83"/>
      <c r="AA672" s="83"/>
      <c r="AE672" s="103"/>
      <c r="AF672" s="83"/>
      <c r="AG672" s="83"/>
      <c r="AI672" s="83"/>
      <c r="AW672" s="83"/>
    </row>
    <row r="673" spans="1:51">
      <c r="A673" s="84" t="s">
        <v>644</v>
      </c>
      <c r="B673" s="81">
        <v>78.198507784108031</v>
      </c>
      <c r="C673" s="80">
        <v>0.12457207335929001</v>
      </c>
      <c r="D673" s="81">
        <v>12.368422554652613</v>
      </c>
      <c r="E673" s="80">
        <v>0.92020210704771221</v>
      </c>
      <c r="F673" s="80">
        <v>4.9945171982934015E-2</v>
      </c>
      <c r="G673" s="80">
        <v>9.1226544279012112E-2</v>
      </c>
      <c r="H673" s="80">
        <v>0.75801866208760649</v>
      </c>
      <c r="I673" s="80">
        <v>3.1661465918756968</v>
      </c>
      <c r="J673" s="80">
        <v>4.3229420471425932</v>
      </c>
      <c r="K673" s="80">
        <v>0.16463464524181326</v>
      </c>
      <c r="L673" s="80">
        <v>3.8075626663458877</v>
      </c>
      <c r="M673" s="81">
        <f>B673/J673</f>
        <v>18.089187162663031</v>
      </c>
      <c r="N673" s="80">
        <f>I673+J673</f>
        <v>7.4890886390182896</v>
      </c>
      <c r="P673" s="80">
        <v>3.45</v>
      </c>
      <c r="Q673" s="82">
        <v>716</v>
      </c>
      <c r="R673" s="80">
        <v>1.92</v>
      </c>
      <c r="S673" s="82">
        <v>409</v>
      </c>
      <c r="T673" s="80">
        <v>0.59</v>
      </c>
      <c r="U673" s="80">
        <v>1.22</v>
      </c>
      <c r="V673" s="81">
        <v>25.1</v>
      </c>
      <c r="W673" s="81">
        <v>10.199999999999999</v>
      </c>
      <c r="X673" s="82">
        <v>85</v>
      </c>
      <c r="Y673" s="81">
        <v>58.5</v>
      </c>
      <c r="Z673" s="81">
        <v>19.600000000000001</v>
      </c>
      <c r="AA673" s="81">
        <v>80</v>
      </c>
      <c r="AB673" s="80">
        <v>7.2</v>
      </c>
      <c r="AC673" s="80">
        <v>1.48</v>
      </c>
      <c r="AD673" s="80">
        <v>4.05</v>
      </c>
      <c r="AE673" s="82">
        <v>900</v>
      </c>
      <c r="AF673" s="81">
        <v>21.8</v>
      </c>
      <c r="AG673" s="81">
        <v>41.9</v>
      </c>
      <c r="AH673" s="80">
        <v>4.47</v>
      </c>
      <c r="AI673" s="81">
        <v>14.7</v>
      </c>
      <c r="AJ673" s="80">
        <v>2.8</v>
      </c>
      <c r="AK673" s="80">
        <v>0.42</v>
      </c>
      <c r="AL673" s="80">
        <v>2.5</v>
      </c>
      <c r="AM673" s="80">
        <v>0.45</v>
      </c>
      <c r="AN673" s="80">
        <v>2.76</v>
      </c>
      <c r="AO673" s="80">
        <v>0.54</v>
      </c>
      <c r="AP673" s="80">
        <v>1.58</v>
      </c>
      <c r="AQ673" s="80">
        <v>0.26100000000000001</v>
      </c>
      <c r="AR673" s="80">
        <v>1.92</v>
      </c>
      <c r="AS673" s="80">
        <v>0.28199999999999997</v>
      </c>
      <c r="AT673" s="80">
        <v>2.4500000000000002</v>
      </c>
      <c r="AU673" s="80">
        <v>0.61</v>
      </c>
      <c r="AV673" s="80">
        <v>1.31</v>
      </c>
      <c r="AW673" s="81">
        <v>12.1</v>
      </c>
      <c r="AX673" s="80">
        <v>8.1</v>
      </c>
      <c r="AY673" s="80">
        <v>2.37</v>
      </c>
    </row>
    <row r="674" spans="1:51">
      <c r="A674" s="84" t="s">
        <v>643</v>
      </c>
      <c r="B674" s="81">
        <v>77.65748117417111</v>
      </c>
      <c r="C674" s="80">
        <v>0.16362839639101817</v>
      </c>
      <c r="D674" s="81">
        <v>12.638686888166589</v>
      </c>
      <c r="E674" s="80">
        <v>1.0422470384092968</v>
      </c>
      <c r="F674" s="80">
        <v>2.6753739763181385E-2</v>
      </c>
      <c r="G674" s="80">
        <v>0.13452690196709016</v>
      </c>
      <c r="H674" s="80">
        <v>1.0495662485752038</v>
      </c>
      <c r="I674" s="80">
        <v>3.2872940673349698</v>
      </c>
      <c r="J674" s="80">
        <v>3.9997996011983386</v>
      </c>
      <c r="K674" s="80">
        <v>0.15944023188294304</v>
      </c>
      <c r="L674" s="80">
        <v>3.3048633709403106</v>
      </c>
      <c r="M674" s="81">
        <f>B674/J674</f>
        <v>19.415342996410359</v>
      </c>
      <c r="N674" s="80">
        <f>I674+J674</f>
        <v>7.2870936685333083</v>
      </c>
    </row>
    <row r="675" spans="1:51" s="100" customFormat="1">
      <c r="A675" s="84" t="s">
        <v>642</v>
      </c>
      <c r="B675" s="81">
        <v>78.242952008197364</v>
      </c>
      <c r="C675" s="80">
        <v>0.14690034274312549</v>
      </c>
      <c r="D675" s="81">
        <v>12.570645830638083</v>
      </c>
      <c r="E675" s="80">
        <v>1.0351781383846266</v>
      </c>
      <c r="F675" s="80">
        <v>7.6167768329311838E-2</v>
      </c>
      <c r="G675" s="80">
        <v>0.12928183708639404</v>
      </c>
      <c r="H675" s="80">
        <v>0.88594835365867852</v>
      </c>
      <c r="I675" s="80">
        <v>3.6430047701658959</v>
      </c>
      <c r="J675" s="80">
        <v>3.2699005939173027</v>
      </c>
      <c r="K675" s="80">
        <v>0.20356879210636139</v>
      </c>
      <c r="L675" s="80">
        <v>4.17320602172083</v>
      </c>
      <c r="M675" s="81">
        <f>B675/J675</f>
        <v>23.928235663721882</v>
      </c>
      <c r="N675" s="80">
        <f>I675+J675</f>
        <v>6.9129053640831986</v>
      </c>
      <c r="O675" s="80"/>
      <c r="P675" s="80">
        <v>4.32</v>
      </c>
      <c r="Q675" s="82">
        <v>900</v>
      </c>
      <c r="R675" s="80">
        <v>3.46</v>
      </c>
      <c r="S675" s="82">
        <v>506</v>
      </c>
      <c r="T675" s="80">
        <v>0.89</v>
      </c>
      <c r="U675" s="80">
        <v>4.49</v>
      </c>
      <c r="V675" s="81">
        <v>13.8</v>
      </c>
      <c r="W675" s="81">
        <v>11.5</v>
      </c>
      <c r="X675" s="82">
        <v>95</v>
      </c>
      <c r="Y675" s="81">
        <v>64.099999999999994</v>
      </c>
      <c r="Z675" s="81">
        <v>24.6</v>
      </c>
      <c r="AA675" s="81">
        <v>95.5</v>
      </c>
      <c r="AB675" s="80">
        <v>8.3000000000000007</v>
      </c>
      <c r="AC675" s="80">
        <v>1.88</v>
      </c>
      <c r="AD675" s="80">
        <v>4.72</v>
      </c>
      <c r="AE675" s="82">
        <v>1050</v>
      </c>
      <c r="AF675" s="81">
        <v>26.3</v>
      </c>
      <c r="AG675" s="81">
        <v>49.8</v>
      </c>
      <c r="AH675" s="80">
        <v>5.05</v>
      </c>
      <c r="AI675" s="81">
        <v>17.8</v>
      </c>
      <c r="AJ675" s="80">
        <v>3.23</v>
      </c>
      <c r="AK675" s="80">
        <v>0.57999999999999996</v>
      </c>
      <c r="AL675" s="80">
        <v>2.8</v>
      </c>
      <c r="AM675" s="80">
        <v>0.5</v>
      </c>
      <c r="AN675" s="80">
        <v>3.73</v>
      </c>
      <c r="AO675" s="80">
        <v>0.75</v>
      </c>
      <c r="AP675" s="80">
        <v>2.09</v>
      </c>
      <c r="AQ675" s="80">
        <v>0.32100000000000001</v>
      </c>
      <c r="AR675" s="80">
        <v>2.88</v>
      </c>
      <c r="AS675" s="80">
        <v>0.39700000000000002</v>
      </c>
      <c r="AT675" s="80">
        <v>3.01</v>
      </c>
      <c r="AU675" s="80">
        <v>0.7</v>
      </c>
      <c r="AV675" s="80">
        <v>1.08</v>
      </c>
      <c r="AW675" s="81">
        <v>13.7</v>
      </c>
      <c r="AX675" s="80">
        <v>9.6999999999999993</v>
      </c>
      <c r="AY675" s="80">
        <v>2.41</v>
      </c>
    </row>
    <row r="676" spans="1:51" s="102" customFormat="1">
      <c r="A676" s="92" t="s">
        <v>196</v>
      </c>
      <c r="B676" s="95">
        <f>AVERAGE(B653:B675)</f>
        <v>78.15313773211426</v>
      </c>
      <c r="C676" s="94">
        <f>AVERAGE(C653:C675)</f>
        <v>0.13074134339643886</v>
      </c>
      <c r="D676" s="95">
        <f>AVERAGE(D653:D675)</f>
        <v>12.49737391184139</v>
      </c>
      <c r="E676" s="95">
        <f>AVERAGE(E653:E675)</f>
        <v>0.95404561386823561</v>
      </c>
      <c r="F676" s="95">
        <f>AVERAGE(F653:F675)</f>
        <v>4.4612700781085549E-2</v>
      </c>
      <c r="G676" s="95">
        <f>AVERAGE(G653:G675)</f>
        <v>0.1240811510757741</v>
      </c>
      <c r="H676" s="95">
        <f>AVERAGE(H653:H675)</f>
        <v>0.85518741846386381</v>
      </c>
      <c r="I676" s="95">
        <f>AVERAGE(I653:I675)</f>
        <v>3.4866023641086659</v>
      </c>
      <c r="J676" s="95">
        <f>AVERAGE(J653:J675)</f>
        <v>3.7541995016251284</v>
      </c>
      <c r="K676" s="95">
        <f>AVERAGE(K653:K675)</f>
        <v>0.18262725157895421</v>
      </c>
      <c r="L676" s="95">
        <f>AVERAGE(L653:L675)</f>
        <v>3.8438011781293731</v>
      </c>
      <c r="M676" s="95">
        <f>AVERAGE(M653:M675)</f>
        <v>21.064323642996865</v>
      </c>
      <c r="N676" s="95">
        <f>AVERAGE(N653:N675)</f>
        <v>7.2408018657337951</v>
      </c>
      <c r="O676" s="95"/>
      <c r="P676" s="95">
        <f>AVERAGE(P653:P675)</f>
        <v>4.0511764705882358</v>
      </c>
      <c r="Q676" s="96">
        <f>AVERAGE(Q653:Q675)</f>
        <v>895.47058823529414</v>
      </c>
      <c r="R676" s="95">
        <f>AVERAGE(R653:R675)</f>
        <v>2.6064705882352945</v>
      </c>
      <c r="S676" s="96">
        <f>AVERAGE(S653:S675)</f>
        <v>442.1764705882353</v>
      </c>
      <c r="T676" s="95">
        <f>AVERAGE(T653:T675)</f>
        <v>1.0311764705882354</v>
      </c>
      <c r="U676" s="95">
        <f>AVERAGE(U653:U675)</f>
        <v>3.6211764705882352</v>
      </c>
      <c r="V676" s="95">
        <f>AVERAGE(V653:V675)</f>
        <v>25.941176470588243</v>
      </c>
      <c r="W676" s="95">
        <f>AVERAGE(W653:W675)</f>
        <v>18.152941176470591</v>
      </c>
      <c r="X676" s="96">
        <f>AVERAGE(X653:X675)</f>
        <v>136.16470588235296</v>
      </c>
      <c r="Y676" s="95">
        <f>AVERAGE(Y653:Y675)</f>
        <v>61.470588235294116</v>
      </c>
      <c r="Z676" s="95">
        <f>AVERAGE(Z653:Z675)</f>
        <v>21.035294117647062</v>
      </c>
      <c r="AA676" s="95">
        <f>AVERAGE(AA653:AA675)</f>
        <v>101.78235294117647</v>
      </c>
      <c r="AB676" s="95">
        <f>AVERAGE(AB653:AB675)</f>
        <v>8.42</v>
      </c>
      <c r="AC676" s="95">
        <f>AVERAGE(AC653:AC675)</f>
        <v>2.1494117647058824</v>
      </c>
      <c r="AD676" s="95">
        <f>AVERAGE(AD653:AD675)</f>
        <v>7.9241176470588224</v>
      </c>
      <c r="AE676" s="96">
        <f>AVERAGE(AE653:AE675)</f>
        <v>922.70588235294122</v>
      </c>
      <c r="AF676" s="95">
        <f>AVERAGE(AF653:AF675)</f>
        <v>26.435294117647057</v>
      </c>
      <c r="AG676" s="95">
        <f>AVERAGE(AG653:AG675)</f>
        <v>50.823529411764703</v>
      </c>
      <c r="AH676" s="95">
        <f>AVERAGE(AH653:AH675)</f>
        <v>5.3052941176470583</v>
      </c>
      <c r="AI676" s="95">
        <f>AVERAGE(AI653:AI675)</f>
        <v>18.452941176470588</v>
      </c>
      <c r="AJ676" s="95">
        <f>AVERAGE(AJ653:AJ675)</f>
        <v>3.4152941176470586</v>
      </c>
      <c r="AK676" s="95">
        <f>AVERAGE(AK653:AK675)</f>
        <v>0.49770588235294122</v>
      </c>
      <c r="AL676" s="95">
        <f>AVERAGE(AL653:AL675)</f>
        <v>3.1129411764705881</v>
      </c>
      <c r="AM676" s="95">
        <f>AVERAGE(AM653:AM675)</f>
        <v>0.48182352941176476</v>
      </c>
      <c r="AN676" s="95">
        <f>AVERAGE(AN653:AN675)</f>
        <v>3.0570588235294114</v>
      </c>
      <c r="AO676" s="95">
        <f>AVERAGE(AO653:AO675)</f>
        <v>0.67117647058823526</v>
      </c>
      <c r="AP676" s="95">
        <f>AVERAGE(AP653:AP675)</f>
        <v>2.1811764705882353</v>
      </c>
      <c r="AQ676" s="95">
        <f>AVERAGE(AQ653:AQ675)</f>
        <v>0.34170588235294119</v>
      </c>
      <c r="AR676" s="95">
        <f>AVERAGE(AR653:AR675)</f>
        <v>2.4894117647058822</v>
      </c>
      <c r="AS676" s="95">
        <f>AVERAGE(AS653:AS675)</f>
        <v>0.38188235294117651</v>
      </c>
      <c r="AT676" s="95">
        <f>AVERAGE(AT653:AT675)</f>
        <v>3.1164705882352948</v>
      </c>
      <c r="AU676" s="95">
        <f>AVERAGE(AU653:AU675)</f>
        <v>0.86188235294117632</v>
      </c>
      <c r="AV676" s="95">
        <f>AVERAGE(AV653:AV675)</f>
        <v>1.5452941176470585</v>
      </c>
      <c r="AW676" s="95">
        <f>AVERAGE(AW653:AW675)</f>
        <v>16.411764705882351</v>
      </c>
      <c r="AX676" s="95">
        <f>AVERAGE(AX653:AX675)</f>
        <v>12.963529411764707</v>
      </c>
      <c r="AY676" s="95">
        <f>AVERAGE(AY653:AY675)</f>
        <v>3.262941176470588</v>
      </c>
    </row>
    <row r="677" spans="1:51" s="102" customFormat="1">
      <c r="A677" s="92" t="s">
        <v>195</v>
      </c>
      <c r="B677" s="95">
        <f>_xlfn.STDEV.S(B653:B675)</f>
        <v>0.31043769334215277</v>
      </c>
      <c r="C677" s="94">
        <f>_xlfn.STDEV.S(C653:C675)</f>
        <v>2.3934251251121346E-2</v>
      </c>
      <c r="D677" s="95">
        <f>_xlfn.STDEV.S(D653:D675)</f>
        <v>0.18939086957074186</v>
      </c>
      <c r="E677" s="95">
        <f>_xlfn.STDEV.S(E653:E675)</f>
        <v>6.764978998766516E-2</v>
      </c>
      <c r="F677" s="95">
        <f>_xlfn.STDEV.S(F653:F675)</f>
        <v>2.1662926300131873E-2</v>
      </c>
      <c r="G677" s="95">
        <f>_xlfn.STDEV.S(G653:G675)</f>
        <v>3.1684607485073735E-2</v>
      </c>
      <c r="H677" s="95">
        <f>_xlfn.STDEV.S(H653:H675)</f>
        <v>0.10421607936519846</v>
      </c>
      <c r="I677" s="95">
        <f>_xlfn.STDEV.S(I653:I675)</f>
        <v>0.28084551982610945</v>
      </c>
      <c r="J677" s="95">
        <f>_xlfn.STDEV.S(J653:J675)</f>
        <v>0.40783776409222894</v>
      </c>
      <c r="K677" s="95">
        <f>_xlfn.STDEV.S(K653:K675)</f>
        <v>1.8714519453372772E-2</v>
      </c>
      <c r="L677" s="95">
        <f>_xlfn.STDEV.S(L653:L675)</f>
        <v>0.69211137349838037</v>
      </c>
      <c r="M677" s="95">
        <f>_xlfn.STDEV.S(M653:M675)</f>
        <v>2.3804160644625529</v>
      </c>
      <c r="N677" s="95">
        <f>_xlfn.STDEV.S(N653:N675)</f>
        <v>0.25960729873083771</v>
      </c>
      <c r="O677" s="95"/>
      <c r="P677" s="95">
        <f>_xlfn.STDEV.S(P653:P675)</f>
        <v>0.60879884150001717</v>
      </c>
      <c r="Q677" s="96">
        <f>_xlfn.STDEV.S(Q653:Q675)</f>
        <v>146.06424855481373</v>
      </c>
      <c r="R677" s="95">
        <f>_xlfn.STDEV.S(R653:R675)</f>
        <v>0.90699325504982631</v>
      </c>
      <c r="S677" s="96">
        <f>_xlfn.STDEV.S(S653:S675)</f>
        <v>86.672685499900709</v>
      </c>
      <c r="T677" s="95">
        <f>_xlfn.STDEV.S(T653:T675)</f>
        <v>0.35200998481827789</v>
      </c>
      <c r="U677" s="95">
        <f>_xlfn.STDEV.S(U653:U675)</f>
        <v>1.6534580519056934</v>
      </c>
      <c r="V677" s="95">
        <f>_xlfn.STDEV.S(V653:V675)</f>
        <v>7.414011972570016</v>
      </c>
      <c r="W677" s="95">
        <f>_xlfn.STDEV.S(W653:W675)</f>
        <v>7.0082199636443727</v>
      </c>
      <c r="X677" s="96">
        <f>_xlfn.STDEV.S(X653:X675)</f>
        <v>38.124613787821929</v>
      </c>
      <c r="Y677" s="95">
        <f>_xlfn.STDEV.S(Y653:Y675)</f>
        <v>10.394876424583112</v>
      </c>
      <c r="Z677" s="95">
        <f>_xlfn.STDEV.S(Z653:Z675)</f>
        <v>3.1250882340484392</v>
      </c>
      <c r="AA677" s="95">
        <f>_xlfn.STDEV.S(AA653:AA675)</f>
        <v>18.286751874448534</v>
      </c>
      <c r="AB677" s="95">
        <f>_xlfn.STDEV.S(AB653:AB675)</f>
        <v>1.0748895292075382</v>
      </c>
      <c r="AC677" s="95">
        <f>_xlfn.STDEV.S(AC653:AC675)</f>
        <v>0.71295573660146738</v>
      </c>
      <c r="AD677" s="95">
        <f>_xlfn.STDEV.S(AD653:AD675)</f>
        <v>3.1109746439490849</v>
      </c>
      <c r="AE677" s="96">
        <f>_xlfn.STDEV.S(AE653:AE675)</f>
        <v>103.01623943939762</v>
      </c>
      <c r="AF677" s="95">
        <f>_xlfn.STDEV.S(AF653:AF675)</f>
        <v>3.3481228278825501</v>
      </c>
      <c r="AG677" s="95">
        <f>_xlfn.STDEV.S(AG653:AG675)</f>
        <v>7.0476529259538729</v>
      </c>
      <c r="AH677" s="95">
        <f>_xlfn.STDEV.S(AH653:AH675)</f>
        <v>0.87668493233786093</v>
      </c>
      <c r="AI677" s="95">
        <f>_xlfn.STDEV.S(AI653:AI675)</f>
        <v>2.7104237784567164</v>
      </c>
      <c r="AJ677" s="95">
        <f>_xlfn.STDEV.S(AJ653:AJ675)</f>
        <v>0.82443251427162789</v>
      </c>
      <c r="AK677" s="95">
        <f>_xlfn.STDEV.S(AK653:AK675)</f>
        <v>0.10949415778129597</v>
      </c>
      <c r="AL677" s="95">
        <f>_xlfn.STDEV.S(AL653:AL675)</f>
        <v>0.49493389338732191</v>
      </c>
      <c r="AM677" s="95">
        <f>_xlfn.STDEV.S(AM653:AM675)</f>
        <v>0.10286048518145671</v>
      </c>
      <c r="AN677" s="95">
        <f>_xlfn.STDEV.S(AN653:AN675)</f>
        <v>0.58558480071082253</v>
      </c>
      <c r="AO677" s="95">
        <f>_xlfn.STDEV.S(AO653:AO675)</f>
        <v>0.1484874722384516</v>
      </c>
      <c r="AP677" s="95">
        <f>_xlfn.STDEV.S(AP653:AP675)</f>
        <v>0.50770171302819711</v>
      </c>
      <c r="AQ677" s="95">
        <f>_xlfn.STDEV.S(AQ653:AQ675)</f>
        <v>6.2787105270392357E-2</v>
      </c>
      <c r="AR677" s="95">
        <f>_xlfn.STDEV.S(AR653:AR675)</f>
        <v>0.64517895374302203</v>
      </c>
      <c r="AS677" s="95">
        <f>_xlfn.STDEV.S(AS653:AS675)</f>
        <v>9.1010220822266008E-2</v>
      </c>
      <c r="AT677" s="95">
        <f>_xlfn.STDEV.S(AT653:AT675)</f>
        <v>0.68958267430807518</v>
      </c>
      <c r="AU677" s="95">
        <f>_xlfn.STDEV.S(AU653:AU675)</f>
        <v>0.20427367743818095</v>
      </c>
      <c r="AV677" s="95">
        <f>_xlfn.STDEV.S(AV653:AV675)</f>
        <v>0.47075893043917505</v>
      </c>
      <c r="AW677" s="95">
        <f>_xlfn.STDEV.S(AW653:AW675)</f>
        <v>4.3092752222591226</v>
      </c>
      <c r="AX677" s="95">
        <f>_xlfn.STDEV.S(AX653:AX675)</f>
        <v>3.6743518836259899</v>
      </c>
      <c r="AY677" s="95">
        <f>_xlfn.STDEV.S(AY653:AY675)</f>
        <v>0.99828455804120697</v>
      </c>
    </row>
    <row r="678" spans="1:51">
      <c r="A678" s="84" t="s">
        <v>641</v>
      </c>
      <c r="B678" s="81">
        <v>76.301260637726756</v>
      </c>
      <c r="C678" s="80">
        <v>0.32561102359771421</v>
      </c>
      <c r="D678" s="81">
        <v>13.894619294559449</v>
      </c>
      <c r="E678" s="80">
        <v>0.64454874189655265</v>
      </c>
      <c r="F678" s="80">
        <v>5.0410359136196514E-2</v>
      </c>
      <c r="G678" s="80">
        <v>3.1293880165520087E-2</v>
      </c>
      <c r="H678" s="80">
        <v>1.5676474467655219</v>
      </c>
      <c r="I678" s="80">
        <v>4.3320918754357773</v>
      </c>
      <c r="J678" s="80">
        <v>2.8525024348583208</v>
      </c>
      <c r="K678" s="80">
        <v>0.14305858191403681</v>
      </c>
      <c r="L678" s="80">
        <v>1.0296589773702181</v>
      </c>
      <c r="M678" s="81">
        <f>B678/J678</f>
        <v>26.748885366513811</v>
      </c>
      <c r="N678" s="80">
        <f>I678+J678</f>
        <v>7.1845943102940986</v>
      </c>
      <c r="P678" s="80">
        <v>4.33</v>
      </c>
      <c r="Q678" s="82">
        <v>1683</v>
      </c>
      <c r="R678" s="80">
        <v>6.91</v>
      </c>
      <c r="S678" s="82">
        <v>591</v>
      </c>
      <c r="T678" s="80">
        <v>0.89</v>
      </c>
      <c r="U678" s="80">
        <v>1.4</v>
      </c>
      <c r="V678" s="81">
        <v>47.1</v>
      </c>
      <c r="W678" s="81">
        <v>13.8</v>
      </c>
      <c r="X678" s="82">
        <v>77.8</v>
      </c>
      <c r="Y678" s="81">
        <v>151.5</v>
      </c>
      <c r="Z678" s="81">
        <v>22.4</v>
      </c>
      <c r="AA678" s="81">
        <v>191</v>
      </c>
      <c r="AB678" s="80">
        <v>8.11</v>
      </c>
      <c r="AC678" s="80">
        <v>1.57</v>
      </c>
      <c r="AD678" s="80">
        <v>2.7</v>
      </c>
      <c r="AE678" s="82">
        <v>780</v>
      </c>
      <c r="AF678" s="81">
        <v>20.2</v>
      </c>
      <c r="AG678" s="81">
        <v>42.2</v>
      </c>
      <c r="AH678" s="80">
        <v>4.9800000000000004</v>
      </c>
      <c r="AI678" s="81">
        <v>19.5</v>
      </c>
      <c r="AJ678" s="80">
        <v>4.3899999999999997</v>
      </c>
      <c r="AK678" s="80">
        <v>0.91</v>
      </c>
      <c r="AL678" s="80">
        <v>4.0599999999999996</v>
      </c>
      <c r="AM678" s="80">
        <v>0.64</v>
      </c>
      <c r="AN678" s="80">
        <v>3.56</v>
      </c>
      <c r="AO678" s="80">
        <v>0.72</v>
      </c>
      <c r="AP678" s="80">
        <v>2.29</v>
      </c>
      <c r="AQ678" s="80">
        <v>0.32800000000000001</v>
      </c>
      <c r="AR678" s="80">
        <v>3.43</v>
      </c>
      <c r="AS678" s="80">
        <v>0.42799999999999999</v>
      </c>
      <c r="AT678" s="80">
        <v>5.3</v>
      </c>
      <c r="AU678" s="80">
        <v>0.62</v>
      </c>
      <c r="AV678" s="80">
        <v>1.08</v>
      </c>
      <c r="AW678" s="81">
        <v>11.8</v>
      </c>
      <c r="AX678" s="80">
        <v>7.39</v>
      </c>
      <c r="AY678" s="80">
        <v>2.02</v>
      </c>
    </row>
    <row r="679" spans="1:51">
      <c r="A679" s="84" t="s">
        <v>640</v>
      </c>
      <c r="B679" s="81">
        <v>76.850724614957258</v>
      </c>
      <c r="C679" s="80">
        <v>0.18239245046875349</v>
      </c>
      <c r="D679" s="81">
        <v>13.281467218791423</v>
      </c>
      <c r="E679" s="80">
        <v>1.1974186837917102</v>
      </c>
      <c r="F679" s="80">
        <v>6.8218901409765179E-2</v>
      </c>
      <c r="G679" s="80">
        <v>0.18900468298076803</v>
      </c>
      <c r="H679" s="80">
        <v>1.1042026900575164</v>
      </c>
      <c r="I679" s="80">
        <v>4.157193945896358</v>
      </c>
      <c r="J679" s="80">
        <v>2.9693614299591267</v>
      </c>
      <c r="K679" s="80">
        <v>0.15381687328996527</v>
      </c>
      <c r="L679" s="80">
        <v>1.1334823925227226</v>
      </c>
      <c r="M679" s="81">
        <f>B679/J679</f>
        <v>25.881229492502403</v>
      </c>
      <c r="N679" s="80">
        <f>I679+J679</f>
        <v>7.1265553758554852</v>
      </c>
      <c r="P679" s="80">
        <v>3.67</v>
      </c>
      <c r="Q679" s="82">
        <v>1635</v>
      </c>
      <c r="R679" s="80">
        <v>6.95</v>
      </c>
      <c r="S679" s="82">
        <v>590</v>
      </c>
      <c r="T679" s="80">
        <v>1.07</v>
      </c>
      <c r="U679" s="80">
        <v>1.86</v>
      </c>
      <c r="V679" s="81">
        <v>39.299999999999997</v>
      </c>
      <c r="W679" s="81">
        <v>12.78</v>
      </c>
      <c r="X679" s="82">
        <v>63.6</v>
      </c>
      <c r="Y679" s="81">
        <v>143.5</v>
      </c>
      <c r="Z679" s="81">
        <v>20.9</v>
      </c>
      <c r="AA679" s="81">
        <v>169.8</v>
      </c>
      <c r="AB679" s="80">
        <v>6.89</v>
      </c>
      <c r="AC679" s="80">
        <v>1.26</v>
      </c>
      <c r="AD679" s="80">
        <v>2.44</v>
      </c>
      <c r="AE679" s="82">
        <v>713</v>
      </c>
      <c r="AF679" s="81">
        <v>18.399999999999999</v>
      </c>
      <c r="AG679" s="81">
        <v>37.5</v>
      </c>
      <c r="AH679" s="80">
        <v>4.18</v>
      </c>
      <c r="AI679" s="81">
        <v>16.3</v>
      </c>
      <c r="AJ679" s="80">
        <v>3.8</v>
      </c>
      <c r="AK679" s="80">
        <v>0.93</v>
      </c>
      <c r="AL679" s="80">
        <v>3.06</v>
      </c>
      <c r="AM679" s="80">
        <v>0.50700000000000001</v>
      </c>
      <c r="AN679" s="80">
        <v>3.07</v>
      </c>
      <c r="AO679" s="80">
        <v>0.68</v>
      </c>
      <c r="AP679" s="80">
        <v>2.46</v>
      </c>
      <c r="AQ679" s="80">
        <v>0.36</v>
      </c>
      <c r="AR679" s="80">
        <v>2.68</v>
      </c>
      <c r="AS679" s="80">
        <v>0.443</v>
      </c>
      <c r="AT679" s="80">
        <v>4.29</v>
      </c>
      <c r="AU679" s="80">
        <v>0.57799999999999996</v>
      </c>
      <c r="AV679" s="80">
        <v>1.01</v>
      </c>
      <c r="AW679" s="81">
        <v>10.01</v>
      </c>
      <c r="AX679" s="80">
        <v>7.02</v>
      </c>
      <c r="AY679" s="80">
        <v>1.68</v>
      </c>
    </row>
    <row r="680" spans="1:51">
      <c r="A680" s="84" t="s">
        <v>639</v>
      </c>
      <c r="B680" s="81">
        <v>74.629588040512743</v>
      </c>
      <c r="C680" s="80">
        <v>0.40243004138928806</v>
      </c>
      <c r="D680" s="81">
        <v>14.392234310445625</v>
      </c>
      <c r="E680" s="80">
        <v>1.900261738605042</v>
      </c>
      <c r="F680" s="80">
        <v>0.1105134255651341</v>
      </c>
      <c r="G680" s="80">
        <v>0.526217554096988</v>
      </c>
      <c r="H680" s="80">
        <v>2.2027354133698802</v>
      </c>
      <c r="I680" s="80">
        <v>3.4203649697502545</v>
      </c>
      <c r="J680" s="80">
        <v>2.4156403790618719</v>
      </c>
      <c r="K680" s="80">
        <v>0.14127203159419183</v>
      </c>
      <c r="L680" s="80">
        <v>7.2019102641572061</v>
      </c>
      <c r="M680" s="81">
        <f>B680/J680</f>
        <v>30.8943287615914</v>
      </c>
      <c r="N680" s="80">
        <f>I680+J680</f>
        <v>5.836005348812126</v>
      </c>
      <c r="P680" s="80">
        <v>4.32</v>
      </c>
      <c r="Q680" s="82">
        <v>1200</v>
      </c>
      <c r="R680" s="80">
        <v>1.73</v>
      </c>
      <c r="S680" s="82">
        <v>604</v>
      </c>
      <c r="T680" s="80">
        <v>0.28000000000000003</v>
      </c>
      <c r="U680" s="80" t="s">
        <v>142</v>
      </c>
      <c r="V680" s="81">
        <v>56.2</v>
      </c>
      <c r="W680" s="81">
        <v>14.7</v>
      </c>
      <c r="X680" s="82">
        <v>90</v>
      </c>
      <c r="Y680" s="81">
        <v>115</v>
      </c>
      <c r="Z680" s="81">
        <v>31.4</v>
      </c>
      <c r="AA680" s="81">
        <v>157</v>
      </c>
      <c r="AB680" s="80">
        <v>9.93</v>
      </c>
      <c r="AC680" s="80">
        <v>1.79</v>
      </c>
      <c r="AD680" s="80">
        <v>2.62</v>
      </c>
      <c r="AE680" s="82">
        <v>838</v>
      </c>
      <c r="AF680" s="81">
        <v>25.7</v>
      </c>
      <c r="AG680" s="81">
        <v>54.5</v>
      </c>
      <c r="AH680" s="80">
        <v>6.22</v>
      </c>
      <c r="AI680" s="81">
        <v>24.8</v>
      </c>
      <c r="AJ680" s="80">
        <v>5.2</v>
      </c>
      <c r="AK680" s="80">
        <v>1</v>
      </c>
      <c r="AL680" s="80">
        <v>5.49</v>
      </c>
      <c r="AM680" s="80">
        <v>0.83</v>
      </c>
      <c r="AN680" s="80">
        <v>5.51</v>
      </c>
      <c r="AO680" s="80">
        <v>1.1200000000000001</v>
      </c>
      <c r="AP680" s="80">
        <v>3.25</v>
      </c>
      <c r="AQ680" s="80">
        <v>0.51900000000000002</v>
      </c>
      <c r="AR680" s="80">
        <v>3.54</v>
      </c>
      <c r="AS680" s="80">
        <v>0.56000000000000005</v>
      </c>
      <c r="AT680" s="80">
        <v>4.63</v>
      </c>
      <c r="AU680" s="80">
        <v>0.72</v>
      </c>
      <c r="AV680" s="80">
        <v>1.24</v>
      </c>
      <c r="AW680" s="81">
        <v>14.3</v>
      </c>
      <c r="AX680" s="80">
        <v>9.4</v>
      </c>
      <c r="AY680" s="80">
        <v>2.2999999999999998</v>
      </c>
    </row>
    <row r="681" spans="1:51">
      <c r="A681" s="84" t="s">
        <v>638</v>
      </c>
      <c r="B681" s="81">
        <v>74.570657075983775</v>
      </c>
      <c r="C681" s="80">
        <v>0.43530470484548578</v>
      </c>
      <c r="D681" s="81">
        <v>13.803953311215784</v>
      </c>
      <c r="E681" s="80">
        <v>2.027589307764623</v>
      </c>
      <c r="F681" s="80">
        <v>0.12807290328520807</v>
      </c>
      <c r="G681" s="80">
        <v>0.63377198409961799</v>
      </c>
      <c r="H681" s="80">
        <v>1.9714340083192035</v>
      </c>
      <c r="I681" s="80">
        <v>4.0285348471512012</v>
      </c>
      <c r="J681" s="80">
        <v>2.4006689587600114</v>
      </c>
      <c r="K681" s="80">
        <v>0.12898575098761395</v>
      </c>
      <c r="L681" s="80">
        <v>4.0543068591457683</v>
      </c>
      <c r="M681" s="81">
        <f>B681/J681</f>
        <v>31.062448991093241</v>
      </c>
      <c r="N681" s="80">
        <f>I681+J681</f>
        <v>6.4292038059112127</v>
      </c>
      <c r="P681" s="80">
        <v>4.8899999999999997</v>
      </c>
      <c r="Q681" s="82">
        <v>2350</v>
      </c>
      <c r="R681" s="80">
        <v>11.71</v>
      </c>
      <c r="S681" s="82">
        <v>736</v>
      </c>
      <c r="T681" s="80">
        <v>1.26</v>
      </c>
      <c r="U681" s="80">
        <v>0.98</v>
      </c>
      <c r="V681" s="81">
        <v>25.3</v>
      </c>
      <c r="W681" s="81">
        <v>16.309999999999999</v>
      </c>
      <c r="X681" s="82">
        <v>79.2</v>
      </c>
      <c r="Y681" s="81">
        <v>196</v>
      </c>
      <c r="Z681" s="81">
        <v>27.7</v>
      </c>
      <c r="AA681" s="81">
        <v>210.7</v>
      </c>
      <c r="AB681" s="80">
        <v>8.52</v>
      </c>
      <c r="AC681" s="80">
        <v>1.93</v>
      </c>
      <c r="AD681" s="80">
        <v>2.76</v>
      </c>
      <c r="AE681" s="82">
        <v>805</v>
      </c>
      <c r="AF681" s="81">
        <v>22</v>
      </c>
      <c r="AG681" s="81">
        <v>44.8</v>
      </c>
      <c r="AH681" s="80">
        <v>5.23</v>
      </c>
      <c r="AI681" s="81">
        <v>22.6</v>
      </c>
      <c r="AJ681" s="80">
        <v>4.47</v>
      </c>
      <c r="AK681" s="80">
        <v>1.08</v>
      </c>
      <c r="AL681" s="80">
        <v>4.87</v>
      </c>
      <c r="AM681" s="80">
        <v>0.69199999999999995</v>
      </c>
      <c r="AN681" s="80">
        <v>4.68</v>
      </c>
      <c r="AO681" s="80">
        <v>0.86199999999999999</v>
      </c>
      <c r="AP681" s="80">
        <v>2.64</v>
      </c>
      <c r="AQ681" s="80">
        <v>0.46800000000000003</v>
      </c>
      <c r="AR681" s="80">
        <v>3.54</v>
      </c>
      <c r="AS681" s="80">
        <v>0.54400000000000004</v>
      </c>
      <c r="AT681" s="80">
        <v>5.3</v>
      </c>
      <c r="AU681" s="80">
        <v>0.56999999999999995</v>
      </c>
      <c r="AV681" s="80">
        <v>0.97</v>
      </c>
      <c r="AW681" s="81">
        <v>11.23</v>
      </c>
      <c r="AX681" s="80">
        <v>7.37</v>
      </c>
      <c r="AY681" s="80">
        <v>1.76</v>
      </c>
    </row>
    <row r="682" spans="1:51">
      <c r="A682" s="84" t="s">
        <v>637</v>
      </c>
      <c r="B682" s="81">
        <v>77.930069431469477</v>
      </c>
      <c r="C682" s="80">
        <v>0.2305428028801855</v>
      </c>
      <c r="D682" s="81">
        <v>12.547052493628824</v>
      </c>
      <c r="E682" s="80">
        <v>1.1769402507819404</v>
      </c>
      <c r="F682" s="80">
        <v>5.9764255053633364E-2</v>
      </c>
      <c r="G682" s="80">
        <v>0.19822329746341008</v>
      </c>
      <c r="H682" s="80">
        <v>1.1797868547822241</v>
      </c>
      <c r="I682" s="80">
        <v>3.7276629422903671</v>
      </c>
      <c r="J682" s="80">
        <v>2.9499442110291345</v>
      </c>
      <c r="K682" s="80">
        <v>0.13460620792438599</v>
      </c>
      <c r="L682" s="80">
        <v>2.6064631996248977</v>
      </c>
      <c r="M682" s="81">
        <f>B682/J682</f>
        <v>26.417472283071533</v>
      </c>
      <c r="N682" s="80">
        <f>I682+J682</f>
        <v>6.6776071533195012</v>
      </c>
      <c r="P682" s="80">
        <v>4.09</v>
      </c>
      <c r="Q682" s="82">
        <v>1985</v>
      </c>
      <c r="R682" s="80">
        <v>9.56</v>
      </c>
      <c r="S682" s="82">
        <v>626</v>
      </c>
      <c r="T682" s="80">
        <v>1.1100000000000001</v>
      </c>
      <c r="U682" s="80" t="s">
        <v>142</v>
      </c>
      <c r="V682" s="81">
        <v>44.7</v>
      </c>
      <c r="W682" s="81">
        <v>15.6</v>
      </c>
      <c r="X682" s="82">
        <v>61.4</v>
      </c>
      <c r="Y682" s="81">
        <v>180.1</v>
      </c>
      <c r="Z682" s="81">
        <v>20.5</v>
      </c>
      <c r="AA682" s="81">
        <v>159</v>
      </c>
      <c r="AB682" s="80">
        <v>6.7</v>
      </c>
      <c r="AC682" s="80">
        <v>1.41</v>
      </c>
      <c r="AD682" s="80">
        <v>1.56</v>
      </c>
      <c r="AE682" s="82">
        <v>665</v>
      </c>
      <c r="AF682" s="81">
        <v>18</v>
      </c>
      <c r="AG682" s="81">
        <v>36.9</v>
      </c>
      <c r="AH682" s="80">
        <v>4.07</v>
      </c>
      <c r="AI682" s="81">
        <v>16.3</v>
      </c>
      <c r="AJ682" s="80">
        <v>2.91</v>
      </c>
      <c r="AK682" s="80">
        <v>0.85</v>
      </c>
      <c r="AL682" s="80">
        <v>2.92</v>
      </c>
      <c r="AM682" s="80">
        <v>0.48799999999999999</v>
      </c>
      <c r="AN682" s="80">
        <v>3.04</v>
      </c>
      <c r="AO682" s="80">
        <v>0.77</v>
      </c>
      <c r="AP682" s="80">
        <v>2.19</v>
      </c>
      <c r="AQ682" s="80">
        <v>0.30299999999999999</v>
      </c>
      <c r="AR682" s="80">
        <v>2.29</v>
      </c>
      <c r="AS682" s="80">
        <v>0.372</v>
      </c>
      <c r="AT682" s="80">
        <v>3.83</v>
      </c>
      <c r="AU682" s="80">
        <v>0.48399999999999999</v>
      </c>
      <c r="AV682" s="80">
        <v>0.93</v>
      </c>
      <c r="AW682" s="81">
        <v>10.75</v>
      </c>
      <c r="AX682" s="80">
        <v>5.77</v>
      </c>
      <c r="AY682" s="80">
        <v>1.38</v>
      </c>
    </row>
    <row r="683" spans="1:51">
      <c r="A683" s="84" t="s">
        <v>636</v>
      </c>
      <c r="B683" s="81">
        <v>77.66530490200725</v>
      </c>
      <c r="C683" s="80">
        <v>0.18596626200231614</v>
      </c>
      <c r="D683" s="81">
        <v>12.625858073260856</v>
      </c>
      <c r="E683" s="80">
        <v>1.1630361487190923</v>
      </c>
      <c r="F683" s="80">
        <v>0.10723734713376086</v>
      </c>
      <c r="G683" s="80">
        <v>0.16923072509538306</v>
      </c>
      <c r="H683" s="80">
        <v>1.0906430341762918</v>
      </c>
      <c r="I683" s="80">
        <v>3.9249954404512608</v>
      </c>
      <c r="J683" s="80">
        <v>3.0677118363915836</v>
      </c>
      <c r="K683" s="80">
        <v>0.16230762165615875</v>
      </c>
      <c r="L683" s="80">
        <v>1.7822710355330855</v>
      </c>
      <c r="M683" s="81">
        <f>B683/J683</f>
        <v>25.317014453796148</v>
      </c>
      <c r="N683" s="80">
        <f>I683+J683</f>
        <v>6.9927072768428449</v>
      </c>
      <c r="P683" s="80">
        <v>4.38</v>
      </c>
      <c r="Q683" s="82">
        <v>1470</v>
      </c>
      <c r="R683" s="80">
        <v>8.31</v>
      </c>
      <c r="S683" s="82">
        <v>375</v>
      </c>
      <c r="T683" s="80">
        <v>1.5</v>
      </c>
      <c r="U683" s="80">
        <v>1.87</v>
      </c>
      <c r="V683" s="81">
        <v>34.700000000000003</v>
      </c>
      <c r="W683" s="81">
        <v>12.01</v>
      </c>
      <c r="X683" s="82">
        <v>84.4</v>
      </c>
      <c r="Y683" s="81">
        <v>98.7</v>
      </c>
      <c r="Z683" s="81">
        <v>18.899999999999999</v>
      </c>
      <c r="AA683" s="81">
        <v>152.19999999999999</v>
      </c>
      <c r="AB683" s="80">
        <v>7.47</v>
      </c>
      <c r="AC683" s="80">
        <v>1.73</v>
      </c>
      <c r="AD683" s="80">
        <v>3.8</v>
      </c>
      <c r="AE683" s="82">
        <v>834</v>
      </c>
      <c r="AF683" s="81">
        <v>20.46</v>
      </c>
      <c r="AG683" s="81">
        <v>40.299999999999997</v>
      </c>
      <c r="AH683" s="80">
        <v>4.57</v>
      </c>
      <c r="AI683" s="81">
        <v>16.989999999999998</v>
      </c>
      <c r="AJ683" s="80">
        <v>3.58</v>
      </c>
      <c r="AK683" s="80">
        <v>0.64</v>
      </c>
      <c r="AL683" s="80">
        <v>2.69</v>
      </c>
      <c r="AM683" s="80">
        <v>0.49</v>
      </c>
      <c r="AN683" s="80">
        <v>3.45</v>
      </c>
      <c r="AO683" s="80">
        <v>0.67</v>
      </c>
      <c r="AP683" s="80">
        <v>1.99</v>
      </c>
      <c r="AQ683" s="80">
        <v>0.32800000000000001</v>
      </c>
      <c r="AR683" s="80">
        <v>2.48</v>
      </c>
      <c r="AS683" s="80">
        <v>0.42</v>
      </c>
      <c r="AT683" s="80">
        <v>3.29</v>
      </c>
      <c r="AU683" s="80">
        <v>0.65</v>
      </c>
      <c r="AV683" s="80">
        <v>1.1399999999999999</v>
      </c>
      <c r="AW683" s="81">
        <v>12</v>
      </c>
      <c r="AX683" s="80">
        <v>8.5</v>
      </c>
      <c r="AY683" s="80">
        <v>2.13</v>
      </c>
    </row>
    <row r="684" spans="1:51">
      <c r="A684" s="84" t="s">
        <v>635</v>
      </c>
      <c r="B684" s="81">
        <v>75.62368922643607</v>
      </c>
      <c r="C684" s="80">
        <v>0.32118013899351844</v>
      </c>
      <c r="D684" s="81">
        <v>13.736992533840892</v>
      </c>
      <c r="E684" s="80">
        <v>1.4991794377029481</v>
      </c>
      <c r="F684" s="80">
        <v>0.12990434277575202</v>
      </c>
      <c r="G684" s="80">
        <v>0.36236090674336657</v>
      </c>
      <c r="H684" s="80">
        <v>1.7268332456786182</v>
      </c>
      <c r="I684" s="80">
        <v>4.0199455057666809</v>
      </c>
      <c r="J684" s="80">
        <v>2.5798999159414215</v>
      </c>
      <c r="K684" s="80">
        <v>0.14746120742179031</v>
      </c>
      <c r="L684" s="80">
        <v>2.562082027523644</v>
      </c>
      <c r="M684" s="81">
        <f>B684/J684</f>
        <v>29.312644556151518</v>
      </c>
      <c r="N684" s="80">
        <f>I684+J684</f>
        <v>6.5998454217081024</v>
      </c>
      <c r="P684" s="80">
        <v>5.24</v>
      </c>
      <c r="Q684" s="82">
        <v>1170</v>
      </c>
      <c r="R684" s="80">
        <v>1.73</v>
      </c>
      <c r="S684" s="82">
        <v>606</v>
      </c>
      <c r="T684" s="80">
        <v>0.35</v>
      </c>
      <c r="U684" s="80">
        <v>5.8</v>
      </c>
      <c r="V684" s="81">
        <v>22.2</v>
      </c>
      <c r="W684" s="81">
        <v>17.100000000000001</v>
      </c>
      <c r="X684" s="82">
        <v>99.7</v>
      </c>
      <c r="Y684" s="81">
        <v>101</v>
      </c>
      <c r="Z684" s="81">
        <v>30.6</v>
      </c>
      <c r="AA684" s="81">
        <v>151</v>
      </c>
      <c r="AB684" s="80">
        <v>9.5</v>
      </c>
      <c r="AC684" s="80">
        <v>2.4</v>
      </c>
      <c r="AD684" s="80">
        <v>3.96</v>
      </c>
      <c r="AE684" s="82">
        <v>895</v>
      </c>
      <c r="AF684" s="81">
        <v>26.3</v>
      </c>
      <c r="AG684" s="81">
        <v>54.8</v>
      </c>
      <c r="AH684" s="80">
        <v>6.17</v>
      </c>
      <c r="AI684" s="81">
        <v>26</v>
      </c>
      <c r="AJ684" s="80">
        <v>5.3</v>
      </c>
      <c r="AK684" s="80">
        <v>0.96</v>
      </c>
      <c r="AL684" s="80">
        <v>4</v>
      </c>
      <c r="AM684" s="80">
        <v>0.83</v>
      </c>
      <c r="AN684" s="80">
        <v>4.5599999999999996</v>
      </c>
      <c r="AO684" s="80">
        <v>0.90900000000000003</v>
      </c>
      <c r="AP684" s="80">
        <v>2.86</v>
      </c>
      <c r="AQ684" s="80">
        <v>0.51</v>
      </c>
      <c r="AR684" s="80">
        <v>3.41</v>
      </c>
      <c r="AS684" s="80">
        <v>0.54</v>
      </c>
      <c r="AT684" s="80">
        <v>4.3099999999999996</v>
      </c>
      <c r="AU684" s="80">
        <v>0.73</v>
      </c>
      <c r="AV684" s="80">
        <v>0.94</v>
      </c>
      <c r="AW684" s="81">
        <v>15.8</v>
      </c>
      <c r="AX684" s="80">
        <v>9.3000000000000007</v>
      </c>
      <c r="AY684" s="80">
        <v>2.5299999999999998</v>
      </c>
    </row>
    <row r="685" spans="1:51">
      <c r="A685" s="84" t="s">
        <v>634</v>
      </c>
      <c r="B685" s="81">
        <v>76.859089437738916</v>
      </c>
      <c r="C685" s="80">
        <v>0.32001924467383297</v>
      </c>
      <c r="D685" s="81">
        <v>13.611167596972182</v>
      </c>
      <c r="E685" s="80">
        <v>1.267444864246269</v>
      </c>
      <c r="F685" s="80">
        <v>7.076214111435282E-2</v>
      </c>
      <c r="G685" s="80">
        <v>0.18152746789373916</v>
      </c>
      <c r="H685" s="80">
        <v>1.5742264890703639</v>
      </c>
      <c r="I685" s="80">
        <v>3.4029830016661053</v>
      </c>
      <c r="J685" s="80">
        <v>2.7127605236852768</v>
      </c>
      <c r="K685" s="80">
        <v>0.19232938971022079</v>
      </c>
      <c r="L685" s="80">
        <v>7.2981327954034896</v>
      </c>
      <c r="M685" s="81">
        <f>B685/J685</f>
        <v>28.332426974912654</v>
      </c>
      <c r="N685" s="80">
        <f>I685+J685</f>
        <v>6.1157435253513821</v>
      </c>
      <c r="P685" s="80">
        <v>4.25</v>
      </c>
      <c r="Q685" s="82">
        <v>1752</v>
      </c>
      <c r="R685" s="80">
        <v>7.16</v>
      </c>
      <c r="S685" s="82">
        <v>645</v>
      </c>
      <c r="T685" s="80">
        <v>0.96</v>
      </c>
      <c r="U685" s="80">
        <v>1.99</v>
      </c>
      <c r="V685" s="81">
        <v>23</v>
      </c>
      <c r="W685" s="81">
        <v>14.26</v>
      </c>
      <c r="X685" s="82">
        <v>78.599999999999994</v>
      </c>
      <c r="Y685" s="81">
        <v>153.30000000000001</v>
      </c>
      <c r="Z685" s="81">
        <v>22.2</v>
      </c>
      <c r="AA685" s="81">
        <v>191.6</v>
      </c>
      <c r="AB685" s="80">
        <v>7.88</v>
      </c>
      <c r="AC685" s="80">
        <v>1.97</v>
      </c>
      <c r="AD685" s="80">
        <v>2.92</v>
      </c>
      <c r="AE685" s="82">
        <v>801</v>
      </c>
      <c r="AF685" s="81">
        <v>21.5</v>
      </c>
      <c r="AG685" s="81">
        <v>43.7</v>
      </c>
      <c r="AH685" s="80">
        <v>5.08</v>
      </c>
      <c r="AI685" s="81">
        <v>19.5</v>
      </c>
      <c r="AJ685" s="80">
        <v>4.17</v>
      </c>
      <c r="AK685" s="80">
        <v>0.85</v>
      </c>
      <c r="AL685" s="80">
        <v>3.89</v>
      </c>
      <c r="AM685" s="80">
        <v>0.59</v>
      </c>
      <c r="AN685" s="80">
        <v>3.72</v>
      </c>
      <c r="AO685" s="80">
        <v>0.753</v>
      </c>
      <c r="AP685" s="80">
        <v>2.67</v>
      </c>
      <c r="AQ685" s="80">
        <v>0.36799999999999999</v>
      </c>
      <c r="AR685" s="80">
        <v>2.99</v>
      </c>
      <c r="AS685" s="80">
        <v>0.43099999999999999</v>
      </c>
      <c r="AT685" s="80">
        <v>5.18</v>
      </c>
      <c r="AU685" s="80">
        <v>0.59</v>
      </c>
      <c r="AV685" s="80">
        <v>0.86</v>
      </c>
      <c r="AW685" s="81">
        <v>10.45</v>
      </c>
      <c r="AX685" s="80">
        <v>7.17</v>
      </c>
      <c r="AY685" s="80">
        <v>1.98</v>
      </c>
    </row>
    <row r="686" spans="1:51">
      <c r="A686" s="84" t="s">
        <v>633</v>
      </c>
      <c r="B686" s="81">
        <v>74.591708474901068</v>
      </c>
      <c r="C686" s="80">
        <v>0.37145572383144643</v>
      </c>
      <c r="D686" s="81">
        <v>14.290373259820999</v>
      </c>
      <c r="E686" s="80">
        <v>1.7383396316119668</v>
      </c>
      <c r="F686" s="80">
        <v>7.2539603944498557E-2</v>
      </c>
      <c r="G686" s="80">
        <v>0.53064922904953649</v>
      </c>
      <c r="H686" s="80">
        <v>2.1119803725142035</v>
      </c>
      <c r="I686" s="80">
        <v>3.9185898232635914</v>
      </c>
      <c r="J686" s="80">
        <v>2.3743497179815436</v>
      </c>
      <c r="K686" s="80">
        <v>0.141630811184455</v>
      </c>
      <c r="L686" s="80">
        <v>4.4749702329677064</v>
      </c>
      <c r="M686" s="81">
        <f>B686/J686</f>
        <v>31.415636841531569</v>
      </c>
      <c r="N686" s="80">
        <f>I686+J686</f>
        <v>6.2929395412451345</v>
      </c>
      <c r="P686" s="80">
        <v>3.78</v>
      </c>
      <c r="Q686" s="82">
        <v>1638</v>
      </c>
      <c r="R686" s="80">
        <v>7.1</v>
      </c>
      <c r="S686" s="82">
        <v>694</v>
      </c>
      <c r="T686" s="80">
        <v>1.08</v>
      </c>
      <c r="U686" s="80">
        <v>1.41</v>
      </c>
      <c r="V686" s="81">
        <v>51.4</v>
      </c>
      <c r="W686" s="81">
        <v>13.92</v>
      </c>
      <c r="X686" s="82">
        <v>70</v>
      </c>
      <c r="Y686" s="81">
        <v>140.1</v>
      </c>
      <c r="Z686" s="81">
        <v>23.4</v>
      </c>
      <c r="AA686" s="81">
        <v>184.5</v>
      </c>
      <c r="AB686" s="80">
        <v>7.87</v>
      </c>
      <c r="AC686" s="80">
        <v>1.58</v>
      </c>
      <c r="AD686" s="80">
        <v>2.16</v>
      </c>
      <c r="AE686" s="82">
        <v>760</v>
      </c>
      <c r="AF686" s="81">
        <v>20.5</v>
      </c>
      <c r="AG686" s="81">
        <v>42.1</v>
      </c>
      <c r="AH686" s="80">
        <v>4.53</v>
      </c>
      <c r="AI686" s="81">
        <v>20</v>
      </c>
      <c r="AJ686" s="80">
        <v>4.54</v>
      </c>
      <c r="AK686" s="80">
        <v>0.87</v>
      </c>
      <c r="AL686" s="80">
        <v>3.57</v>
      </c>
      <c r="AM686" s="80">
        <v>0.52800000000000002</v>
      </c>
      <c r="AN686" s="80">
        <v>3.42</v>
      </c>
      <c r="AO686" s="80">
        <v>0.76</v>
      </c>
      <c r="AP686" s="80">
        <v>2.4900000000000002</v>
      </c>
      <c r="AQ686" s="80">
        <v>0.36799999999999999</v>
      </c>
      <c r="AR686" s="80">
        <v>2.83</v>
      </c>
      <c r="AS686" s="80">
        <v>0.438</v>
      </c>
      <c r="AT686" s="80">
        <v>4.43</v>
      </c>
      <c r="AU686" s="80">
        <v>0.55000000000000004</v>
      </c>
      <c r="AV686" s="80">
        <v>1.07</v>
      </c>
      <c r="AW686" s="81">
        <v>10.31</v>
      </c>
      <c r="AX686" s="80">
        <v>7.22</v>
      </c>
      <c r="AY686" s="80">
        <v>1.65</v>
      </c>
    </row>
    <row r="687" spans="1:51">
      <c r="A687" s="84" t="s">
        <v>632</v>
      </c>
      <c r="B687" s="81">
        <v>76.648210824620989</v>
      </c>
      <c r="C687" s="80">
        <v>0.27656100279734697</v>
      </c>
      <c r="D687" s="81">
        <v>13.270193966258246</v>
      </c>
      <c r="E687" s="80">
        <v>1.3021373772501608</v>
      </c>
      <c r="F687" s="80">
        <v>6.9456597535730497E-2</v>
      </c>
      <c r="G687" s="80">
        <v>0.26220074570332652</v>
      </c>
      <c r="H687" s="80">
        <v>1.4752572269816437</v>
      </c>
      <c r="I687" s="80">
        <v>3.8975597013034156</v>
      </c>
      <c r="J687" s="80">
        <v>2.798405297146811</v>
      </c>
      <c r="K687" s="80">
        <v>0.17260402349775653</v>
      </c>
      <c r="L687" s="80">
        <v>1.5650526471297042</v>
      </c>
      <c r="M687" s="81">
        <f>B687/J687</f>
        <v>27.389960597476616</v>
      </c>
      <c r="N687" s="80">
        <f>I687+J687</f>
        <v>6.6959649984502265</v>
      </c>
      <c r="P687" s="80">
        <v>4.99</v>
      </c>
      <c r="Q687" s="82">
        <v>2280</v>
      </c>
      <c r="R687" s="80">
        <v>11.45</v>
      </c>
      <c r="S687" s="82">
        <v>746</v>
      </c>
      <c r="T687" s="80">
        <v>1.31</v>
      </c>
      <c r="U687" s="80">
        <v>1.93</v>
      </c>
      <c r="V687" s="81">
        <v>59.7</v>
      </c>
      <c r="W687" s="81">
        <v>15.34</v>
      </c>
      <c r="X687" s="82">
        <v>73.400000000000006</v>
      </c>
      <c r="Y687" s="81">
        <v>193</v>
      </c>
      <c r="Z687" s="81">
        <v>27.5</v>
      </c>
      <c r="AA687" s="81">
        <v>211</v>
      </c>
      <c r="AB687" s="80">
        <v>8.19</v>
      </c>
      <c r="AC687" s="80">
        <v>1.61</v>
      </c>
      <c r="AD687" s="80">
        <v>2.7</v>
      </c>
      <c r="AE687" s="82">
        <v>798</v>
      </c>
      <c r="AF687" s="81">
        <v>22.1</v>
      </c>
      <c r="AG687" s="81">
        <v>45.2</v>
      </c>
      <c r="AH687" s="80">
        <v>5.2</v>
      </c>
      <c r="AI687" s="81">
        <v>22.3</v>
      </c>
      <c r="AJ687" s="80">
        <v>4.5</v>
      </c>
      <c r="AK687" s="80">
        <v>0.94</v>
      </c>
      <c r="AL687" s="80">
        <v>5.16</v>
      </c>
      <c r="AM687" s="80">
        <v>0.77400000000000002</v>
      </c>
      <c r="AN687" s="80">
        <v>4.37</v>
      </c>
      <c r="AO687" s="80">
        <v>0.82199999999999995</v>
      </c>
      <c r="AP687" s="80">
        <v>2.79</v>
      </c>
      <c r="AQ687" s="80">
        <v>0.501</v>
      </c>
      <c r="AR687" s="80">
        <v>3.54</v>
      </c>
      <c r="AS687" s="80">
        <v>0.52400000000000002</v>
      </c>
      <c r="AT687" s="80">
        <v>5.4</v>
      </c>
      <c r="AU687" s="80">
        <v>0.68</v>
      </c>
      <c r="AV687" s="80">
        <v>0.96</v>
      </c>
      <c r="AW687" s="81">
        <v>11.7</v>
      </c>
      <c r="AX687" s="80">
        <v>7.48</v>
      </c>
      <c r="AY687" s="80">
        <v>1.92</v>
      </c>
    </row>
    <row r="688" spans="1:51">
      <c r="A688" s="84" t="s">
        <v>631</v>
      </c>
      <c r="B688" s="81">
        <v>75.311674254089695</v>
      </c>
      <c r="C688" s="80">
        <v>0.37044952678934706</v>
      </c>
      <c r="D688" s="81">
        <v>14.140042756839764</v>
      </c>
      <c r="E688" s="80">
        <v>1.6494013043195126</v>
      </c>
      <c r="F688" s="80">
        <v>9.9377011184226927E-2</v>
      </c>
      <c r="G688" s="80">
        <v>0.42109051582403723</v>
      </c>
      <c r="H688" s="80">
        <v>1.9740259933672271</v>
      </c>
      <c r="I688" s="80">
        <v>3.7039730520719827</v>
      </c>
      <c r="J688" s="80">
        <v>2.3299511773588182</v>
      </c>
      <c r="K688" s="80">
        <v>0.14408155371111686</v>
      </c>
      <c r="L688" s="80">
        <v>6.0997948325142204</v>
      </c>
      <c r="M688" s="81">
        <f>B688/J688</f>
        <v>32.323284275622193</v>
      </c>
      <c r="N688" s="80">
        <f>I688+J688</f>
        <v>6.0339242294308004</v>
      </c>
      <c r="P688" s="80">
        <v>6.15</v>
      </c>
      <c r="Q688" s="82">
        <v>4187</v>
      </c>
      <c r="R688" s="80">
        <v>92.2</v>
      </c>
      <c r="S688" s="82">
        <v>589</v>
      </c>
      <c r="T688" s="80">
        <v>20.45</v>
      </c>
      <c r="U688" s="80">
        <v>38.4</v>
      </c>
      <c r="V688" s="81">
        <v>64.400000000000006</v>
      </c>
      <c r="W688" s="81">
        <v>23.01</v>
      </c>
      <c r="X688" s="82">
        <v>31.6</v>
      </c>
      <c r="Y688" s="81">
        <v>478</v>
      </c>
      <c r="Z688" s="81">
        <v>12.05</v>
      </c>
      <c r="AA688" s="81">
        <v>121.2</v>
      </c>
      <c r="AB688" s="80">
        <v>6.62</v>
      </c>
      <c r="AC688" s="80">
        <v>2.84</v>
      </c>
      <c r="AD688" s="80">
        <v>1.99</v>
      </c>
      <c r="AE688" s="82">
        <v>300.8</v>
      </c>
      <c r="AF688" s="81">
        <v>11.69</v>
      </c>
      <c r="AG688" s="81">
        <v>25.96</v>
      </c>
      <c r="AH688" s="80">
        <v>2.8</v>
      </c>
      <c r="AI688" s="81">
        <v>12.91</v>
      </c>
      <c r="AJ688" s="80">
        <v>2.9</v>
      </c>
      <c r="AK688" s="80">
        <v>0.87</v>
      </c>
      <c r="AL688" s="80">
        <v>2.56</v>
      </c>
      <c r="AM688" s="80">
        <v>0.371</v>
      </c>
      <c r="AN688" s="80">
        <v>2.2200000000000002</v>
      </c>
      <c r="AO688" s="80">
        <v>0.41899999999999998</v>
      </c>
      <c r="AP688" s="80">
        <v>1.33</v>
      </c>
      <c r="AQ688" s="80">
        <v>0.14899999999999999</v>
      </c>
      <c r="AR688" s="80">
        <v>0.96</v>
      </c>
      <c r="AS688" s="80">
        <v>0.13700000000000001</v>
      </c>
      <c r="AT688" s="80">
        <v>2.97</v>
      </c>
      <c r="AU688" s="80">
        <v>0.39900000000000002</v>
      </c>
      <c r="AV688" s="80">
        <v>0.65</v>
      </c>
      <c r="AW688" s="81">
        <v>10.94</v>
      </c>
      <c r="AX688" s="80">
        <v>2.36</v>
      </c>
      <c r="AY688" s="80">
        <v>1.1599999999999999</v>
      </c>
    </row>
    <row r="689" spans="1:51">
      <c r="A689" s="84" t="s">
        <v>630</v>
      </c>
      <c r="B689" s="81">
        <v>75.563987003525796</v>
      </c>
      <c r="C689" s="80">
        <v>0.47068592959663519</v>
      </c>
      <c r="D689" s="81">
        <v>13.306213426845535</v>
      </c>
      <c r="E689" s="80">
        <v>1.7702687577909209</v>
      </c>
      <c r="F689" s="80">
        <v>9.1287627681335817E-2</v>
      </c>
      <c r="G689" s="80">
        <v>0.33930286536779802</v>
      </c>
      <c r="H689" s="80">
        <v>1.6615853297178584</v>
      </c>
      <c r="I689" s="80">
        <v>3.9815932868926693</v>
      </c>
      <c r="J689" s="80">
        <v>2.8150634466180291</v>
      </c>
      <c r="K689" s="80">
        <v>0.12325963429463992</v>
      </c>
      <c r="L689" s="80">
        <v>3.8514403760980258</v>
      </c>
      <c r="M689" s="81">
        <f>B689/J689</f>
        <v>26.842729635208446</v>
      </c>
      <c r="N689" s="80">
        <f>I689+J689</f>
        <v>6.796656733510698</v>
      </c>
      <c r="P689" s="80">
        <v>5.92</v>
      </c>
      <c r="Q689" s="82">
        <v>4042</v>
      </c>
      <c r="R689" s="80">
        <v>92.2</v>
      </c>
      <c r="S689" s="82">
        <v>593</v>
      </c>
      <c r="T689" s="80">
        <v>20.03</v>
      </c>
      <c r="U689" s="80">
        <v>36.4</v>
      </c>
      <c r="V689" s="81">
        <v>63.9</v>
      </c>
      <c r="W689" s="81">
        <v>23.1</v>
      </c>
      <c r="X689" s="82">
        <v>30.2</v>
      </c>
      <c r="Y689" s="81">
        <v>487</v>
      </c>
      <c r="Z689" s="81">
        <v>11.72</v>
      </c>
      <c r="AA689" s="81">
        <v>117.8</v>
      </c>
      <c r="AB689" s="80">
        <v>6.56</v>
      </c>
      <c r="AC689" s="80">
        <v>2.58</v>
      </c>
      <c r="AD689" s="80">
        <v>2.0299999999999998</v>
      </c>
      <c r="AE689" s="82">
        <v>302.2</v>
      </c>
      <c r="AF689" s="81">
        <v>11.93</v>
      </c>
      <c r="AG689" s="81">
        <v>24.9</v>
      </c>
      <c r="AH689" s="80">
        <v>2.82</v>
      </c>
      <c r="AI689" s="81">
        <v>12.75</v>
      </c>
      <c r="AJ689" s="80">
        <v>2.5099999999999998</v>
      </c>
      <c r="AK689" s="80">
        <v>0.82</v>
      </c>
      <c r="AL689" s="80">
        <v>2.57</v>
      </c>
      <c r="AM689" s="80">
        <v>0.41199999999999998</v>
      </c>
      <c r="AN689" s="80">
        <v>2.2799999999999998</v>
      </c>
      <c r="AO689" s="80">
        <v>0.433</v>
      </c>
      <c r="AP689" s="80">
        <v>1.07</v>
      </c>
      <c r="AQ689" s="80">
        <v>0.16300000000000001</v>
      </c>
      <c r="AR689" s="80">
        <v>1.56</v>
      </c>
      <c r="AS689" s="80">
        <v>0.20200000000000001</v>
      </c>
      <c r="AT689" s="80">
        <v>3.21</v>
      </c>
      <c r="AU689" s="80">
        <v>0.40200000000000002</v>
      </c>
      <c r="AV689" s="80">
        <v>0.63</v>
      </c>
      <c r="AW689" s="81">
        <v>11.5</v>
      </c>
      <c r="AX689" s="80">
        <v>2.2799999999999998</v>
      </c>
      <c r="AY689" s="80">
        <v>1.0329999999999999</v>
      </c>
    </row>
    <row r="690" spans="1:51">
      <c r="A690" s="84" t="s">
        <v>629</v>
      </c>
      <c r="B690" s="81">
        <v>75.613107627582394</v>
      </c>
      <c r="C690" s="80">
        <v>0.3896471530471779</v>
      </c>
      <c r="D690" s="81">
        <v>13.491478422240061</v>
      </c>
      <c r="E690" s="80">
        <v>1.7490929828936983</v>
      </c>
      <c r="F690" s="80">
        <v>7.2299357780143847E-2</v>
      </c>
      <c r="G690" s="80">
        <v>0.44271794597292286</v>
      </c>
      <c r="H690" s="80">
        <v>1.7459627078511588</v>
      </c>
      <c r="I690" s="80">
        <v>3.8728319663367095</v>
      </c>
      <c r="J690" s="80">
        <v>2.6228468447001232</v>
      </c>
      <c r="K690" s="80">
        <v>0.14991595612373937</v>
      </c>
      <c r="L690" s="80">
        <v>4.1575466388164841</v>
      </c>
      <c r="M690" s="81">
        <f>B690/J690</f>
        <v>28.828640063513671</v>
      </c>
      <c r="N690" s="80">
        <f>I690+J690</f>
        <v>6.4956788110368322</v>
      </c>
      <c r="P690" s="80">
        <v>4.8099999999999996</v>
      </c>
      <c r="Q690" s="82">
        <v>1596</v>
      </c>
      <c r="R690" s="80">
        <v>5.38</v>
      </c>
      <c r="S690" s="82">
        <v>603</v>
      </c>
      <c r="T690" s="80">
        <v>0.84</v>
      </c>
      <c r="U690" s="80">
        <v>1.5</v>
      </c>
      <c r="V690" s="81">
        <v>26.8</v>
      </c>
      <c r="W690" s="81">
        <v>14.18</v>
      </c>
      <c r="X690" s="82">
        <v>81.099999999999994</v>
      </c>
      <c r="Y690" s="81">
        <v>125.5</v>
      </c>
      <c r="Z690" s="81">
        <v>29.7</v>
      </c>
      <c r="AA690" s="81">
        <v>206</v>
      </c>
      <c r="AB690" s="80">
        <v>8.93</v>
      </c>
      <c r="AC690" s="80">
        <v>1.81</v>
      </c>
      <c r="AD690" s="80">
        <v>2.97</v>
      </c>
      <c r="AE690" s="82">
        <v>844</v>
      </c>
      <c r="AF690" s="81">
        <v>23.5</v>
      </c>
      <c r="AG690" s="81">
        <v>50.7</v>
      </c>
      <c r="AH690" s="80">
        <v>5.73</v>
      </c>
      <c r="AI690" s="81">
        <v>24.6</v>
      </c>
      <c r="AJ690" s="80">
        <v>4.75</v>
      </c>
      <c r="AK690" s="80">
        <v>0.99</v>
      </c>
      <c r="AL690" s="80">
        <v>5.19</v>
      </c>
      <c r="AM690" s="80">
        <v>0.78</v>
      </c>
      <c r="AN690" s="80">
        <v>4.7300000000000004</v>
      </c>
      <c r="AO690" s="80">
        <v>0.94</v>
      </c>
      <c r="AP690" s="80">
        <v>3.23</v>
      </c>
      <c r="AQ690" s="80">
        <v>0.47</v>
      </c>
      <c r="AR690" s="80">
        <v>3.86</v>
      </c>
      <c r="AS690" s="80">
        <v>0.51600000000000001</v>
      </c>
      <c r="AT690" s="80">
        <v>5.15</v>
      </c>
      <c r="AU690" s="80">
        <v>0.76</v>
      </c>
      <c r="AV690" s="80">
        <v>1.03</v>
      </c>
      <c r="AW690" s="81">
        <v>11.83</v>
      </c>
      <c r="AX690" s="80">
        <v>8.27</v>
      </c>
      <c r="AY690" s="80">
        <v>2.16</v>
      </c>
    </row>
    <row r="691" spans="1:51">
      <c r="A691" s="84" t="s">
        <v>628</v>
      </c>
      <c r="B691" s="81">
        <v>74.683044820247474</v>
      </c>
      <c r="C691" s="80">
        <v>0.42324888010468514</v>
      </c>
      <c r="D691" s="81">
        <v>14.202315759294498</v>
      </c>
      <c r="E691" s="80">
        <v>1.7583730254776024</v>
      </c>
      <c r="F691" s="80">
        <v>7.3070938805880364E-2</v>
      </c>
      <c r="G691" s="80">
        <v>0.49425538008809877</v>
      </c>
      <c r="H691" s="80">
        <v>2.1263701884028299</v>
      </c>
      <c r="I691" s="80">
        <v>3.836210988006699</v>
      </c>
      <c r="J691" s="80">
        <v>2.4030960845365752</v>
      </c>
      <c r="K691" s="80">
        <v>0.13935035661097134</v>
      </c>
      <c r="L691" s="80">
        <v>5.1695798723018385</v>
      </c>
      <c r="M691" s="81">
        <f>B691/J691</f>
        <v>31.07784382855824</v>
      </c>
      <c r="N691" s="80">
        <f>I691+J691</f>
        <v>6.2393070725432747</v>
      </c>
      <c r="P691" s="80">
        <v>5.01</v>
      </c>
      <c r="Q691" s="82">
        <v>2011</v>
      </c>
      <c r="R691" s="80">
        <v>9.5299999999999994</v>
      </c>
      <c r="S691" s="82">
        <v>714</v>
      </c>
      <c r="T691" s="80">
        <v>1.23</v>
      </c>
      <c r="U691" s="80">
        <v>1.26</v>
      </c>
      <c r="V691" s="81">
        <v>57.9</v>
      </c>
      <c r="W691" s="81">
        <v>16.3</v>
      </c>
      <c r="X691" s="82">
        <v>79.8</v>
      </c>
      <c r="Y691" s="81">
        <v>168.9</v>
      </c>
      <c r="Z691" s="81">
        <v>27</v>
      </c>
      <c r="AA691" s="81">
        <v>207</v>
      </c>
      <c r="AB691" s="80">
        <v>7.58</v>
      </c>
      <c r="AC691" s="80">
        <v>1.88</v>
      </c>
      <c r="AD691" s="80">
        <v>2.91</v>
      </c>
      <c r="AE691" s="82">
        <v>800</v>
      </c>
      <c r="AF691" s="81">
        <v>21.6</v>
      </c>
      <c r="AG691" s="81">
        <v>45.9</v>
      </c>
      <c r="AH691" s="80">
        <v>5.0599999999999996</v>
      </c>
      <c r="AI691" s="81">
        <v>21.4</v>
      </c>
      <c r="AJ691" s="80">
        <v>4.55</v>
      </c>
      <c r="AK691" s="80">
        <v>1.07</v>
      </c>
      <c r="AL691" s="80">
        <v>4.2</v>
      </c>
      <c r="AM691" s="80">
        <v>0.64500000000000002</v>
      </c>
      <c r="AN691" s="80">
        <v>4.4800000000000004</v>
      </c>
      <c r="AO691" s="80">
        <v>0.9</v>
      </c>
      <c r="AP691" s="80">
        <v>2.7</v>
      </c>
      <c r="AQ691" s="80">
        <v>0.42799999999999999</v>
      </c>
      <c r="AR691" s="80">
        <v>3.03</v>
      </c>
      <c r="AS691" s="80">
        <v>0.54800000000000004</v>
      </c>
      <c r="AT691" s="80">
        <v>5.73</v>
      </c>
      <c r="AU691" s="80">
        <v>0.63500000000000001</v>
      </c>
      <c r="AV691" s="80">
        <v>1.1200000000000001</v>
      </c>
      <c r="AW691" s="81">
        <v>12.02</v>
      </c>
      <c r="AX691" s="80">
        <v>7.71</v>
      </c>
      <c r="AY691" s="80">
        <v>2.13</v>
      </c>
    </row>
    <row r="692" spans="1:51">
      <c r="A692" s="84" t="s">
        <v>627</v>
      </c>
      <c r="B692" s="81">
        <v>74.480413275416396</v>
      </c>
      <c r="C692" s="80">
        <v>0.4253863243097275</v>
      </c>
      <c r="D692" s="81">
        <v>14.186928923488789</v>
      </c>
      <c r="E692" s="80">
        <v>1.8257981436159496</v>
      </c>
      <c r="F692" s="80">
        <v>8.8338978545384583E-2</v>
      </c>
      <c r="G692" s="80">
        <v>0.5456210220891865</v>
      </c>
      <c r="H692" s="80">
        <v>2.1671061375237937</v>
      </c>
      <c r="I692" s="80">
        <v>3.8592397585759044</v>
      </c>
      <c r="J692" s="80">
        <v>2.4211526701958275</v>
      </c>
      <c r="K692" s="80">
        <v>0.1476623904866885</v>
      </c>
      <c r="L692" s="80">
        <v>4.8256066110983369</v>
      </c>
      <c r="M692" s="81">
        <f>B692/J692</f>
        <v>30.762377850956536</v>
      </c>
      <c r="N692" s="80">
        <f>I692+J692</f>
        <v>6.2803924287717319</v>
      </c>
      <c r="P692" s="80">
        <v>4.6100000000000003</v>
      </c>
      <c r="Q692" s="82">
        <v>1950</v>
      </c>
      <c r="R692" s="80">
        <v>8.9499999999999993</v>
      </c>
      <c r="S692" s="82">
        <v>720</v>
      </c>
      <c r="T692" s="80">
        <v>2.96</v>
      </c>
      <c r="U692" s="80">
        <v>4.3499999999999996</v>
      </c>
      <c r="V692" s="81">
        <v>54</v>
      </c>
      <c r="W692" s="81">
        <v>19.399999999999999</v>
      </c>
      <c r="X692" s="82">
        <v>69.099999999999994</v>
      </c>
      <c r="Y692" s="81">
        <v>161</v>
      </c>
      <c r="Z692" s="81">
        <v>21.3</v>
      </c>
      <c r="AA692" s="81">
        <v>172</v>
      </c>
      <c r="AB692" s="80">
        <v>7.43</v>
      </c>
      <c r="AC692" s="80">
        <v>1.22</v>
      </c>
      <c r="AD692" s="80">
        <v>2.11</v>
      </c>
      <c r="AE692" s="82">
        <v>723</v>
      </c>
      <c r="AF692" s="81">
        <v>18.2</v>
      </c>
      <c r="AG692" s="81">
        <v>54.7</v>
      </c>
      <c r="AH692" s="80">
        <v>4.2699999999999996</v>
      </c>
      <c r="AI692" s="81">
        <v>18.3</v>
      </c>
      <c r="AJ692" s="80">
        <v>3.74</v>
      </c>
      <c r="AK692" s="80">
        <v>0.86</v>
      </c>
      <c r="AL692" s="80">
        <v>3.42</v>
      </c>
      <c r="AM692" s="80">
        <v>0.58799999999999997</v>
      </c>
      <c r="AN692" s="80">
        <v>3.41</v>
      </c>
      <c r="AO692" s="80">
        <v>0.78</v>
      </c>
      <c r="AP692" s="80">
        <v>2.34</v>
      </c>
      <c r="AQ692" s="80">
        <v>0.36</v>
      </c>
      <c r="AR692" s="80">
        <v>2.83</v>
      </c>
      <c r="AS692" s="80">
        <v>0.48299999999999998</v>
      </c>
      <c r="AT692" s="80">
        <v>4.2300000000000004</v>
      </c>
      <c r="AU692" s="80">
        <v>0.53</v>
      </c>
      <c r="AV692" s="80">
        <v>1.27</v>
      </c>
      <c r="AW692" s="81">
        <v>14.3</v>
      </c>
      <c r="AX692" s="80">
        <v>6.42</v>
      </c>
      <c r="AY692" s="80">
        <v>1.78</v>
      </c>
    </row>
    <row r="693" spans="1:51" s="100" customFormat="1">
      <c r="A693" s="84" t="s">
        <v>626</v>
      </c>
      <c r="B693" s="81">
        <v>75.379365016139246</v>
      </c>
      <c r="C693" s="80">
        <v>0.3166967712031134</v>
      </c>
      <c r="D693" s="81">
        <v>13.937739462142657</v>
      </c>
      <c r="E693" s="80">
        <v>1.5975519215150533</v>
      </c>
      <c r="F693" s="80">
        <v>6.3801446266619904E-2</v>
      </c>
      <c r="G693" s="80">
        <v>0.39469072832143787</v>
      </c>
      <c r="H693" s="80">
        <v>1.8387115598765633</v>
      </c>
      <c r="I693" s="80">
        <v>3.9164130936205708</v>
      </c>
      <c r="J693" s="80">
        <v>2.5550167755976467</v>
      </c>
      <c r="K693" s="80">
        <v>0.1322531709066801</v>
      </c>
      <c r="L693" s="80">
        <v>8.0634953641776974E-2</v>
      </c>
      <c r="M693" s="81">
        <f>B693/J693</f>
        <v>29.502493187547536</v>
      </c>
      <c r="N693" s="80">
        <f>I693+J693</f>
        <v>6.4714298692182179</v>
      </c>
      <c r="O693" s="80"/>
      <c r="P693" s="80">
        <v>4.5999999999999996</v>
      </c>
      <c r="Q693" s="82">
        <v>2240</v>
      </c>
      <c r="R693" s="80">
        <v>11.05</v>
      </c>
      <c r="S693" s="82">
        <v>683</v>
      </c>
      <c r="T693" s="80">
        <v>1.59</v>
      </c>
      <c r="U693" s="80">
        <v>2.5</v>
      </c>
      <c r="V693" s="81">
        <v>22.2</v>
      </c>
      <c r="W693" s="81">
        <v>14.7</v>
      </c>
      <c r="X693" s="82">
        <v>66.5</v>
      </c>
      <c r="Y693" s="81">
        <v>178</v>
      </c>
      <c r="Z693" s="81">
        <v>22.9</v>
      </c>
      <c r="AA693" s="81">
        <v>181</v>
      </c>
      <c r="AB693" s="80">
        <v>7.16</v>
      </c>
      <c r="AC693" s="80">
        <v>1.45</v>
      </c>
      <c r="AD693" s="80">
        <v>2.0099999999999998</v>
      </c>
      <c r="AE693" s="82">
        <v>659</v>
      </c>
      <c r="AF693" s="81">
        <v>18.600000000000001</v>
      </c>
      <c r="AG693" s="81">
        <v>40.299999999999997</v>
      </c>
      <c r="AH693" s="80">
        <v>4.76</v>
      </c>
      <c r="AI693" s="81">
        <v>19.2</v>
      </c>
      <c r="AJ693" s="80">
        <v>3.74</v>
      </c>
      <c r="AK693" s="80">
        <v>0.89</v>
      </c>
      <c r="AL693" s="80">
        <v>3.86</v>
      </c>
      <c r="AM693" s="80">
        <v>0.58299999999999996</v>
      </c>
      <c r="AN693" s="80">
        <v>3.79</v>
      </c>
      <c r="AO693" s="80">
        <v>0.8</v>
      </c>
      <c r="AP693" s="80">
        <v>2.5</v>
      </c>
      <c r="AQ693" s="80">
        <v>0.29599999999999999</v>
      </c>
      <c r="AR693" s="80">
        <v>2.65</v>
      </c>
      <c r="AS693" s="80">
        <v>0.4</v>
      </c>
      <c r="AT693" s="80">
        <v>4.1100000000000003</v>
      </c>
      <c r="AU693" s="80">
        <v>0.45</v>
      </c>
      <c r="AV693" s="80">
        <v>0.79</v>
      </c>
      <c r="AW693" s="81">
        <v>9.23</v>
      </c>
      <c r="AX693" s="80">
        <v>6.39</v>
      </c>
      <c r="AY693" s="80">
        <v>1.8</v>
      </c>
    </row>
    <row r="694" spans="1:51" s="100" customFormat="1">
      <c r="A694" s="84" t="s">
        <v>625</v>
      </c>
      <c r="B694" s="81">
        <v>75.347926031598959</v>
      </c>
      <c r="C694" s="80">
        <v>0.34075999141619318</v>
      </c>
      <c r="D694" s="81">
        <v>13.810701822744113</v>
      </c>
      <c r="E694" s="80">
        <v>1.6656861062311064</v>
      </c>
      <c r="F694" s="80">
        <v>0.12101541116240791</v>
      </c>
      <c r="G694" s="80">
        <v>0.41525387667829972</v>
      </c>
      <c r="H694" s="80">
        <v>1.8356778468100157</v>
      </c>
      <c r="I694" s="80">
        <v>3.9339632158337126</v>
      </c>
      <c r="J694" s="80">
        <v>2.5290034747585985</v>
      </c>
      <c r="K694" s="80">
        <v>0.12222766601438322</v>
      </c>
      <c r="L694" s="80">
        <v>3.0396580115999541</v>
      </c>
      <c r="M694" s="81">
        <f>B694/J694</f>
        <v>29.793524122694674</v>
      </c>
      <c r="N694" s="80">
        <f>I694+J694</f>
        <v>6.4629666905923111</v>
      </c>
      <c r="O694" s="80"/>
      <c r="P694" s="80">
        <v>5.03</v>
      </c>
      <c r="Q694" s="82">
        <v>2195</v>
      </c>
      <c r="R694" s="80">
        <v>10.39</v>
      </c>
      <c r="S694" s="82">
        <v>740</v>
      </c>
      <c r="T694" s="80">
        <v>1.58</v>
      </c>
      <c r="U694" s="80">
        <v>1.57</v>
      </c>
      <c r="V694" s="81">
        <v>49.7</v>
      </c>
      <c r="W694" s="81">
        <v>16.07</v>
      </c>
      <c r="X694" s="82">
        <v>70.8</v>
      </c>
      <c r="Y694" s="81">
        <v>181</v>
      </c>
      <c r="Z694" s="81">
        <v>26.4</v>
      </c>
      <c r="AA694" s="81">
        <v>205.5</v>
      </c>
      <c r="AB694" s="80">
        <v>8.06</v>
      </c>
      <c r="AC694" s="80">
        <v>1.52</v>
      </c>
      <c r="AD694" s="80">
        <v>2.54</v>
      </c>
      <c r="AE694" s="82">
        <v>741</v>
      </c>
      <c r="AF694" s="81">
        <v>20.9</v>
      </c>
      <c r="AG694" s="81">
        <v>44.9</v>
      </c>
      <c r="AH694" s="80">
        <v>4.92</v>
      </c>
      <c r="AI694" s="81">
        <v>21</v>
      </c>
      <c r="AJ694" s="80">
        <v>4.43</v>
      </c>
      <c r="AK694" s="80">
        <v>1.1399999999999999</v>
      </c>
      <c r="AL694" s="80">
        <v>4.25</v>
      </c>
      <c r="AM694" s="80">
        <v>0.71899999999999997</v>
      </c>
      <c r="AN694" s="80">
        <v>4.33</v>
      </c>
      <c r="AO694" s="80">
        <v>0.82399999999999995</v>
      </c>
      <c r="AP694" s="80">
        <v>3.16</v>
      </c>
      <c r="AQ694" s="80">
        <v>0.40799999999999997</v>
      </c>
      <c r="AR694" s="80">
        <v>2.89</v>
      </c>
      <c r="AS694" s="80">
        <v>0.46200000000000002</v>
      </c>
      <c r="AT694" s="80">
        <v>5.1100000000000003</v>
      </c>
      <c r="AU694" s="80">
        <v>0.56000000000000005</v>
      </c>
      <c r="AV694" s="80">
        <v>1.07</v>
      </c>
      <c r="AW694" s="81">
        <v>11.09</v>
      </c>
      <c r="AX694" s="80">
        <v>7.4</v>
      </c>
      <c r="AY694" s="80">
        <v>1.77</v>
      </c>
    </row>
    <row r="695" spans="1:51">
      <c r="A695" s="84" t="s">
        <v>624</v>
      </c>
      <c r="B695" s="81">
        <v>75.56917713842482</v>
      </c>
      <c r="C695" s="80">
        <v>0.33709393953445838</v>
      </c>
      <c r="D695" s="81">
        <v>13.644095407011253</v>
      </c>
      <c r="E695" s="80">
        <v>1.5385736104975292</v>
      </c>
      <c r="F695" s="80">
        <v>7.8465468754313802E-2</v>
      </c>
      <c r="G695" s="80">
        <v>0.33833398215720484</v>
      </c>
      <c r="H695" s="80">
        <v>1.7732417400868565</v>
      </c>
      <c r="I695" s="80">
        <v>4.0225444718194447</v>
      </c>
      <c r="J695" s="80">
        <v>2.6984606192047318</v>
      </c>
      <c r="K695" s="80">
        <v>0.13622509384301976</v>
      </c>
      <c r="L695" s="80">
        <v>8.5566227289902486E-2</v>
      </c>
      <c r="M695" s="81">
        <f>B695/J695</f>
        <v>28.004550668853543</v>
      </c>
      <c r="N695" s="80">
        <f>I695+J695</f>
        <v>6.7210050910241765</v>
      </c>
      <c r="P695" s="80">
        <v>4.7300000000000004</v>
      </c>
      <c r="Q695" s="82">
        <v>2015</v>
      </c>
      <c r="R695" s="80">
        <v>8.9499999999999993</v>
      </c>
      <c r="S695" s="82">
        <v>707</v>
      </c>
      <c r="T695" s="80">
        <v>1.36</v>
      </c>
      <c r="U695" s="80">
        <v>2.29</v>
      </c>
      <c r="V695" s="81">
        <v>35.6</v>
      </c>
      <c r="W695" s="81">
        <v>15.6</v>
      </c>
      <c r="X695" s="82">
        <v>78.400000000000006</v>
      </c>
      <c r="Y695" s="81">
        <v>167.8</v>
      </c>
      <c r="Z695" s="81">
        <v>24.8</v>
      </c>
      <c r="AA695" s="81">
        <v>203.2</v>
      </c>
      <c r="AB695" s="80">
        <v>7.58</v>
      </c>
      <c r="AC695" s="80">
        <v>1.65</v>
      </c>
      <c r="AD695" s="80">
        <v>2.48</v>
      </c>
      <c r="AE695" s="82">
        <v>784</v>
      </c>
      <c r="AF695" s="81">
        <v>21.1</v>
      </c>
      <c r="AG695" s="81">
        <v>46.4</v>
      </c>
      <c r="AH695" s="80">
        <v>5.22</v>
      </c>
      <c r="AI695" s="81">
        <v>20.6</v>
      </c>
      <c r="AJ695" s="80">
        <v>4.1900000000000004</v>
      </c>
      <c r="AK695" s="80">
        <v>0.95</v>
      </c>
      <c r="AL695" s="80">
        <v>4.22</v>
      </c>
      <c r="AM695" s="80">
        <v>0.65700000000000003</v>
      </c>
      <c r="AN695" s="80">
        <v>3.74</v>
      </c>
      <c r="AO695" s="80">
        <v>0.81</v>
      </c>
      <c r="AP695" s="80">
        <v>2.79</v>
      </c>
      <c r="AQ695" s="80">
        <v>0.433</v>
      </c>
      <c r="AR695" s="80">
        <v>3.08</v>
      </c>
      <c r="AS695" s="80">
        <v>0.55000000000000004</v>
      </c>
      <c r="AT695" s="80">
        <v>4.91</v>
      </c>
      <c r="AU695" s="80">
        <v>0.61799999999999999</v>
      </c>
      <c r="AV695" s="80">
        <v>0.98</v>
      </c>
      <c r="AW695" s="81">
        <v>11.12</v>
      </c>
      <c r="AX695" s="80">
        <v>7.58</v>
      </c>
      <c r="AY695" s="80">
        <v>1.99</v>
      </c>
    </row>
    <row r="696" spans="1:51" s="100" customFormat="1">
      <c r="A696" s="84" t="s">
        <v>623</v>
      </c>
      <c r="B696" s="81">
        <v>74.615955950488981</v>
      </c>
      <c r="C696" s="80">
        <v>0.41777882505981068</v>
      </c>
      <c r="D696" s="81">
        <v>14.096414520013873</v>
      </c>
      <c r="E696" s="80">
        <v>1.8317105927878843</v>
      </c>
      <c r="F696" s="80">
        <v>9.7696809037874741E-2</v>
      </c>
      <c r="G696" s="80">
        <v>0.45396296563396138</v>
      </c>
      <c r="H696" s="80">
        <v>2.0457243315367259</v>
      </c>
      <c r="I696" s="80">
        <v>3.8744956007710254</v>
      </c>
      <c r="J696" s="80">
        <v>2.5662447028800957</v>
      </c>
      <c r="K696" s="80">
        <v>0.15701789770485272</v>
      </c>
      <c r="L696" s="80">
        <v>4.4848871623552355</v>
      </c>
      <c r="M696" s="81">
        <f>B696/J696</f>
        <v>29.075931795104154</v>
      </c>
      <c r="N696" s="80">
        <f>I696+J696</f>
        <v>6.440740303651121</v>
      </c>
      <c r="O696" s="80"/>
      <c r="P696" s="80"/>
      <c r="Q696" s="82"/>
      <c r="R696" s="80"/>
      <c r="S696" s="82"/>
      <c r="T696" s="80"/>
      <c r="U696" s="80"/>
      <c r="V696" s="81"/>
      <c r="W696" s="81"/>
      <c r="X696" s="82"/>
      <c r="Y696" s="81"/>
      <c r="Z696" s="81"/>
      <c r="AA696" s="81"/>
      <c r="AB696" s="80"/>
      <c r="AC696" s="80"/>
      <c r="AD696" s="80"/>
      <c r="AE696" s="82"/>
      <c r="AF696" s="81"/>
      <c r="AG696" s="81"/>
      <c r="AH696" s="80"/>
      <c r="AI696" s="81"/>
      <c r="AJ696" s="80"/>
      <c r="AK696" s="80"/>
      <c r="AL696" s="80"/>
      <c r="AM696" s="80"/>
      <c r="AN696" s="80"/>
      <c r="AO696" s="80"/>
      <c r="AP696" s="80"/>
      <c r="AQ696" s="80"/>
      <c r="AR696" s="80"/>
      <c r="AS696" s="80"/>
      <c r="AT696" s="80"/>
      <c r="AU696" s="80"/>
      <c r="AV696" s="80"/>
      <c r="AW696" s="81"/>
      <c r="AX696" s="80"/>
      <c r="AY696" s="80"/>
    </row>
    <row r="697" spans="1:51">
      <c r="A697" s="84" t="s">
        <v>622</v>
      </c>
      <c r="B697" s="81">
        <v>74.30518049985406</v>
      </c>
      <c r="C697" s="80">
        <v>0.36674925401039998</v>
      </c>
      <c r="D697" s="81">
        <v>14.33924780224663</v>
      </c>
      <c r="E697" s="80">
        <v>1.8603463337502839</v>
      </c>
      <c r="F697" s="80">
        <v>6.0758850215285633E-2</v>
      </c>
      <c r="G697" s="80">
        <v>0.46554843704575116</v>
      </c>
      <c r="H697" s="80">
        <v>2.1647301195463213</v>
      </c>
      <c r="I697" s="80">
        <v>3.9584940441610561</v>
      </c>
      <c r="J697" s="80">
        <v>2.4789315219234069</v>
      </c>
      <c r="K697" s="80">
        <v>0.13137246806249658</v>
      </c>
      <c r="L697" s="80">
        <v>4.2007517705018671</v>
      </c>
      <c r="M697" s="81">
        <f>B697/J697</f>
        <v>29.974680560034411</v>
      </c>
      <c r="N697" s="80">
        <f>I697+J697</f>
        <v>6.437425566084463</v>
      </c>
      <c r="P697" s="80">
        <v>4.58</v>
      </c>
      <c r="Q697" s="82">
        <v>1842</v>
      </c>
      <c r="R697" s="80">
        <v>7.33</v>
      </c>
      <c r="S697" s="82">
        <v>703</v>
      </c>
      <c r="T697" s="80">
        <v>1.1299999999999999</v>
      </c>
      <c r="U697" s="80">
        <v>1.1299999999999999</v>
      </c>
      <c r="V697" s="81">
        <v>29.4</v>
      </c>
      <c r="W697" s="81">
        <v>15.6</v>
      </c>
      <c r="X697" s="82">
        <v>82</v>
      </c>
      <c r="Y697" s="81">
        <v>163.19999999999999</v>
      </c>
      <c r="Z697" s="81">
        <v>24.6</v>
      </c>
      <c r="AA697" s="81">
        <v>211</v>
      </c>
      <c r="AB697" s="80">
        <v>8.24</v>
      </c>
      <c r="AC697" s="80">
        <v>1.91</v>
      </c>
      <c r="AD697" s="80">
        <v>3.19</v>
      </c>
      <c r="AE697" s="82">
        <v>867</v>
      </c>
      <c r="AF697" s="81">
        <v>23.3</v>
      </c>
      <c r="AG697" s="81">
        <v>49.8</v>
      </c>
      <c r="AH697" s="80">
        <v>5.59</v>
      </c>
      <c r="AI697" s="81">
        <v>20.9</v>
      </c>
      <c r="AJ697" s="80">
        <v>3.85</v>
      </c>
      <c r="AK697" s="80">
        <v>1.04</v>
      </c>
      <c r="AL697" s="80">
        <v>3.63</v>
      </c>
      <c r="AM697" s="80">
        <v>0.63600000000000001</v>
      </c>
      <c r="AN697" s="80">
        <v>3.52</v>
      </c>
      <c r="AO697" s="80">
        <v>0.85</v>
      </c>
      <c r="AP697" s="80">
        <v>2.81</v>
      </c>
      <c r="AQ697" s="80">
        <v>0.46800000000000003</v>
      </c>
      <c r="AR697" s="80">
        <v>2.96</v>
      </c>
      <c r="AS697" s="80">
        <v>0.47399999999999998</v>
      </c>
      <c r="AT697" s="80">
        <v>5.56</v>
      </c>
      <c r="AU697" s="80">
        <v>0.55000000000000004</v>
      </c>
      <c r="AV697" s="80">
        <v>1</v>
      </c>
      <c r="AW697" s="81">
        <v>12.87</v>
      </c>
      <c r="AX697" s="80">
        <v>8.3699999999999992</v>
      </c>
      <c r="AY697" s="80">
        <v>2.2000000000000002</v>
      </c>
    </row>
    <row r="698" spans="1:51" s="94" customFormat="1">
      <c r="A698" s="92" t="s">
        <v>196</v>
      </c>
      <c r="B698" s="95">
        <f>AVERAGE(B678:B697)</f>
        <v>75.627006714186095</v>
      </c>
      <c r="C698" s="94">
        <f>AVERAGE(C678:C697)</f>
        <v>0.34549799952757182</v>
      </c>
      <c r="D698" s="95">
        <f>AVERAGE(D678:D697)</f>
        <v>13.73045451808307</v>
      </c>
      <c r="E698" s="95">
        <f>AVERAGE(E678:E697)</f>
        <v>1.5581849480624921</v>
      </c>
      <c r="F698" s="95">
        <f>AVERAGE(F678:F697)</f>
        <v>8.5649588819375275E-2</v>
      </c>
      <c r="G698" s="95">
        <f>AVERAGE(G678:G697)</f>
        <v>0.36976290962351765</v>
      </c>
      <c r="H698" s="95">
        <f>AVERAGE(H678:H697)</f>
        <v>1.766894136821741</v>
      </c>
      <c r="I698" s="95">
        <f>AVERAGE(I678:I697)</f>
        <v>3.8894840765532392</v>
      </c>
      <c r="J698" s="95">
        <f>AVERAGE(J678:J697)</f>
        <v>2.6270506011294481</v>
      </c>
      <c r="K698" s="95">
        <f>AVERAGE(K678:K697)</f>
        <v>0.1450719343469582</v>
      </c>
      <c r="L698" s="95">
        <f>AVERAGE(L678:L697)</f>
        <v>3.4851898443798044</v>
      </c>
      <c r="M698" s="95">
        <f>AVERAGE(M678:M697)</f>
        <v>28.947905215336714</v>
      </c>
      <c r="N698" s="95">
        <f>AVERAGE(N678:N697)</f>
        <v>6.5165346776826869</v>
      </c>
      <c r="O698" s="95"/>
      <c r="P698" s="95">
        <f>AVERAGE(P678:P697)</f>
        <v>4.7042105263157898</v>
      </c>
      <c r="Q698" s="96">
        <f>AVERAGE(Q678:Q697)</f>
        <v>2065.3157894736842</v>
      </c>
      <c r="R698" s="95">
        <f>AVERAGE(R678:R697)</f>
        <v>16.767894736842102</v>
      </c>
      <c r="S698" s="96">
        <f>AVERAGE(S678:S697)</f>
        <v>645.52631578947364</v>
      </c>
      <c r="T698" s="95">
        <f>AVERAGE(T678:T697)</f>
        <v>3.2094736842105265</v>
      </c>
      <c r="U698" s="95">
        <f>AVERAGE(U678:U697)</f>
        <v>6.2729411764705878</v>
      </c>
      <c r="V698" s="95">
        <f>AVERAGE(V678:V697)</f>
        <v>42.5</v>
      </c>
      <c r="W698" s="95">
        <f>AVERAGE(W678:W697)</f>
        <v>15.988421052631583</v>
      </c>
      <c r="X698" s="96">
        <f>AVERAGE(X678:X697)</f>
        <v>71.978947368421061</v>
      </c>
      <c r="Y698" s="95">
        <f>AVERAGE(Y678:Y697)</f>
        <v>188.55789473684209</v>
      </c>
      <c r="Z698" s="95">
        <f>AVERAGE(Z678:Z697)</f>
        <v>23.472105263157893</v>
      </c>
      <c r="AA698" s="95">
        <f>AVERAGE(AA678:AA697)</f>
        <v>179.07894736842104</v>
      </c>
      <c r="AB698" s="95">
        <f>AVERAGE(AB678:AB697)</f>
        <v>7.8536842105263176</v>
      </c>
      <c r="AC698" s="95">
        <f>AVERAGE(AC678:AC697)</f>
        <v>1.7952631578947364</v>
      </c>
      <c r="AD698" s="95">
        <f>AVERAGE(AD678:AD697)</f>
        <v>2.623684210526315</v>
      </c>
      <c r="AE698" s="96">
        <f>AVERAGE(AE678:AE697)</f>
        <v>732.10526315789468</v>
      </c>
      <c r="AF698" s="95">
        <f>AVERAGE(AF678:AF697)</f>
        <v>20.314736842105265</v>
      </c>
      <c r="AG698" s="95">
        <f>AVERAGE(AG678:AG697)</f>
        <v>43.450526315789467</v>
      </c>
      <c r="AH698" s="95">
        <f>AVERAGE(AH678:AH697)</f>
        <v>4.810526315789474</v>
      </c>
      <c r="AI698" s="95">
        <f>AVERAGE(AI678:AI697)</f>
        <v>19.786842105263158</v>
      </c>
      <c r="AJ698" s="95">
        <f>AVERAGE(AJ678:AJ697)</f>
        <v>4.0799999999999992</v>
      </c>
      <c r="AK698" s="95">
        <f>AVERAGE(AK678:AK697)</f>
        <v>0.92947368421052612</v>
      </c>
      <c r="AL698" s="95">
        <f>AVERAGE(AL678:AL697)</f>
        <v>3.8742105263157889</v>
      </c>
      <c r="AM698" s="95">
        <f>AVERAGE(AM678:AM697)</f>
        <v>0.61894736842105247</v>
      </c>
      <c r="AN698" s="95">
        <f>AVERAGE(AN678:AN697)</f>
        <v>3.7831578947368421</v>
      </c>
      <c r="AO698" s="95">
        <f>AVERAGE(AO678:AO697)</f>
        <v>0.78010526315789475</v>
      </c>
      <c r="AP698" s="95">
        <f>AVERAGE(AP678:AP697)</f>
        <v>2.5031578947368418</v>
      </c>
      <c r="AQ698" s="95">
        <f>AVERAGE(AQ678:AQ697)</f>
        <v>0.38042105263157899</v>
      </c>
      <c r="AR698" s="95">
        <f>AVERAGE(AR678:AR697)</f>
        <v>2.8710526315789471</v>
      </c>
      <c r="AS698" s="95">
        <f>AVERAGE(AS678:AS697)</f>
        <v>0.44589473684210523</v>
      </c>
      <c r="AT698" s="95">
        <f>AVERAGE(AT678:AT697)</f>
        <v>4.5757894736842104</v>
      </c>
      <c r="AU698" s="95">
        <f>AVERAGE(AU678:AU697)</f>
        <v>0.58294736842105266</v>
      </c>
      <c r="AV698" s="95">
        <f>AVERAGE(AV678:AV697)</f>
        <v>0.98631578947368415</v>
      </c>
      <c r="AW698" s="95">
        <f>AVERAGE(AW678:AW697)</f>
        <v>11.750000000000004</v>
      </c>
      <c r="AX698" s="95">
        <f>AVERAGE(AX678:AX697)</f>
        <v>7.0210526315789474</v>
      </c>
      <c r="AY698" s="95">
        <f>AVERAGE(AY678:AY697)</f>
        <v>1.8617368421052634</v>
      </c>
    </row>
    <row r="699" spans="1:51" s="94" customFormat="1">
      <c r="A699" s="92" t="s">
        <v>195</v>
      </c>
      <c r="B699" s="95">
        <f>_xlfn.STDEV.S(B678:B697)</f>
        <v>1.0852034398971606</v>
      </c>
      <c r="C699" s="94">
        <f>_xlfn.STDEV.S(C678:C697)</f>
        <v>7.9771691936980596E-2</v>
      </c>
      <c r="D699" s="95">
        <f>_xlfn.STDEV.S(D678:D697)</f>
        <v>0.52462436974401827</v>
      </c>
      <c r="E699" s="95">
        <f>_xlfn.STDEV.S(E678:E697)</f>
        <v>0.33801312510755399</v>
      </c>
      <c r="F699" s="95">
        <f>_xlfn.STDEV.S(F678:F697)</f>
        <v>2.3866027613462102E-2</v>
      </c>
      <c r="G699" s="95">
        <f>_xlfn.STDEV.S(G678:G697)</f>
        <v>0.15546981519912123</v>
      </c>
      <c r="H699" s="95">
        <f>_xlfn.STDEV.S(H678:H697)</f>
        <v>0.35133576054574567</v>
      </c>
      <c r="I699" s="95">
        <f>_xlfn.STDEV.S(I678:I697)</f>
        <v>0.21292019915413193</v>
      </c>
      <c r="J699" s="95">
        <f>_xlfn.STDEV.S(J678:J697)</f>
        <v>0.22087178822656847</v>
      </c>
      <c r="K699" s="95">
        <f>_xlfn.STDEV.S(K678:K697)</f>
        <v>1.6864262224944811E-2</v>
      </c>
      <c r="L699" s="95">
        <f>_xlfn.STDEV.S(L678:L697)</f>
        <v>2.1317403054218991</v>
      </c>
      <c r="M699" s="95">
        <f>_xlfn.STDEV.S(M678:M697)</f>
        <v>2.0231109825424927</v>
      </c>
      <c r="N699" s="95">
        <f>_xlfn.STDEV.S(N678:N697)</f>
        <v>0.3475307150005959</v>
      </c>
      <c r="O699" s="95"/>
      <c r="P699" s="95">
        <f>_xlfn.STDEV.S(P678:P697)</f>
        <v>0.62886419475002375</v>
      </c>
      <c r="Q699" s="96">
        <f>_xlfn.STDEV.S(Q678:Q697)</f>
        <v>795.66583246930008</v>
      </c>
      <c r="R699" s="95">
        <f>_xlfn.STDEV.S(R678:R697)</f>
        <v>26.724664550217231</v>
      </c>
      <c r="S699" s="96">
        <f>_xlfn.STDEV.S(S678:S697)</f>
        <v>87.85996966199022</v>
      </c>
      <c r="T699" s="95">
        <f>_xlfn.STDEV.S(T678:T697)</f>
        <v>6.0269418020568377</v>
      </c>
      <c r="U699" s="95">
        <f>_xlfn.STDEV.S(U678:U697)</f>
        <v>11.783886118714129</v>
      </c>
      <c r="V699" s="95">
        <f>_xlfn.STDEV.S(V678:V697)</f>
        <v>14.878433310593476</v>
      </c>
      <c r="W699" s="95">
        <f>_xlfn.STDEV.S(W678:W697)</f>
        <v>2.9683427159834523</v>
      </c>
      <c r="X699" s="96">
        <f>_xlfn.STDEV.S(X678:X697)</f>
        <v>17.105995665827098</v>
      </c>
      <c r="Y699" s="95">
        <f>_xlfn.STDEV.S(Y678:Y697)</f>
        <v>107.36803950167268</v>
      </c>
      <c r="Z699" s="95">
        <f>_xlfn.STDEV.S(Z678:Z697)</f>
        <v>5.3921038760882896</v>
      </c>
      <c r="AA699" s="95">
        <f>_xlfn.STDEV.S(AA678:AA697)</f>
        <v>29.624343948617074</v>
      </c>
      <c r="AB699" s="95">
        <f>_xlfn.STDEV.S(AB678:AB697)</f>
        <v>0.92521595392831857</v>
      </c>
      <c r="AC699" s="95">
        <f>_xlfn.STDEV.S(AC678:AC697)</f>
        <v>0.42556326623341606</v>
      </c>
      <c r="AD699" s="95">
        <f>_xlfn.STDEV.S(AD678:AD697)</f>
        <v>0.60610056487091801</v>
      </c>
      <c r="AE699" s="96">
        <f>_xlfn.STDEV.S(AE678:AE697)</f>
        <v>164.12093601191452</v>
      </c>
      <c r="AF699" s="95">
        <f>_xlfn.STDEV.S(AF678:AF697)</f>
        <v>3.764752269289811</v>
      </c>
      <c r="AG699" s="95">
        <f>_xlfn.STDEV.S(AG678:AG697)</f>
        <v>8.3121901604305819</v>
      </c>
      <c r="AH699" s="95">
        <f>_xlfn.STDEV.S(AH678:AH697)</f>
        <v>0.92316769684127209</v>
      </c>
      <c r="AI699" s="95">
        <f>_xlfn.STDEV.S(AI678:AI697)</f>
        <v>3.6424763442099004</v>
      </c>
      <c r="AJ699" s="95">
        <f>_xlfn.STDEV.S(AJ678:AJ697)</f>
        <v>0.74648063158620426</v>
      </c>
      <c r="AK699" s="95">
        <f>_xlfn.STDEV.S(AK678:AK697)</f>
        <v>0.11335655076941695</v>
      </c>
      <c r="AL699" s="95">
        <f>_xlfn.STDEV.S(AL678:AL697)</f>
        <v>0.88716349357234536</v>
      </c>
      <c r="AM699" s="95">
        <f>_xlfn.STDEV.S(AM678:AM697)</f>
        <v>0.13317593780168055</v>
      </c>
      <c r="AN699" s="95">
        <f>_xlfn.STDEV.S(AN678:AN697)</f>
        <v>0.83951740523006058</v>
      </c>
      <c r="AO699" s="95">
        <f>_xlfn.STDEV.S(AO678:AO697)</f>
        <v>0.16099064663542945</v>
      </c>
      <c r="AP699" s="95">
        <f>_xlfn.STDEV.S(AP678:AP697)</f>
        <v>0.57031231825279793</v>
      </c>
      <c r="AQ699" s="95">
        <f>_xlfn.STDEV.S(AQ678:AQ697)</f>
        <v>0.10548160228709352</v>
      </c>
      <c r="AR699" s="95">
        <f>_xlfn.STDEV.S(AR678:AR697)</f>
        <v>0.70572968335256547</v>
      </c>
      <c r="AS699" s="95">
        <f>_xlfn.STDEV.S(AS678:AS697)</f>
        <v>0.11302796838582439</v>
      </c>
      <c r="AT699" s="95">
        <f>_xlfn.STDEV.S(AT678:AT697)</f>
        <v>0.82621839855165502</v>
      </c>
      <c r="AU699" s="95">
        <f>_xlfn.STDEV.S(AU678:AU697)</f>
        <v>0.1029479230183938</v>
      </c>
      <c r="AV699" s="95">
        <f>_xlfn.STDEV.S(AV678:AV697)</f>
        <v>0.16876053140193864</v>
      </c>
      <c r="AW699" s="95">
        <f>_xlfn.STDEV.S(AW678:AW697)</f>
        <v>1.6119656737453365</v>
      </c>
      <c r="AX699" s="95">
        <f>_xlfn.STDEV.S(AX678:AX697)</f>
        <v>1.8916245068336901</v>
      </c>
      <c r="AY699" s="95">
        <f>_xlfn.STDEV.S(AY678:AY697)</f>
        <v>0.37736452198920128</v>
      </c>
    </row>
    <row r="700" spans="1:51">
      <c r="A700" s="84" t="s">
        <v>621</v>
      </c>
      <c r="B700" s="81">
        <v>78.333023649404083</v>
      </c>
      <c r="C700" s="80">
        <v>0.13062986832966453</v>
      </c>
      <c r="D700" s="81">
        <v>12.522977470430192</v>
      </c>
      <c r="E700" s="80">
        <v>0.91434762200092501</v>
      </c>
      <c r="F700" s="80">
        <v>6.2050514456472111E-2</v>
      </c>
      <c r="G700" s="80">
        <v>0.14083833873343993</v>
      </c>
      <c r="H700" s="80">
        <v>0.84469066290971584</v>
      </c>
      <c r="I700" s="80">
        <v>3.6594932868658177</v>
      </c>
      <c r="J700" s="80">
        <v>3.3919326285364417</v>
      </c>
      <c r="K700" s="80">
        <v>0.15958333264813851</v>
      </c>
      <c r="L700" s="80">
        <v>4.7059717384161388</v>
      </c>
      <c r="M700" s="81">
        <f>B700/J700</f>
        <v>23.093920849248526</v>
      </c>
      <c r="N700" s="80">
        <f>I700+J700</f>
        <v>7.0514259154022589</v>
      </c>
      <c r="P700" s="80">
        <v>5.23</v>
      </c>
      <c r="Q700" s="82">
        <v>2420</v>
      </c>
      <c r="R700" s="80">
        <v>11.79</v>
      </c>
      <c r="S700" s="82">
        <v>814</v>
      </c>
      <c r="T700" s="80">
        <v>1.38</v>
      </c>
      <c r="U700" s="80">
        <v>2.84</v>
      </c>
      <c r="V700" s="81">
        <v>53.4</v>
      </c>
      <c r="W700" s="81">
        <v>16.899999999999999</v>
      </c>
      <c r="X700" s="82">
        <v>82.4</v>
      </c>
      <c r="Y700" s="81">
        <v>193</v>
      </c>
      <c r="Z700" s="81">
        <v>28.9</v>
      </c>
      <c r="AA700" s="81">
        <v>225</v>
      </c>
      <c r="AB700" s="80">
        <v>9.0399999999999991</v>
      </c>
      <c r="AC700" s="80">
        <v>1.92</v>
      </c>
      <c r="AD700" s="80">
        <v>2.78</v>
      </c>
      <c r="AE700" s="82">
        <v>863</v>
      </c>
      <c r="AF700" s="81">
        <v>24.2</v>
      </c>
      <c r="AG700" s="81">
        <v>49.2</v>
      </c>
      <c r="AH700" s="80">
        <v>5.79</v>
      </c>
      <c r="AI700" s="81">
        <v>23.8</v>
      </c>
      <c r="AJ700" s="80">
        <v>4.09</v>
      </c>
      <c r="AK700" s="80">
        <v>1.28</v>
      </c>
      <c r="AL700" s="80">
        <v>4.51</v>
      </c>
      <c r="AM700" s="80">
        <v>0.71</v>
      </c>
      <c r="AN700" s="80">
        <v>5.0999999999999996</v>
      </c>
      <c r="AO700" s="80">
        <v>1.01</v>
      </c>
      <c r="AP700" s="80">
        <v>3.17</v>
      </c>
      <c r="AQ700" s="80">
        <v>0.45300000000000001</v>
      </c>
      <c r="AR700" s="80">
        <v>3.67</v>
      </c>
      <c r="AS700" s="80">
        <v>0.56699999999999995</v>
      </c>
      <c r="AT700" s="80">
        <v>5.29</v>
      </c>
      <c r="AU700" s="80">
        <v>0.73</v>
      </c>
      <c r="AV700" s="80">
        <v>1.27</v>
      </c>
      <c r="AW700" s="81">
        <v>12.53</v>
      </c>
      <c r="AX700" s="80">
        <v>8</v>
      </c>
      <c r="AY700" s="80">
        <v>1.99</v>
      </c>
    </row>
    <row r="701" spans="1:51">
      <c r="A701" s="84" t="s">
        <v>620</v>
      </c>
      <c r="B701" s="81">
        <v>78.416545487327184</v>
      </c>
      <c r="C701" s="80">
        <v>0.15035472198965388</v>
      </c>
      <c r="D701" s="81">
        <v>12.482820464592713</v>
      </c>
      <c r="E701" s="80">
        <v>0.93051884120773454</v>
      </c>
      <c r="F701" s="80">
        <v>2.0060098207195735E-2</v>
      </c>
      <c r="G701" s="80">
        <v>0.12061583629959904</v>
      </c>
      <c r="H701" s="80">
        <v>0.85552923713717832</v>
      </c>
      <c r="I701" s="80">
        <v>3.6876925946637393</v>
      </c>
      <c r="J701" s="80">
        <v>3.3358437425202454</v>
      </c>
      <c r="K701" s="80">
        <v>0.18976054735259976</v>
      </c>
      <c r="L701" s="80">
        <v>3.2797660677266549</v>
      </c>
      <c r="M701" s="81">
        <f>B701/J701</f>
        <v>23.507259793914425</v>
      </c>
      <c r="N701" s="80">
        <f>I701+J701</f>
        <v>7.0235363371839847</v>
      </c>
      <c r="P701" s="80">
        <v>5.23</v>
      </c>
      <c r="Q701" s="82">
        <v>2420</v>
      </c>
      <c r="R701" s="80">
        <v>12.3</v>
      </c>
      <c r="S701" s="82">
        <v>814</v>
      </c>
      <c r="T701" s="80">
        <v>1.52</v>
      </c>
      <c r="U701" s="80">
        <v>2.68</v>
      </c>
      <c r="V701" s="81">
        <v>38.9</v>
      </c>
      <c r="W701" s="81">
        <v>18.8</v>
      </c>
      <c r="X701" s="82">
        <v>81.400000000000006</v>
      </c>
      <c r="Y701" s="81">
        <v>200</v>
      </c>
      <c r="Z701" s="81">
        <v>28.5</v>
      </c>
      <c r="AA701" s="81">
        <v>217</v>
      </c>
      <c r="AB701" s="80">
        <v>8.77</v>
      </c>
      <c r="AC701" s="80">
        <v>1.89</v>
      </c>
      <c r="AD701" s="80">
        <v>2.79</v>
      </c>
      <c r="AE701" s="82">
        <v>833</v>
      </c>
      <c r="AF701" s="81">
        <v>23</v>
      </c>
      <c r="AG701" s="81">
        <v>47.9</v>
      </c>
      <c r="AH701" s="80">
        <v>5.49</v>
      </c>
      <c r="AI701" s="81">
        <v>22.1</v>
      </c>
      <c r="AJ701" s="80">
        <v>4.6500000000000004</v>
      </c>
      <c r="AK701" s="80">
        <v>1.08</v>
      </c>
      <c r="AL701" s="80">
        <v>5.05</v>
      </c>
      <c r="AM701" s="80">
        <v>0.87</v>
      </c>
      <c r="AN701" s="80">
        <v>4.3</v>
      </c>
      <c r="AO701" s="80">
        <v>1.05</v>
      </c>
      <c r="AP701" s="80">
        <v>3.18</v>
      </c>
      <c r="AQ701" s="80">
        <v>0.45900000000000002</v>
      </c>
      <c r="AR701" s="80">
        <v>3.44</v>
      </c>
      <c r="AS701" s="80">
        <v>0.54600000000000004</v>
      </c>
      <c r="AT701" s="80">
        <v>5.44</v>
      </c>
      <c r="AU701" s="80">
        <v>0.6</v>
      </c>
      <c r="AV701" s="80">
        <v>1.18</v>
      </c>
      <c r="AW701" s="81">
        <v>13.3</v>
      </c>
      <c r="AX701" s="80">
        <v>7.54</v>
      </c>
      <c r="AY701" s="80">
        <v>2.34</v>
      </c>
    </row>
    <row r="702" spans="1:51">
      <c r="A702" s="84" t="s">
        <v>619</v>
      </c>
      <c r="B702" s="81">
        <v>78.396483004922771</v>
      </c>
      <c r="C702" s="80">
        <v>0.1250086087408413</v>
      </c>
      <c r="D702" s="81">
        <v>12.641178185309826</v>
      </c>
      <c r="E702" s="80">
        <v>0.89969623266642418</v>
      </c>
      <c r="F702" s="80">
        <v>7.2288741104852158E-2</v>
      </c>
      <c r="G702" s="80">
        <v>0.13031874752699821</v>
      </c>
      <c r="H702" s="80">
        <v>0.80554624786528251</v>
      </c>
      <c r="I702" s="80">
        <v>3.56764907917159</v>
      </c>
      <c r="J702" s="80">
        <v>3.361816163297199</v>
      </c>
      <c r="K702" s="80">
        <v>0.14989394197207775</v>
      </c>
      <c r="L702" s="80">
        <v>4.1434707510510691</v>
      </c>
      <c r="M702" s="81">
        <f>B702/J702</f>
        <v>23.319681742511804</v>
      </c>
      <c r="N702" s="80">
        <f>I702+J702</f>
        <v>6.9294652424687886</v>
      </c>
    </row>
    <row r="703" spans="1:51">
      <c r="A703" s="84" t="s">
        <v>618</v>
      </c>
      <c r="B703" s="81">
        <v>78.414742763727872</v>
      </c>
      <c r="C703" s="80">
        <v>0.15723967255793714</v>
      </c>
      <c r="D703" s="81">
        <v>12.538020202703587</v>
      </c>
      <c r="E703" s="80">
        <v>0.86834670166499006</v>
      </c>
      <c r="F703" s="80">
        <v>6.0016520199560636E-2</v>
      </c>
      <c r="G703" s="80">
        <v>0.13304432726490034</v>
      </c>
      <c r="H703" s="80">
        <v>0.84550284655797658</v>
      </c>
      <c r="I703" s="80">
        <v>3.6846950589185994</v>
      </c>
      <c r="J703" s="80">
        <v>3.2983739953629985</v>
      </c>
      <c r="K703" s="80">
        <v>0.17911041560105201</v>
      </c>
      <c r="L703" s="80">
        <v>4.5552649417492574</v>
      </c>
      <c r="M703" s="81">
        <f>B703/J703</f>
        <v>23.773757273725423</v>
      </c>
      <c r="N703" s="80">
        <f>I703+J703</f>
        <v>6.9830690542815983</v>
      </c>
    </row>
    <row r="704" spans="1:51">
      <c r="A704" s="84" t="s">
        <v>617</v>
      </c>
      <c r="B704" s="81">
        <v>78.307009841825689</v>
      </c>
      <c r="C704" s="80">
        <v>0.17661933478183997</v>
      </c>
      <c r="D704" s="81">
        <v>12.568486228644252</v>
      </c>
      <c r="E704" s="80">
        <v>0.90087848476393273</v>
      </c>
      <c r="F704" s="80">
        <v>3.0742704341865847E-2</v>
      </c>
      <c r="G704" s="80">
        <v>0.14277621343385766</v>
      </c>
      <c r="H704" s="80">
        <v>0.81995977996151215</v>
      </c>
      <c r="I704" s="80">
        <v>3.675167826958877</v>
      </c>
      <c r="J704" s="80">
        <v>3.3783456262281177</v>
      </c>
      <c r="K704" s="80">
        <v>0.13959060043091492</v>
      </c>
      <c r="L704" s="80">
        <v>3.8301345823957718</v>
      </c>
      <c r="M704" s="81">
        <f>B704/J704</f>
        <v>23.179099626125147</v>
      </c>
      <c r="N704" s="80">
        <f>I704+J704</f>
        <v>7.0535134531869943</v>
      </c>
      <c r="P704" s="80">
        <v>4.1100000000000003</v>
      </c>
      <c r="Q704" s="82">
        <v>827</v>
      </c>
      <c r="R704" s="80">
        <v>2.5499999999999998</v>
      </c>
      <c r="S704" s="82">
        <v>473</v>
      </c>
      <c r="T704" s="80">
        <v>0.55000000000000004</v>
      </c>
      <c r="U704" s="80">
        <v>2.4</v>
      </c>
      <c r="V704" s="81">
        <v>34.9</v>
      </c>
      <c r="W704" s="81">
        <v>14.9</v>
      </c>
      <c r="X704" s="82">
        <v>100.9</v>
      </c>
      <c r="Y704" s="81">
        <v>61.5</v>
      </c>
      <c r="Z704" s="81">
        <v>22.5</v>
      </c>
      <c r="AA704" s="81">
        <v>94.3</v>
      </c>
      <c r="AB704" s="80">
        <v>8.23</v>
      </c>
      <c r="AC704" s="80">
        <v>2.4300000000000002</v>
      </c>
      <c r="AD704" s="80">
        <v>2.5</v>
      </c>
      <c r="AE704" s="82">
        <v>1050</v>
      </c>
      <c r="AF704" s="81">
        <v>25.5</v>
      </c>
      <c r="AG704" s="81">
        <v>51.8</v>
      </c>
      <c r="AH704" s="80">
        <v>5.1100000000000003</v>
      </c>
      <c r="AI704" s="81">
        <v>19.600000000000001</v>
      </c>
      <c r="AJ704" s="80">
        <v>3.7</v>
      </c>
      <c r="AK704" s="80">
        <v>0.53</v>
      </c>
      <c r="AL704" s="80">
        <v>3.35</v>
      </c>
      <c r="AM704" s="80">
        <v>0.59</v>
      </c>
      <c r="AN704" s="80">
        <v>3.11</v>
      </c>
      <c r="AO704" s="80">
        <v>0.71</v>
      </c>
      <c r="AP704" s="80">
        <v>2.23</v>
      </c>
      <c r="AQ704" s="80">
        <v>0.37</v>
      </c>
      <c r="AR704" s="80">
        <v>2.86</v>
      </c>
      <c r="AS704" s="80">
        <v>0.41499999999999998</v>
      </c>
      <c r="AT704" s="80">
        <v>2.86</v>
      </c>
      <c r="AU704" s="80">
        <v>0.66</v>
      </c>
      <c r="AV704" s="80">
        <v>1.05</v>
      </c>
      <c r="AW704" s="81">
        <v>11.8</v>
      </c>
      <c r="AX704" s="80">
        <v>10.6</v>
      </c>
      <c r="AY704" s="80">
        <v>2.93</v>
      </c>
    </row>
    <row r="705" spans="1:51">
      <c r="A705" s="84" t="s">
        <v>616</v>
      </c>
      <c r="B705" s="81">
        <v>78.459016592313574</v>
      </c>
      <c r="C705" s="80">
        <v>0.12637101092258946</v>
      </c>
      <c r="D705" s="81">
        <v>12.548887501084518</v>
      </c>
      <c r="E705" s="80">
        <v>0.96996582417244703</v>
      </c>
      <c r="F705" s="80">
        <v>4.2459365318080533E-2</v>
      </c>
      <c r="G705" s="80">
        <v>0.14125513548403748</v>
      </c>
      <c r="H705" s="80">
        <v>0.82040050775055717</v>
      </c>
      <c r="I705" s="80">
        <v>3.4512147040706473</v>
      </c>
      <c r="J705" s="80">
        <v>3.4404133659625193</v>
      </c>
      <c r="K705" s="80">
        <v>0.15992921035512109</v>
      </c>
      <c r="L705" s="80">
        <v>4.2562845475871711</v>
      </c>
      <c r="M705" s="81">
        <f>B705/J705</f>
        <v>22.805113294972685</v>
      </c>
      <c r="N705" s="80">
        <f>I705+J705</f>
        <v>6.8916280700331667</v>
      </c>
      <c r="P705" s="80">
        <v>4.42</v>
      </c>
      <c r="Q705" s="82">
        <v>1030</v>
      </c>
      <c r="R705" s="80">
        <v>2.99</v>
      </c>
      <c r="S705" s="82">
        <v>720</v>
      </c>
      <c r="T705" s="80">
        <v>1.1100000000000001</v>
      </c>
      <c r="U705" s="80">
        <v>2.5</v>
      </c>
      <c r="V705" s="81">
        <v>35</v>
      </c>
      <c r="W705" s="81">
        <v>14.9</v>
      </c>
      <c r="X705" s="82">
        <v>106</v>
      </c>
      <c r="Y705" s="81">
        <v>69.099999999999994</v>
      </c>
      <c r="Z705" s="81">
        <v>23.2</v>
      </c>
      <c r="AA705" s="81">
        <v>98.5</v>
      </c>
      <c r="AB705" s="80">
        <v>10.199999999999999</v>
      </c>
      <c r="AC705" s="80">
        <v>1.48</v>
      </c>
      <c r="AD705" s="80">
        <v>3.21</v>
      </c>
      <c r="AE705" s="82">
        <v>1190</v>
      </c>
      <c r="AF705" s="81">
        <v>28.6</v>
      </c>
      <c r="AG705" s="81">
        <v>60.2</v>
      </c>
      <c r="AH705" s="80">
        <v>5.77</v>
      </c>
      <c r="AI705" s="81">
        <v>21.4</v>
      </c>
      <c r="AJ705" s="80">
        <v>3.92</v>
      </c>
      <c r="AK705" s="80">
        <v>0.55000000000000004</v>
      </c>
      <c r="AL705" s="80">
        <v>3.28</v>
      </c>
      <c r="AM705" s="80">
        <v>0.56000000000000005</v>
      </c>
      <c r="AN705" s="80">
        <v>4.1100000000000003</v>
      </c>
      <c r="AO705" s="80">
        <v>0.8</v>
      </c>
      <c r="AP705" s="80">
        <v>2.19</v>
      </c>
      <c r="AQ705" s="80">
        <v>0.54</v>
      </c>
      <c r="AR705" s="80">
        <v>3.25</v>
      </c>
      <c r="AS705" s="80">
        <v>0.55000000000000004</v>
      </c>
      <c r="AT705" s="80">
        <v>2.84</v>
      </c>
      <c r="AU705" s="80">
        <v>0.92</v>
      </c>
      <c r="AV705" s="80">
        <v>1.45</v>
      </c>
      <c r="AW705" s="81">
        <v>20.8</v>
      </c>
      <c r="AX705" s="80">
        <v>11.2</v>
      </c>
      <c r="AY705" s="80">
        <v>2.93</v>
      </c>
    </row>
    <row r="706" spans="1:51">
      <c r="A706" s="84" t="s">
        <v>615</v>
      </c>
      <c r="B706" s="81">
        <v>78.140240008835235</v>
      </c>
      <c r="C706" s="80">
        <v>0.14043132224298466</v>
      </c>
      <c r="D706" s="81">
        <v>12.540850235910384</v>
      </c>
      <c r="E706" s="80">
        <v>0.95097862509515763</v>
      </c>
      <c r="F706" s="80">
        <v>3.0502455537355831E-2</v>
      </c>
      <c r="G706" s="80">
        <v>0.13953021032497939</v>
      </c>
      <c r="H706" s="80">
        <v>0.81143881718652622</v>
      </c>
      <c r="I706" s="80">
        <v>3.7112727646636596</v>
      </c>
      <c r="J706" s="80">
        <v>3.5347410610137944</v>
      </c>
      <c r="K706" s="80">
        <v>0.14499189913168448</v>
      </c>
      <c r="L706" s="80">
        <v>3.0726645758196725</v>
      </c>
      <c r="M706" s="81">
        <f>B706/J706</f>
        <v>22.106354796586977</v>
      </c>
      <c r="N706" s="80">
        <f>I706+J706</f>
        <v>7.246013825677454</v>
      </c>
      <c r="P706" s="80">
        <v>3.95</v>
      </c>
      <c r="Q706" s="82">
        <v>864</v>
      </c>
      <c r="R706" s="80">
        <v>2.2999999999999998</v>
      </c>
      <c r="S706" s="82">
        <v>461</v>
      </c>
      <c r="T706" s="80">
        <v>0.81</v>
      </c>
      <c r="U706" s="80">
        <v>1.55</v>
      </c>
      <c r="V706" s="81">
        <v>30.9</v>
      </c>
      <c r="W706" s="81">
        <v>13.6</v>
      </c>
      <c r="X706" s="82">
        <v>97.9</v>
      </c>
      <c r="Y706" s="81">
        <v>62.2</v>
      </c>
      <c r="Z706" s="81">
        <v>20.100000000000001</v>
      </c>
      <c r="AA706" s="81">
        <v>89.2</v>
      </c>
      <c r="AB706" s="80">
        <v>7.74</v>
      </c>
      <c r="AC706" s="80">
        <v>2.36</v>
      </c>
      <c r="AD706" s="80">
        <v>4.5</v>
      </c>
      <c r="AE706" s="82">
        <v>1077</v>
      </c>
      <c r="AF706" s="81">
        <v>25.4</v>
      </c>
      <c r="AG706" s="81">
        <v>50.8</v>
      </c>
      <c r="AH706" s="80">
        <v>5.23</v>
      </c>
      <c r="AI706" s="81">
        <v>18.8</v>
      </c>
      <c r="AJ706" s="80">
        <v>4.07</v>
      </c>
      <c r="AK706" s="80">
        <v>0.64</v>
      </c>
      <c r="AL706" s="80">
        <v>3</v>
      </c>
      <c r="AM706" s="80">
        <v>0.59</v>
      </c>
      <c r="AN706" s="80">
        <v>3.38</v>
      </c>
      <c r="AO706" s="80">
        <v>0.61</v>
      </c>
      <c r="AP706" s="80">
        <v>1.96</v>
      </c>
      <c r="AQ706" s="80">
        <v>0.42</v>
      </c>
      <c r="AR706" s="80">
        <v>2.15</v>
      </c>
      <c r="AS706" s="80">
        <v>0.33900000000000002</v>
      </c>
      <c r="AT706" s="80">
        <v>2.79</v>
      </c>
      <c r="AU706" s="80">
        <v>0.73</v>
      </c>
      <c r="AV706" s="80">
        <v>1.57</v>
      </c>
      <c r="AW706" s="81">
        <v>12.5</v>
      </c>
      <c r="AX706" s="80">
        <v>9.6999999999999993</v>
      </c>
      <c r="AY706" s="80">
        <v>2.12</v>
      </c>
    </row>
    <row r="707" spans="1:51">
      <c r="A707" s="84" t="s">
        <v>614</v>
      </c>
      <c r="B707" s="81">
        <v>78.257555332714489</v>
      </c>
      <c r="C707" s="80">
        <v>0.13639711747375963</v>
      </c>
      <c r="D707" s="81">
        <v>12.656837388987729</v>
      </c>
      <c r="E707" s="80">
        <v>0.89035323460847726</v>
      </c>
      <c r="F707" s="80">
        <v>3.5784552856248347E-2</v>
      </c>
      <c r="G707" s="80">
        <v>0.11887723216059737</v>
      </c>
      <c r="H707" s="80">
        <v>0.79865622037357908</v>
      </c>
      <c r="I707" s="80">
        <v>3.7065769239920625</v>
      </c>
      <c r="J707" s="80">
        <v>3.3989445408179004</v>
      </c>
      <c r="K707" s="80">
        <v>0.17456015172352646</v>
      </c>
      <c r="L707" s="80">
        <v>4.4705609539937257</v>
      </c>
      <c r="M707" s="81">
        <f>B707/J707</f>
        <v>23.024075383672805</v>
      </c>
      <c r="N707" s="80">
        <f>I707+J707</f>
        <v>7.1055214648099625</v>
      </c>
      <c r="P707" s="80">
        <v>4.8099999999999996</v>
      </c>
      <c r="Q707" s="82">
        <v>1080</v>
      </c>
      <c r="R707" s="80">
        <v>3.29</v>
      </c>
      <c r="S707" s="82">
        <v>559</v>
      </c>
      <c r="T707" s="80">
        <v>1.41</v>
      </c>
      <c r="U707" s="80" t="s">
        <v>142</v>
      </c>
      <c r="V707" s="81">
        <v>34.5</v>
      </c>
      <c r="W707" s="81">
        <v>18.8</v>
      </c>
      <c r="X707" s="82">
        <v>125</v>
      </c>
      <c r="Y707" s="81">
        <v>73.099999999999994</v>
      </c>
      <c r="Z707" s="81">
        <v>24.9</v>
      </c>
      <c r="AA707" s="81">
        <v>115</v>
      </c>
      <c r="AB707" s="80">
        <v>10.4</v>
      </c>
      <c r="AC707" s="80">
        <v>3.03</v>
      </c>
      <c r="AD707" s="80">
        <v>5.3</v>
      </c>
      <c r="AE707" s="82">
        <v>1270</v>
      </c>
      <c r="AF707" s="81">
        <v>31.4</v>
      </c>
      <c r="AG707" s="81">
        <v>64.900000000000006</v>
      </c>
      <c r="AH707" s="80">
        <v>7.07</v>
      </c>
      <c r="AI707" s="81">
        <v>23.4</v>
      </c>
      <c r="AJ707" s="80">
        <v>4.5</v>
      </c>
      <c r="AK707" s="80">
        <v>0.68</v>
      </c>
      <c r="AL707" s="80">
        <v>4.0999999999999996</v>
      </c>
      <c r="AM707" s="80">
        <v>0.63</v>
      </c>
      <c r="AN707" s="80">
        <v>3.58</v>
      </c>
      <c r="AO707" s="80">
        <v>0.94</v>
      </c>
      <c r="AP707" s="80">
        <v>1.93</v>
      </c>
      <c r="AQ707" s="80">
        <v>0.48</v>
      </c>
      <c r="AR707" s="80">
        <v>2.5499999999999998</v>
      </c>
      <c r="AS707" s="80">
        <v>0.54</v>
      </c>
      <c r="AT707" s="80">
        <v>4.09</v>
      </c>
      <c r="AU707" s="80">
        <v>0.85</v>
      </c>
      <c r="AV707" s="80">
        <v>1.49</v>
      </c>
      <c r="AW707" s="81">
        <v>16.8</v>
      </c>
      <c r="AX707" s="80">
        <v>12.5</v>
      </c>
      <c r="AY707" s="80">
        <v>3.45</v>
      </c>
    </row>
    <row r="708" spans="1:51">
      <c r="A708" s="84" t="s">
        <v>613</v>
      </c>
      <c r="B708" s="81">
        <v>78.778066867260577</v>
      </c>
      <c r="C708" s="80">
        <v>0.13320591288613778</v>
      </c>
      <c r="D708" s="81">
        <v>12.53967282351989</v>
      </c>
      <c r="E708" s="80">
        <v>0.80297521551282791</v>
      </c>
      <c r="F708" s="80">
        <v>3.1735946772532976E-2</v>
      </c>
      <c r="G708" s="80">
        <v>0.12357980009326415</v>
      </c>
      <c r="H708" s="80">
        <v>0.78775595077435978</v>
      </c>
      <c r="I708" s="80">
        <v>3.1980320750151394</v>
      </c>
      <c r="J708" s="80">
        <v>3.6049569589312576</v>
      </c>
      <c r="K708" s="80">
        <v>0.18449234006008708</v>
      </c>
      <c r="L708" s="80">
        <v>3.9287195264313226</v>
      </c>
      <c r="M708" s="81">
        <f>B708/J708</f>
        <v>21.852706638310458</v>
      </c>
      <c r="N708" s="80">
        <f>I708+J708</f>
        <v>6.802989033946397</v>
      </c>
      <c r="P708" s="80">
        <v>4</v>
      </c>
      <c r="Q708" s="82">
        <v>880</v>
      </c>
      <c r="R708" s="80">
        <v>2.0699999999999998</v>
      </c>
      <c r="S708" s="82">
        <v>476</v>
      </c>
      <c r="T708" s="80">
        <v>0.92</v>
      </c>
      <c r="U708" s="80">
        <v>3.2</v>
      </c>
      <c r="V708" s="81">
        <v>15.6</v>
      </c>
      <c r="W708" s="81">
        <v>14.3</v>
      </c>
      <c r="X708" s="82">
        <v>96</v>
      </c>
      <c r="Y708" s="81">
        <v>64</v>
      </c>
      <c r="Z708" s="81">
        <v>19.2</v>
      </c>
      <c r="AA708" s="81">
        <v>87</v>
      </c>
      <c r="AB708" s="80">
        <v>8.4</v>
      </c>
      <c r="AC708" s="80">
        <v>1.66</v>
      </c>
      <c r="AD708" s="80">
        <v>4</v>
      </c>
      <c r="AE708" s="82">
        <v>990</v>
      </c>
      <c r="AF708" s="81">
        <v>22.5</v>
      </c>
      <c r="AG708" s="81">
        <v>45.2</v>
      </c>
      <c r="AH708" s="80">
        <v>5.24</v>
      </c>
      <c r="AI708" s="81">
        <v>18.899999999999999</v>
      </c>
      <c r="AJ708" s="80">
        <v>4.0999999999999996</v>
      </c>
      <c r="AK708" s="80">
        <v>0.42</v>
      </c>
      <c r="AL708" s="80">
        <v>3.6</v>
      </c>
      <c r="AM708" s="80">
        <v>0.54</v>
      </c>
      <c r="AN708" s="80">
        <v>3.45</v>
      </c>
      <c r="AO708" s="80">
        <v>0.66</v>
      </c>
      <c r="AP708" s="80">
        <v>1.78</v>
      </c>
      <c r="AQ708" s="80">
        <v>0.28000000000000003</v>
      </c>
      <c r="AR708" s="80">
        <v>3.1</v>
      </c>
      <c r="AS708" s="80">
        <v>0.4</v>
      </c>
      <c r="AT708" s="80">
        <v>2.17</v>
      </c>
      <c r="AU708" s="80">
        <v>0.6</v>
      </c>
      <c r="AV708" s="80">
        <v>1.42</v>
      </c>
      <c r="AW708" s="81">
        <v>13.7</v>
      </c>
      <c r="AX708" s="80">
        <v>9.1999999999999993</v>
      </c>
      <c r="AY708" s="80">
        <v>2.1800000000000002</v>
      </c>
    </row>
    <row r="709" spans="1:51">
      <c r="A709" s="84" t="s">
        <v>612</v>
      </c>
      <c r="B709" s="81">
        <v>78.070348527734154</v>
      </c>
      <c r="C709" s="80">
        <v>0.1401071309754971</v>
      </c>
      <c r="D709" s="81">
        <v>12.597360357215608</v>
      </c>
      <c r="E709" s="80">
        <v>0.97887864302509775</v>
      </c>
      <c r="F709" s="80">
        <v>5.0490972951447943E-2</v>
      </c>
      <c r="G709" s="80">
        <v>0.16612279629639681</v>
      </c>
      <c r="H709" s="80">
        <v>0.81150551707507879</v>
      </c>
      <c r="I709" s="80">
        <v>3.7386638259228597</v>
      </c>
      <c r="J709" s="80">
        <v>3.4465068386806399</v>
      </c>
      <c r="K709" s="80">
        <v>0.15390123239535242</v>
      </c>
      <c r="L709" s="80">
        <v>1.1876748823962657</v>
      </c>
      <c r="M709" s="81">
        <f>B709/J709</f>
        <v>22.652021940458511</v>
      </c>
      <c r="N709" s="80">
        <f>I709+J709</f>
        <v>7.1851706646034996</v>
      </c>
      <c r="P709" s="80">
        <v>4.01</v>
      </c>
      <c r="Q709" s="82">
        <v>820</v>
      </c>
      <c r="R709" s="80">
        <v>2.39</v>
      </c>
      <c r="S709" s="82">
        <v>436</v>
      </c>
      <c r="T709" s="80">
        <v>1</v>
      </c>
      <c r="U709" s="80">
        <v>3</v>
      </c>
      <c r="V709" s="81">
        <v>31.2</v>
      </c>
      <c r="W709" s="81">
        <v>12</v>
      </c>
      <c r="X709" s="82">
        <v>107</v>
      </c>
      <c r="Y709" s="81">
        <v>60</v>
      </c>
      <c r="Z709" s="81">
        <v>19.399999999999999</v>
      </c>
      <c r="AA709" s="81">
        <v>89</v>
      </c>
      <c r="AB709" s="80">
        <v>8.1999999999999993</v>
      </c>
      <c r="AC709" s="80">
        <v>1.82</v>
      </c>
      <c r="AD709" s="80">
        <v>2.96</v>
      </c>
      <c r="AE709" s="82">
        <v>1060</v>
      </c>
      <c r="AF709" s="81">
        <v>24.3</v>
      </c>
      <c r="AG709" s="81">
        <v>51</v>
      </c>
      <c r="AH709" s="80">
        <v>5.9</v>
      </c>
      <c r="AI709" s="81">
        <v>17.7</v>
      </c>
      <c r="AJ709" s="80">
        <v>3.6</v>
      </c>
      <c r="AK709" s="80">
        <v>0.5</v>
      </c>
      <c r="AL709" s="80">
        <v>3.7</v>
      </c>
      <c r="AM709" s="80">
        <v>0.55000000000000004</v>
      </c>
      <c r="AN709" s="80">
        <v>3.37</v>
      </c>
      <c r="AO709" s="80">
        <v>0.76</v>
      </c>
      <c r="AP709" s="80">
        <v>2.02</v>
      </c>
      <c r="AQ709" s="80">
        <v>0.254</v>
      </c>
      <c r="AR709" s="80">
        <v>2.06</v>
      </c>
      <c r="AS709" s="80">
        <v>0.33</v>
      </c>
      <c r="AT709" s="80">
        <v>3.03</v>
      </c>
      <c r="AU709" s="80">
        <v>0.72</v>
      </c>
      <c r="AV709" s="80">
        <v>1.29</v>
      </c>
      <c r="AW709" s="81">
        <v>14.1</v>
      </c>
      <c r="AX709" s="80">
        <v>8.8000000000000007</v>
      </c>
      <c r="AY709" s="80">
        <v>2.75</v>
      </c>
    </row>
    <row r="710" spans="1:51">
      <c r="A710" s="84" t="s">
        <v>611</v>
      </c>
      <c r="B710" s="81">
        <v>78.025230396170173</v>
      </c>
      <c r="C710" s="80">
        <v>0.15187046024951451</v>
      </c>
      <c r="D710" s="81">
        <v>12.553146264461013</v>
      </c>
      <c r="E710" s="80">
        <v>0.93653859532827222</v>
      </c>
      <c r="F710" s="80">
        <v>6.1261755704514316E-2</v>
      </c>
      <c r="G710" s="80">
        <v>0.12514325754112954</v>
      </c>
      <c r="H710" s="80">
        <v>0.85941755178848023</v>
      </c>
      <c r="I710" s="80">
        <v>3.7661487323171392</v>
      </c>
      <c r="J710" s="80">
        <v>3.5212261443770938</v>
      </c>
      <c r="K710" s="80">
        <v>0.16842062664031607</v>
      </c>
      <c r="L710" s="80">
        <v>3.4790398959273574</v>
      </c>
      <c r="M710" s="81">
        <f>B710/J710</f>
        <v>22.158540007652039</v>
      </c>
      <c r="N710" s="80">
        <f>I710+J710</f>
        <v>7.2873748766942334</v>
      </c>
      <c r="P710" s="80">
        <v>3.92</v>
      </c>
      <c r="Q710" s="82">
        <v>930</v>
      </c>
      <c r="R710" s="80">
        <v>2.71</v>
      </c>
      <c r="S710" s="82">
        <v>466</v>
      </c>
      <c r="T710" s="80">
        <v>0.71</v>
      </c>
      <c r="U710" s="80" t="s">
        <v>142</v>
      </c>
      <c r="V710" s="81">
        <v>33.6</v>
      </c>
      <c r="W710" s="81">
        <v>14.5</v>
      </c>
      <c r="X710" s="82">
        <v>102</v>
      </c>
      <c r="Y710" s="81">
        <v>62.9</v>
      </c>
      <c r="Z710" s="81">
        <v>20.7</v>
      </c>
      <c r="AA710" s="81">
        <v>94.3</v>
      </c>
      <c r="AB710" s="80">
        <v>8.83</v>
      </c>
      <c r="AC710" s="80">
        <v>1.41</v>
      </c>
      <c r="AD710" s="80">
        <v>3.6</v>
      </c>
      <c r="AE710" s="82">
        <v>1060</v>
      </c>
      <c r="AF710" s="81">
        <v>25.2</v>
      </c>
      <c r="AG710" s="81">
        <v>50.7</v>
      </c>
      <c r="AH710" s="80">
        <v>5.34</v>
      </c>
      <c r="AI710" s="81">
        <v>20.100000000000001</v>
      </c>
      <c r="AJ710" s="80">
        <v>3.6</v>
      </c>
      <c r="AK710" s="80">
        <v>0.77</v>
      </c>
      <c r="AL710" s="80">
        <v>3.8</v>
      </c>
      <c r="AM710" s="80">
        <v>0.54</v>
      </c>
      <c r="AN710" s="80">
        <v>4.0999999999999996</v>
      </c>
      <c r="AO710" s="80">
        <v>0.67</v>
      </c>
      <c r="AP710" s="80">
        <v>2.2799999999999998</v>
      </c>
      <c r="AQ710" s="80">
        <v>0.39</v>
      </c>
      <c r="AR710" s="80">
        <v>2.75</v>
      </c>
      <c r="AS710" s="80">
        <v>0.4</v>
      </c>
      <c r="AT710" s="80">
        <v>2.65</v>
      </c>
      <c r="AU710" s="80">
        <v>0.76</v>
      </c>
      <c r="AV710" s="80">
        <v>1.37</v>
      </c>
      <c r="AW710" s="81">
        <v>13.5</v>
      </c>
      <c r="AX710" s="80">
        <v>10.6</v>
      </c>
      <c r="AY710" s="80">
        <v>2.78</v>
      </c>
    </row>
    <row r="711" spans="1:51">
      <c r="A711" s="84" t="s">
        <v>610</v>
      </c>
      <c r="B711" s="81">
        <v>78.525243647490299</v>
      </c>
      <c r="C711" s="80">
        <v>0.1626608374094129</v>
      </c>
      <c r="D711" s="81">
        <v>12.603604354512019</v>
      </c>
      <c r="E711" s="80">
        <v>0.89056520114868809</v>
      </c>
      <c r="F711" s="80">
        <v>3.0848559203699506E-2</v>
      </c>
      <c r="G711" s="80">
        <v>0.1400362227010043</v>
      </c>
      <c r="H711" s="80">
        <v>0.86125088933461047</v>
      </c>
      <c r="I711" s="80">
        <v>3.5142777726082293</v>
      </c>
      <c r="J711" s="80">
        <v>3.2714974141608204</v>
      </c>
      <c r="K711" s="80">
        <v>0.1510143120621274</v>
      </c>
      <c r="L711" s="80">
        <v>4.1601353370216572</v>
      </c>
      <c r="M711" s="81">
        <f>B711/J711</f>
        <v>24.00284447959223</v>
      </c>
      <c r="N711" s="80">
        <f>I711+J711</f>
        <v>6.7857751867690492</v>
      </c>
      <c r="P711" s="80">
        <v>3.1</v>
      </c>
      <c r="Q711" s="82">
        <v>743</v>
      </c>
      <c r="R711" s="80">
        <v>1.49</v>
      </c>
      <c r="S711" s="82">
        <v>406</v>
      </c>
      <c r="T711" s="80">
        <v>0.71</v>
      </c>
      <c r="U711" s="80">
        <v>5.4</v>
      </c>
      <c r="V711" s="81">
        <v>17.399999999999999</v>
      </c>
      <c r="W711" s="81">
        <v>13</v>
      </c>
      <c r="X711" s="82">
        <v>96</v>
      </c>
      <c r="Y711" s="81">
        <v>49.5</v>
      </c>
      <c r="Z711" s="81">
        <v>19.2</v>
      </c>
      <c r="AA711" s="81">
        <v>85.2</v>
      </c>
      <c r="AB711" s="80">
        <v>8.08</v>
      </c>
      <c r="AC711" s="80">
        <v>2.04</v>
      </c>
      <c r="AD711" s="80">
        <v>4.17</v>
      </c>
      <c r="AE711" s="82">
        <v>990</v>
      </c>
      <c r="AF711" s="81">
        <v>22.6</v>
      </c>
      <c r="AG711" s="81">
        <v>45.5</v>
      </c>
      <c r="AH711" s="80">
        <v>5.07</v>
      </c>
      <c r="AI711" s="81">
        <v>19.600000000000001</v>
      </c>
      <c r="AJ711" s="80">
        <v>3.3</v>
      </c>
      <c r="AK711" s="80">
        <v>0.44</v>
      </c>
      <c r="AL711" s="80">
        <v>2.52</v>
      </c>
      <c r="AM711" s="80">
        <v>0.48</v>
      </c>
      <c r="AN711" s="80">
        <v>2.67</v>
      </c>
      <c r="AO711" s="80">
        <v>0.57999999999999996</v>
      </c>
      <c r="AP711" s="80">
        <v>1.81</v>
      </c>
      <c r="AQ711" s="80">
        <v>0.31</v>
      </c>
      <c r="AR711" s="80">
        <v>2.4</v>
      </c>
      <c r="AS711" s="80">
        <v>0.4</v>
      </c>
      <c r="AT711" s="80">
        <v>2.35</v>
      </c>
      <c r="AU711" s="80">
        <v>0.6</v>
      </c>
      <c r="AV711" s="80">
        <v>1.84</v>
      </c>
      <c r="AW711" s="81">
        <v>13.3</v>
      </c>
      <c r="AX711" s="80">
        <v>9.6</v>
      </c>
      <c r="AY711" s="80">
        <v>2.23</v>
      </c>
    </row>
    <row r="712" spans="1:51">
      <c r="A712" s="84" t="s">
        <v>609</v>
      </c>
      <c r="B712" s="81">
        <v>78.2720348835755</v>
      </c>
      <c r="C712" s="80">
        <v>0.14534702364460436</v>
      </c>
      <c r="D712" s="81">
        <v>12.465055297322722</v>
      </c>
      <c r="E712" s="80">
        <v>0.94730415919500932</v>
      </c>
      <c r="F712" s="80">
        <v>4.2323763067164136E-2</v>
      </c>
      <c r="G712" s="80">
        <v>0.13972916993465667</v>
      </c>
      <c r="H712" s="80">
        <v>0.80072109469783781</v>
      </c>
      <c r="I712" s="80">
        <v>3.7855586672204455</v>
      </c>
      <c r="J712" s="80">
        <v>3.4019087983996381</v>
      </c>
      <c r="K712" s="80">
        <v>0.17142942403409539</v>
      </c>
      <c r="L712" s="80">
        <v>3.949528664235217</v>
      </c>
      <c r="M712" s="81">
        <f>B712/J712</f>
        <v>23.008269628038548</v>
      </c>
      <c r="N712" s="80">
        <f>I712+J712</f>
        <v>7.1874674656200837</v>
      </c>
      <c r="P712" s="80">
        <v>4.18</v>
      </c>
      <c r="Q712" s="82">
        <v>853</v>
      </c>
      <c r="R712" s="80">
        <v>2.58</v>
      </c>
      <c r="S712" s="82">
        <v>432</v>
      </c>
      <c r="T712" s="80">
        <v>0.87</v>
      </c>
      <c r="U712" s="80">
        <v>2.11</v>
      </c>
      <c r="V712" s="81">
        <v>23.9</v>
      </c>
      <c r="W712" s="81">
        <v>12.7</v>
      </c>
      <c r="X712" s="82">
        <v>96.1</v>
      </c>
      <c r="Y712" s="81">
        <v>63.2</v>
      </c>
      <c r="Z712" s="81">
        <v>20.100000000000001</v>
      </c>
      <c r="AA712" s="81">
        <v>88.6</v>
      </c>
      <c r="AB712" s="80">
        <v>8.34</v>
      </c>
      <c r="AC712" s="80">
        <v>1.3</v>
      </c>
      <c r="AD712" s="80">
        <v>3.4</v>
      </c>
      <c r="AE712" s="82">
        <v>1076</v>
      </c>
      <c r="AF712" s="81">
        <v>25</v>
      </c>
      <c r="AG712" s="81">
        <v>48</v>
      </c>
      <c r="AH712" s="80">
        <v>5.14</v>
      </c>
      <c r="AI712" s="81">
        <v>20</v>
      </c>
      <c r="AJ712" s="80">
        <v>3.28</v>
      </c>
      <c r="AK712" s="80">
        <v>0.66</v>
      </c>
      <c r="AL712" s="80">
        <v>3.74</v>
      </c>
      <c r="AM712" s="80">
        <v>0.52</v>
      </c>
      <c r="AN712" s="80">
        <v>3.53</v>
      </c>
      <c r="AO712" s="80">
        <v>0.74</v>
      </c>
      <c r="AP712" s="80">
        <v>2.29</v>
      </c>
      <c r="AQ712" s="80">
        <v>0.37</v>
      </c>
      <c r="AR712" s="80">
        <v>2.93</v>
      </c>
      <c r="AS712" s="80">
        <v>0.44</v>
      </c>
      <c r="AT712" s="80">
        <v>2.94</v>
      </c>
      <c r="AU712" s="80">
        <v>0.71</v>
      </c>
      <c r="AV712" s="80">
        <v>1.47</v>
      </c>
      <c r="AW712" s="81">
        <v>12.1</v>
      </c>
      <c r="AX712" s="80">
        <v>9.84</v>
      </c>
      <c r="AY712" s="80">
        <v>2.2400000000000002</v>
      </c>
    </row>
    <row r="713" spans="1:51">
      <c r="A713" s="84" t="s">
        <v>608</v>
      </c>
      <c r="B713" s="81">
        <v>78.316625831599211</v>
      </c>
      <c r="C713" s="80">
        <v>0.13726436858262053</v>
      </c>
      <c r="D713" s="81">
        <v>12.613994657000049</v>
      </c>
      <c r="E713" s="80">
        <v>0.8731296098310406</v>
      </c>
      <c r="F713" s="80">
        <v>6.1198339768529154E-2</v>
      </c>
      <c r="G713" s="80">
        <v>0.14531508613053581</v>
      </c>
      <c r="H713" s="80">
        <v>0.83732969397151713</v>
      </c>
      <c r="I713" s="80">
        <v>3.6474890903597297</v>
      </c>
      <c r="J713" s="80">
        <v>3.3676381263182398</v>
      </c>
      <c r="K713" s="80">
        <v>0.15196438532077838</v>
      </c>
      <c r="L713" s="80">
        <v>3.3790213815307624</v>
      </c>
      <c r="M713" s="81">
        <f>B713/J713</f>
        <v>23.255653634382906</v>
      </c>
      <c r="N713" s="80">
        <f>I713+J713</f>
        <v>7.0151272166779695</v>
      </c>
    </row>
    <row r="714" spans="1:51">
      <c r="A714" s="84" t="s">
        <v>607</v>
      </c>
      <c r="B714" s="81">
        <v>78.221638918203212</v>
      </c>
      <c r="C714" s="80">
        <v>0.1478424867245792</v>
      </c>
      <c r="D714" s="81">
        <v>12.517250363365598</v>
      </c>
      <c r="E714" s="80">
        <v>0.95028487252487581</v>
      </c>
      <c r="F714" s="80">
        <v>2.1000204763071805E-2</v>
      </c>
      <c r="G714" s="80">
        <v>0.13439512713297477</v>
      </c>
      <c r="H714" s="80">
        <v>0.80412613200108474</v>
      </c>
      <c r="I714" s="80">
        <v>3.7890958709455913</v>
      </c>
      <c r="J714" s="80">
        <v>3.4143498792206675</v>
      </c>
      <c r="K714" s="80">
        <v>0.16145118335831396</v>
      </c>
      <c r="L714" s="80">
        <v>3.2100534930758329</v>
      </c>
      <c r="M714" s="81">
        <f>B714/J714</f>
        <v>22.909672905594977</v>
      </c>
      <c r="N714" s="80">
        <f>I714+J714</f>
        <v>7.2034457501662583</v>
      </c>
      <c r="P714" s="80">
        <v>4.25</v>
      </c>
      <c r="Q714" s="82">
        <v>861</v>
      </c>
      <c r="R714" s="80">
        <v>2.4500000000000002</v>
      </c>
      <c r="S714" s="82">
        <v>471</v>
      </c>
      <c r="T714" s="80">
        <v>0.85</v>
      </c>
      <c r="U714" s="80">
        <v>2.14</v>
      </c>
      <c r="V714" s="81">
        <v>29.7</v>
      </c>
      <c r="W714" s="81">
        <v>14.5</v>
      </c>
      <c r="X714" s="82">
        <v>101</v>
      </c>
      <c r="Y714" s="81">
        <v>62.3</v>
      </c>
      <c r="Z714" s="81">
        <v>20.3</v>
      </c>
      <c r="AA714" s="81">
        <v>93</v>
      </c>
      <c r="AB714" s="80">
        <v>8.34</v>
      </c>
      <c r="AC714" s="80">
        <v>1.73</v>
      </c>
      <c r="AD714" s="80">
        <v>3.55</v>
      </c>
      <c r="AE714" s="82">
        <v>1070</v>
      </c>
      <c r="AF714" s="81">
        <v>26.3</v>
      </c>
      <c r="AG714" s="81">
        <v>51.9</v>
      </c>
      <c r="AH714" s="80">
        <v>5.24</v>
      </c>
      <c r="AI714" s="81">
        <v>20.3</v>
      </c>
      <c r="AJ714" s="80">
        <v>3.56</v>
      </c>
      <c r="AK714" s="80">
        <v>0.56000000000000005</v>
      </c>
      <c r="AL714" s="80">
        <v>3.2</v>
      </c>
      <c r="AM714" s="80">
        <v>0.46</v>
      </c>
      <c r="AN714" s="80">
        <v>3.54</v>
      </c>
      <c r="AO714" s="80">
        <v>0.74</v>
      </c>
      <c r="AP714" s="80">
        <v>1.84</v>
      </c>
      <c r="AQ714" s="80">
        <v>0.33200000000000002</v>
      </c>
      <c r="AR714" s="80">
        <v>2.29</v>
      </c>
      <c r="AS714" s="80">
        <v>0.48099999999999998</v>
      </c>
      <c r="AT714" s="80">
        <v>2.48</v>
      </c>
      <c r="AU714" s="80">
        <v>0.75</v>
      </c>
      <c r="AV714" s="80">
        <v>1.28</v>
      </c>
      <c r="AW714" s="81">
        <v>13.3</v>
      </c>
      <c r="AX714" s="80">
        <v>10.3</v>
      </c>
      <c r="AY714" s="80">
        <v>2.54</v>
      </c>
    </row>
    <row r="715" spans="1:51">
      <c r="A715" s="84" t="s">
        <v>606</v>
      </c>
      <c r="B715" s="81">
        <v>78.048301588296127</v>
      </c>
      <c r="C715" s="80">
        <v>0.1402186721563819</v>
      </c>
      <c r="D715" s="81">
        <v>12.61046051986265</v>
      </c>
      <c r="E715" s="80">
        <v>0.98010313942792271</v>
      </c>
      <c r="F715" s="80">
        <v>5.6153741855361719E-2</v>
      </c>
      <c r="G715" s="80">
        <v>0.14889045394161646</v>
      </c>
      <c r="H715" s="80">
        <v>0.83236426665243957</v>
      </c>
      <c r="I715" s="80">
        <v>3.7246904363662972</v>
      </c>
      <c r="J715" s="80">
        <v>3.458800759503776</v>
      </c>
      <c r="K715" s="80">
        <v>0.16421937429442146</v>
      </c>
      <c r="L715" s="80">
        <v>2.9256684164983255</v>
      </c>
      <c r="M715" s="81">
        <f>B715/J715</f>
        <v>22.565133702437805</v>
      </c>
      <c r="N715" s="80">
        <f>I715+J715</f>
        <v>7.1834911958700731</v>
      </c>
      <c r="P715" s="80">
        <v>5.33</v>
      </c>
      <c r="Q715" s="82">
        <v>1030</v>
      </c>
      <c r="R715" s="80">
        <v>2.57</v>
      </c>
      <c r="S715" s="82">
        <v>541</v>
      </c>
      <c r="T715" s="80">
        <v>0.71</v>
      </c>
      <c r="U715" s="80" t="s">
        <v>142</v>
      </c>
      <c r="V715" s="81">
        <v>41.4</v>
      </c>
      <c r="W715" s="81">
        <v>16.5</v>
      </c>
      <c r="X715" s="82">
        <v>120</v>
      </c>
      <c r="Y715" s="81">
        <v>77</v>
      </c>
      <c r="Z715" s="81">
        <v>25.5</v>
      </c>
      <c r="AA715" s="81">
        <v>111</v>
      </c>
      <c r="AB715" s="80">
        <v>9.5</v>
      </c>
      <c r="AC715" s="80">
        <v>1.7</v>
      </c>
      <c r="AD715" s="80">
        <v>4.8</v>
      </c>
      <c r="AE715" s="82">
        <v>1230</v>
      </c>
      <c r="AF715" s="81">
        <v>30.3</v>
      </c>
      <c r="AG715" s="81">
        <v>60.9</v>
      </c>
      <c r="AH715" s="80">
        <v>6.5</v>
      </c>
      <c r="AI715" s="81">
        <v>24.1</v>
      </c>
      <c r="AJ715" s="80">
        <v>3.4</v>
      </c>
      <c r="AK715" s="80">
        <v>0.64</v>
      </c>
      <c r="AL715" s="80">
        <v>4.5999999999999996</v>
      </c>
      <c r="AM715" s="80">
        <v>0.59</v>
      </c>
      <c r="AN715" s="80">
        <v>3.61</v>
      </c>
      <c r="AO715" s="80">
        <v>0.88</v>
      </c>
      <c r="AP715" s="80">
        <v>2.38</v>
      </c>
      <c r="AQ715" s="80">
        <v>0.39</v>
      </c>
      <c r="AR715" s="80">
        <v>2.6</v>
      </c>
      <c r="AS715" s="80">
        <v>0.46</v>
      </c>
      <c r="AT715" s="80">
        <v>3.8</v>
      </c>
      <c r="AU715" s="80">
        <v>0.82</v>
      </c>
      <c r="AV715" s="80">
        <v>1.82</v>
      </c>
      <c r="AW715" s="81">
        <v>13.8</v>
      </c>
      <c r="AX715" s="80">
        <v>12.1</v>
      </c>
      <c r="AY715" s="80">
        <v>2.82</v>
      </c>
    </row>
    <row r="716" spans="1:51">
      <c r="A716" s="84" t="s">
        <v>605</v>
      </c>
      <c r="B716" s="81">
        <v>78.199592495781772</v>
      </c>
      <c r="C716" s="80">
        <v>0.15908640293153867</v>
      </c>
      <c r="D716" s="81">
        <v>12.464544221356253</v>
      </c>
      <c r="E716" s="80">
        <v>0.99346530527320387</v>
      </c>
      <c r="F716" s="80">
        <v>6.8394411786642642E-2</v>
      </c>
      <c r="G716" s="80">
        <v>0.11675969083684602</v>
      </c>
      <c r="H716" s="80">
        <v>0.8054884038728094</v>
      </c>
      <c r="I716" s="80">
        <v>3.7536069840182997</v>
      </c>
      <c r="J716" s="80">
        <v>3.4390448312380162</v>
      </c>
      <c r="K716" s="80">
        <v>0.17252904590250229</v>
      </c>
      <c r="L716" s="80">
        <v>2.7380492167250026</v>
      </c>
      <c r="M716" s="81">
        <f>B716/J716</f>
        <v>22.738753442661817</v>
      </c>
      <c r="N716" s="80">
        <f>I716+J716</f>
        <v>7.1926518152563155</v>
      </c>
      <c r="P716" s="80">
        <v>4.12</v>
      </c>
      <c r="Q716" s="82">
        <v>774</v>
      </c>
      <c r="R716" s="80">
        <v>2.29</v>
      </c>
      <c r="S716" s="82">
        <v>436</v>
      </c>
      <c r="T716" s="80">
        <v>0.66</v>
      </c>
      <c r="U716" s="80">
        <v>2.38</v>
      </c>
      <c r="V716" s="81">
        <v>33.299999999999997</v>
      </c>
      <c r="W716" s="81">
        <v>12.9</v>
      </c>
      <c r="X716" s="82">
        <v>95</v>
      </c>
      <c r="Y716" s="81">
        <v>56.4</v>
      </c>
      <c r="Z716" s="81">
        <v>19.3</v>
      </c>
      <c r="AA716" s="81">
        <v>88</v>
      </c>
      <c r="AB716" s="80">
        <v>8.1999999999999993</v>
      </c>
      <c r="AC716" s="80">
        <v>1.57</v>
      </c>
      <c r="AD716" s="80">
        <v>3.46</v>
      </c>
      <c r="AE716" s="82">
        <v>1030</v>
      </c>
      <c r="AF716" s="81">
        <v>23.8</v>
      </c>
      <c r="AG716" s="81">
        <v>47.3</v>
      </c>
      <c r="AH716" s="80">
        <v>4.72</v>
      </c>
      <c r="AI716" s="81">
        <v>18</v>
      </c>
      <c r="AJ716" s="80">
        <v>3.5</v>
      </c>
      <c r="AK716" s="80">
        <v>0.45</v>
      </c>
      <c r="AL716" s="80">
        <v>2.37</v>
      </c>
      <c r="AM716" s="80">
        <v>0.45</v>
      </c>
      <c r="AN716" s="80">
        <v>2.59</v>
      </c>
      <c r="AO716" s="80">
        <v>0.6</v>
      </c>
      <c r="AP716" s="80">
        <v>1.92</v>
      </c>
      <c r="AQ716" s="80">
        <v>0.25</v>
      </c>
      <c r="AR716" s="80">
        <v>2.4900000000000002</v>
      </c>
      <c r="AS716" s="80">
        <v>0.46</v>
      </c>
      <c r="AT716" s="80">
        <v>2.23</v>
      </c>
      <c r="AU716" s="80">
        <v>0.65</v>
      </c>
      <c r="AV716" s="80">
        <v>1.1000000000000001</v>
      </c>
      <c r="AW716" s="81">
        <v>12</v>
      </c>
      <c r="AX716" s="80">
        <v>9.3000000000000007</v>
      </c>
      <c r="AY716" s="80">
        <v>2.4900000000000002</v>
      </c>
    </row>
    <row r="717" spans="1:51">
      <c r="A717" s="84" t="s">
        <v>604</v>
      </c>
      <c r="B717" s="81">
        <v>78.294240585405333</v>
      </c>
      <c r="C717" s="80">
        <v>0.11870247750614615</v>
      </c>
      <c r="D717" s="81">
        <v>12.599278774334117</v>
      </c>
      <c r="E717" s="80">
        <v>0.83786321972329836</v>
      </c>
      <c r="F717" s="80">
        <v>4.8562548078879345E-2</v>
      </c>
      <c r="G717" s="80">
        <v>0.1106564563035764</v>
      </c>
      <c r="H717" s="80">
        <v>0.78737179299542792</v>
      </c>
      <c r="I717" s="80">
        <v>3.7045421263895677</v>
      </c>
      <c r="J717" s="80">
        <v>3.4987677513873239</v>
      </c>
      <c r="K717" s="80">
        <v>0.14267876345447192</v>
      </c>
      <c r="L717" s="80">
        <v>2.9713903379703481</v>
      </c>
      <c r="M717" s="81">
        <f>B717/J717</f>
        <v>22.377661550801783</v>
      </c>
      <c r="N717" s="80">
        <f>I717+J717</f>
        <v>7.203309877776892</v>
      </c>
    </row>
    <row r="718" spans="1:51">
      <c r="A718" s="84" t="s">
        <v>603</v>
      </c>
      <c r="B718" s="81">
        <v>78.465636770019998</v>
      </c>
      <c r="C718" s="80">
        <v>9.9628796454079405E-2</v>
      </c>
      <c r="D718" s="81">
        <v>12.496606794106658</v>
      </c>
      <c r="E718" s="80">
        <v>0.88517384586002168</v>
      </c>
      <c r="F718" s="80">
        <v>4.7279602081837582E-2</v>
      </c>
      <c r="G718" s="80">
        <v>0.13045935645088386</v>
      </c>
      <c r="H718" s="80">
        <v>0.87486445396379853</v>
      </c>
      <c r="I718" s="80">
        <v>3.5541282729024792</v>
      </c>
      <c r="J718" s="80">
        <v>3.4462058977664953</v>
      </c>
      <c r="K718" s="80">
        <v>0.16210393739630671</v>
      </c>
      <c r="L718" s="80">
        <v>4.2467847930008418</v>
      </c>
      <c r="M718" s="81">
        <f>B718/J718</f>
        <v>22.768702479696294</v>
      </c>
      <c r="N718" s="80">
        <f>I718+J718</f>
        <v>7.0003341706689746</v>
      </c>
    </row>
    <row r="719" spans="1:51">
      <c r="A719" s="84" t="s">
        <v>602</v>
      </c>
      <c r="B719" s="81">
        <v>78.318720453525614</v>
      </c>
      <c r="C719" s="80">
        <v>0.13965806850576878</v>
      </c>
      <c r="D719" s="81">
        <v>12.497385477464652</v>
      </c>
      <c r="E719" s="80">
        <v>0.88634470398546772</v>
      </c>
      <c r="F719" s="80">
        <v>7.6490012220410283E-2</v>
      </c>
      <c r="G719" s="80">
        <v>0.11752210379613641</v>
      </c>
      <c r="H719" s="80">
        <v>0.86373811992264493</v>
      </c>
      <c r="I719" s="80">
        <v>3.7389111693043335</v>
      </c>
      <c r="J719" s="80">
        <v>3.3612116574349442</v>
      </c>
      <c r="K719" s="80">
        <v>0.18233840043454383</v>
      </c>
      <c r="L719" s="80">
        <v>3.3690264484776407</v>
      </c>
      <c r="M719" s="81">
        <f>B719/J719</f>
        <v>23.300740457770907</v>
      </c>
      <c r="N719" s="80">
        <f>I719+J719</f>
        <v>7.1001228267392777</v>
      </c>
    </row>
    <row r="720" spans="1:51">
      <c r="A720" s="84" t="s">
        <v>601</v>
      </c>
      <c r="B720" s="81">
        <v>78.094130309906546</v>
      </c>
      <c r="C720" s="80">
        <v>0.14901285371292886</v>
      </c>
      <c r="D720" s="81">
        <v>12.580217990243481</v>
      </c>
      <c r="E720" s="80">
        <v>0.89389564132615495</v>
      </c>
      <c r="F720" s="80">
        <v>5.4398084027949649E-2</v>
      </c>
      <c r="G720" s="80">
        <v>0.13436662903302624</v>
      </c>
      <c r="H720" s="80">
        <v>0.83040152790076582</v>
      </c>
      <c r="I720" s="80">
        <v>3.8570142617405634</v>
      </c>
      <c r="J720" s="80">
        <v>3.4065478604160639</v>
      </c>
      <c r="K720" s="80">
        <v>0.14841692543377244</v>
      </c>
      <c r="L720" s="80">
        <v>3.1895251104750315</v>
      </c>
      <c r="M720" s="81">
        <f>B720/J720</f>
        <v>22.924712497762588</v>
      </c>
      <c r="N720" s="80">
        <f>I720+J720</f>
        <v>7.2635621221566273</v>
      </c>
    </row>
    <row r="721" spans="1:51" s="94" customFormat="1">
      <c r="A721" s="92" t="s">
        <v>196</v>
      </c>
      <c r="B721" s="95">
        <f>AVERAGE(B700:B720)</f>
        <v>78.30259180743046</v>
      </c>
      <c r="C721" s="94">
        <f>AVERAGE(C700:C720)</f>
        <v>0.14131700708468958</v>
      </c>
      <c r="D721" s="95">
        <f>AVERAGE(D700:D720)</f>
        <v>12.554220741544187</v>
      </c>
      <c r="E721" s="95">
        <f>AVERAGE(E700:E720)</f>
        <v>0.91340989134961759</v>
      </c>
      <c r="F721" s="95">
        <f>AVERAGE(F700:F720)</f>
        <v>4.7811566395412966E-2</v>
      </c>
      <c r="G721" s="95">
        <f>AVERAGE(G700:G720)</f>
        <v>0.13334439006764079</v>
      </c>
      <c r="H721" s="95">
        <f>AVERAGE(H700:H720)</f>
        <v>0.82657427212824663</v>
      </c>
      <c r="I721" s="95">
        <f>AVERAGE(I700:I720)</f>
        <v>3.6626629297340787</v>
      </c>
      <c r="J721" s="95">
        <f>AVERAGE(J700:J720)</f>
        <v>3.4180511448368671</v>
      </c>
      <c r="K721" s="95">
        <f>AVERAGE(K700:K720)</f>
        <v>0.16249428809534305</v>
      </c>
      <c r="L721" s="95">
        <f>AVERAGE(L700:L720)</f>
        <v>3.5737493172621462</v>
      </c>
      <c r="M721" s="95">
        <f>AVERAGE(M700:M720)</f>
        <v>22.920222672662796</v>
      </c>
      <c r="N721" s="95">
        <f>AVERAGE(N700:N720)</f>
        <v>7.0807140745709436</v>
      </c>
      <c r="O721" s="95"/>
      <c r="P721" s="95">
        <f>AVERAGE(P700:P720)</f>
        <v>4.3328571428571427</v>
      </c>
      <c r="Q721" s="96">
        <f>AVERAGE(Q700:Q720)</f>
        <v>1109.4285714285713</v>
      </c>
      <c r="R721" s="95">
        <f>AVERAGE(R700:R720)</f>
        <v>3.8407142857142866</v>
      </c>
      <c r="S721" s="96">
        <f>AVERAGE(S700:S720)</f>
        <v>536.07142857142856</v>
      </c>
      <c r="T721" s="95">
        <f>AVERAGE(T700:T720)</f>
        <v>0.94357142857142862</v>
      </c>
      <c r="U721" s="95">
        <f>AVERAGE(U700:U720)</f>
        <v>2.7454545454545456</v>
      </c>
      <c r="V721" s="95">
        <f>AVERAGE(V700:V720)</f>
        <v>32.407142857142851</v>
      </c>
      <c r="W721" s="95">
        <f>AVERAGE(W700:W720)</f>
        <v>14.878571428571428</v>
      </c>
      <c r="X721" s="96">
        <f>AVERAGE(X700:X720)</f>
        <v>100.47857142857143</v>
      </c>
      <c r="Y721" s="95">
        <f>AVERAGE(Y700:Y720)</f>
        <v>82.442857142857164</v>
      </c>
      <c r="Z721" s="95">
        <f>AVERAGE(Z700:Z720)</f>
        <v>22.271428571428572</v>
      </c>
      <c r="AA721" s="95">
        <f>AVERAGE(AA700:AA720)</f>
        <v>112.50714285714285</v>
      </c>
      <c r="AB721" s="95">
        <f>AVERAGE(AB700:AB720)</f>
        <v>8.7335714285714285</v>
      </c>
      <c r="AC721" s="95">
        <f>AVERAGE(AC700:AC720)</f>
        <v>1.8814285714285715</v>
      </c>
      <c r="AD721" s="95">
        <f>AVERAGE(AD700:AD720)</f>
        <v>3.6442857142857141</v>
      </c>
      <c r="AE721" s="96">
        <f>AVERAGE(AE700:AE720)</f>
        <v>1056.3571428571429</v>
      </c>
      <c r="AF721" s="95">
        <f>AVERAGE(AF700:AF720)</f>
        <v>25.578571428571433</v>
      </c>
      <c r="AG721" s="95">
        <f>AVERAGE(AG700:AG720)</f>
        <v>51.807142857142843</v>
      </c>
      <c r="AH721" s="95">
        <f>AVERAGE(AH700:AH720)</f>
        <v>5.5435714285714282</v>
      </c>
      <c r="AI721" s="95">
        <f>AVERAGE(AI700:AI720)</f>
        <v>20.557142857142857</v>
      </c>
      <c r="AJ721" s="95">
        <f>AVERAGE(AJ700:AJ720)</f>
        <v>3.8050000000000002</v>
      </c>
      <c r="AK721" s="95">
        <f>AVERAGE(AK700:AK720)</f>
        <v>0.65714285714285714</v>
      </c>
      <c r="AL721" s="95">
        <f>AVERAGE(AL700:AL720)</f>
        <v>3.6300000000000003</v>
      </c>
      <c r="AM721" s="95">
        <f>AVERAGE(AM700:AM720)</f>
        <v>0.57714285714285718</v>
      </c>
      <c r="AN721" s="95">
        <f>AVERAGE(AN700:AN720)</f>
        <v>3.6028571428571428</v>
      </c>
      <c r="AO721" s="95">
        <f>AVERAGE(AO700:AO720)</f>
        <v>0.76785714285714302</v>
      </c>
      <c r="AP721" s="95">
        <f>AVERAGE(AP700:AP720)</f>
        <v>2.2128571428571426</v>
      </c>
      <c r="AQ721" s="95">
        <f>AVERAGE(AQ700:AQ720)</f>
        <v>0.37842857142857139</v>
      </c>
      <c r="AR721" s="95">
        <f>AVERAGE(AR700:AR720)</f>
        <v>2.7528571428571427</v>
      </c>
      <c r="AS721" s="95">
        <f>AVERAGE(AS700:AS720)</f>
        <v>0.45200000000000007</v>
      </c>
      <c r="AT721" s="95">
        <f>AVERAGE(AT700:AT720)</f>
        <v>3.2114285714285704</v>
      </c>
      <c r="AU721" s="95">
        <f>AVERAGE(AU700:AU720)</f>
        <v>0.72142857142857142</v>
      </c>
      <c r="AV721" s="95">
        <f>AVERAGE(AV700:AV720)</f>
        <v>1.4000000000000001</v>
      </c>
      <c r="AW721" s="95">
        <f>AVERAGE(AW700:AW720)</f>
        <v>13.823571428571428</v>
      </c>
      <c r="AX721" s="95">
        <f>AVERAGE(AX700:AX720)</f>
        <v>9.9485714285714284</v>
      </c>
      <c r="AY721" s="95">
        <f>AVERAGE(AY700:AY720)</f>
        <v>2.5564285714285715</v>
      </c>
    </row>
    <row r="722" spans="1:51" s="94" customFormat="1">
      <c r="A722" s="92" t="s">
        <v>195</v>
      </c>
      <c r="B722" s="95">
        <f>_xlfn.STDEV.S(B700:B720)</f>
        <v>0.18000310806106085</v>
      </c>
      <c r="C722" s="94">
        <f>_xlfn.STDEV.S(C700:C720)</f>
        <v>1.6654897055578158E-2</v>
      </c>
      <c r="D722" s="95">
        <f>_xlfn.STDEV.S(D700:D720)</f>
        <v>5.5992119578228805E-2</v>
      </c>
      <c r="E722" s="95">
        <f>_xlfn.STDEV.S(E700:E720)</f>
        <v>4.8967142700080568E-2</v>
      </c>
      <c r="F722" s="95">
        <f>_xlfn.STDEV.S(F700:F720)</f>
        <v>1.6594555891035964E-2</v>
      </c>
      <c r="G722" s="95">
        <f>_xlfn.STDEV.S(G700:G720)</f>
        <v>1.3009010904402079E-2</v>
      </c>
      <c r="H722" s="95">
        <f>_xlfn.STDEV.S(H700:H720)</f>
        <v>2.655485392369052E-2</v>
      </c>
      <c r="I722" s="95">
        <f>_xlfn.STDEV.S(I700:I720)</f>
        <v>0.14391839570114551</v>
      </c>
      <c r="J722" s="95">
        <f>_xlfn.STDEV.S(J700:J720)</f>
        <v>7.8879001065647852E-2</v>
      </c>
      <c r="K722" s="95">
        <f>_xlfn.STDEV.S(K700:K720)</f>
        <v>1.4447793271433418E-2</v>
      </c>
      <c r="L722" s="95">
        <f>_xlfn.STDEV.S(L700:L720)</f>
        <v>0.80157930061114457</v>
      </c>
      <c r="M722" s="95">
        <f>_xlfn.STDEV.S(M700:M720)</f>
        <v>0.53486449049623852</v>
      </c>
      <c r="N722" s="95">
        <f>_xlfn.STDEV.S(N700:N720)</f>
        <v>0.1462644207560638</v>
      </c>
      <c r="O722" s="95"/>
      <c r="P722" s="95">
        <f>_xlfn.STDEV.S(P700:P720)</f>
        <v>0.62119523218028583</v>
      </c>
      <c r="Q722" s="96">
        <f>_xlfn.STDEV.S(Q700:Q720)</f>
        <v>563.74676724786423</v>
      </c>
      <c r="R722" s="95">
        <f>_xlfn.STDEV.S(R700:R720)</f>
        <v>3.5016995088884273</v>
      </c>
      <c r="S722" s="96">
        <f>_xlfn.STDEV.S(S700:S720)</f>
        <v>141.1526529278548</v>
      </c>
      <c r="T722" s="95">
        <f>_xlfn.STDEV.S(T700:T720)</f>
        <v>0.3041661272512648</v>
      </c>
      <c r="U722" s="95">
        <f>_xlfn.STDEV.S(U700:U720)</f>
        <v>0.99216292650314009</v>
      </c>
      <c r="V722" s="95">
        <f>_xlfn.STDEV.S(V700:V720)</f>
        <v>9.5046113735721782</v>
      </c>
      <c r="W722" s="95">
        <f>_xlfn.STDEV.S(W700:W720)</f>
        <v>2.1519860492215028</v>
      </c>
      <c r="X722" s="96">
        <f>_xlfn.STDEV.S(X700:X720)</f>
        <v>11.912965049211541</v>
      </c>
      <c r="Y722" s="95">
        <f>_xlfn.STDEV.S(Y700:Y720)</f>
        <v>48.794005216367943</v>
      </c>
      <c r="Z722" s="95">
        <f>_xlfn.STDEV.S(Z700:Z720)</f>
        <v>3.4273624241992713</v>
      </c>
      <c r="AA722" s="95">
        <f>_xlfn.STDEV.S(AA700:AA720)</f>
        <v>46.810476544099771</v>
      </c>
      <c r="AB722" s="95">
        <f>_xlfn.STDEV.S(AB700:AB720)</f>
        <v>0.79796478756759825</v>
      </c>
      <c r="AC722" s="95">
        <f>_xlfn.STDEV.S(AC700:AC720)</f>
        <v>0.46434167033897256</v>
      </c>
      <c r="AD722" s="95">
        <f>_xlfn.STDEV.S(AD700:AD720)</f>
        <v>0.82086927925606668</v>
      </c>
      <c r="AE722" s="96">
        <f>_xlfn.STDEV.S(AE700:AE720)</f>
        <v>121.36949758920058</v>
      </c>
      <c r="AF722" s="95">
        <f>_xlfn.STDEV.S(AF700:AF720)</f>
        <v>2.7462361855479274</v>
      </c>
      <c r="AG722" s="95">
        <f>_xlfn.STDEV.S(AG700:AG720)</f>
        <v>5.9983926418429787</v>
      </c>
      <c r="AH722" s="95">
        <f>_xlfn.STDEV.S(AH700:AH720)</f>
        <v>0.62413764683586048</v>
      </c>
      <c r="AI722" s="95">
        <f>_xlfn.STDEV.S(AI700:AI720)</f>
        <v>2.0975129176146785</v>
      </c>
      <c r="AJ722" s="95">
        <f>_xlfn.STDEV.S(AJ700:AJ720)</f>
        <v>0.42891186112694768</v>
      </c>
      <c r="AK722" s="95">
        <f>_xlfn.STDEV.S(AK700:AK720)</f>
        <v>0.24630901702562982</v>
      </c>
      <c r="AL722" s="95">
        <f>_xlfn.STDEV.S(AL700:AL720)</f>
        <v>0.7646919943047944</v>
      </c>
      <c r="AM722" s="95">
        <f>_xlfn.STDEV.S(AM700:AM720)</f>
        <v>0.10851646960634205</v>
      </c>
      <c r="AN722" s="95">
        <f>_xlfn.STDEV.S(AN700:AN720)</f>
        <v>0.65090976063008688</v>
      </c>
      <c r="AO722" s="95">
        <f>_xlfn.STDEV.S(AO700:AO720)</f>
        <v>0.15090387013585149</v>
      </c>
      <c r="AP722" s="95">
        <f>_xlfn.STDEV.S(AP700:AP720)</f>
        <v>0.45117672763612426</v>
      </c>
      <c r="AQ722" s="95">
        <f>_xlfn.STDEV.S(AQ700:AQ720)</f>
        <v>8.7317030047200941E-2</v>
      </c>
      <c r="AR722" s="95">
        <f>_xlfn.STDEV.S(AR700:AR720)</f>
        <v>0.48355142231409048</v>
      </c>
      <c r="AS722" s="95">
        <f>_xlfn.STDEV.S(AS700:AS720)</f>
        <v>7.7288669684102931E-2</v>
      </c>
      <c r="AT722" s="95">
        <f>_xlfn.STDEV.S(AT700:AT720)</f>
        <v>1.0594255129939161</v>
      </c>
      <c r="AU722" s="95">
        <f>_xlfn.STDEV.S(AU700:AU720)</f>
        <v>9.6624343393700893E-2</v>
      </c>
      <c r="AV722" s="95">
        <f>_xlfn.STDEV.S(AV700:AV720)</f>
        <v>0.23533936216582066</v>
      </c>
      <c r="AW722" s="95">
        <f>_xlfn.STDEV.S(AW700:AW720)</f>
        <v>2.3593532593059914</v>
      </c>
      <c r="AX722" s="95">
        <f>_xlfn.STDEV.S(AX700:AX720)</f>
        <v>1.4079491749068465</v>
      </c>
      <c r="AY722" s="95">
        <f>_xlfn.STDEV.S(AY700:AY720)</f>
        <v>0.40627022350339193</v>
      </c>
    </row>
    <row r="723" spans="1:51">
      <c r="A723" s="84" t="s">
        <v>600</v>
      </c>
      <c r="B723" s="81">
        <v>78.393398225311657</v>
      </c>
      <c r="C723" s="80">
        <v>0.11733428872690842</v>
      </c>
      <c r="D723" s="81">
        <v>12.466949548294526</v>
      </c>
      <c r="E723" s="80">
        <v>0.87099034528614205</v>
      </c>
      <c r="F723" s="80">
        <v>6.6284044871982598E-2</v>
      </c>
      <c r="G723" s="80">
        <v>0.12666424769059015</v>
      </c>
      <c r="H723" s="80">
        <v>0.85184314694917385</v>
      </c>
      <c r="I723" s="80">
        <v>3.716208083953866</v>
      </c>
      <c r="J723" s="80">
        <v>3.3903089856767377</v>
      </c>
      <c r="K723" s="80">
        <v>0.19083238416046627</v>
      </c>
      <c r="L723" s="80">
        <v>3.8230088053266655</v>
      </c>
      <c r="M723" s="81">
        <f>B723/J723</f>
        <v>23.122788676933407</v>
      </c>
      <c r="N723" s="80">
        <f>I723+J723</f>
        <v>7.1065170696306037</v>
      </c>
      <c r="P723" s="80">
        <v>4.1900000000000004</v>
      </c>
      <c r="Q723" s="82">
        <v>910</v>
      </c>
      <c r="R723" s="80">
        <v>2.85</v>
      </c>
      <c r="S723" s="82">
        <v>518</v>
      </c>
      <c r="T723" s="80">
        <v>0.72</v>
      </c>
      <c r="U723" s="80" t="s">
        <v>142</v>
      </c>
      <c r="V723" s="81">
        <v>35.700000000000003</v>
      </c>
      <c r="W723" s="81">
        <v>14.7</v>
      </c>
      <c r="X723" s="82">
        <v>105</v>
      </c>
      <c r="Y723" s="81">
        <v>67.5</v>
      </c>
      <c r="Z723" s="81">
        <v>21.6</v>
      </c>
      <c r="AA723" s="81">
        <v>97</v>
      </c>
      <c r="AB723" s="80">
        <v>8.6</v>
      </c>
      <c r="AC723" s="80">
        <v>1.77</v>
      </c>
      <c r="AD723" s="80">
        <v>3.5</v>
      </c>
      <c r="AE723" s="82">
        <v>1130</v>
      </c>
      <c r="AF723" s="81">
        <v>26.5</v>
      </c>
      <c r="AG723" s="81">
        <v>50.5</v>
      </c>
      <c r="AH723" s="80">
        <v>5.45</v>
      </c>
      <c r="AI723" s="81">
        <v>17.899999999999999</v>
      </c>
      <c r="AJ723" s="80">
        <v>4.4000000000000004</v>
      </c>
      <c r="AK723" s="80">
        <v>0.52</v>
      </c>
      <c r="AL723" s="80">
        <v>4</v>
      </c>
      <c r="AM723" s="80">
        <v>0.6</v>
      </c>
      <c r="AN723" s="80">
        <v>3.47</v>
      </c>
      <c r="AO723" s="80">
        <v>0.76</v>
      </c>
      <c r="AP723" s="80">
        <v>2.12</v>
      </c>
      <c r="AQ723" s="80">
        <v>0.38</v>
      </c>
      <c r="AR723" s="80">
        <v>2.9</v>
      </c>
      <c r="AS723" s="80">
        <v>0.46</v>
      </c>
      <c r="AT723" s="80">
        <v>2.5499999999999998</v>
      </c>
      <c r="AU723" s="80">
        <v>0.79</v>
      </c>
      <c r="AV723" s="80">
        <v>1.88</v>
      </c>
      <c r="AW723" s="81">
        <v>13.2</v>
      </c>
      <c r="AX723" s="80">
        <v>9.4</v>
      </c>
      <c r="AY723" s="80">
        <v>2.48</v>
      </c>
    </row>
    <row r="724" spans="1:51" s="100" customFormat="1">
      <c r="A724" s="84" t="s">
        <v>599</v>
      </c>
      <c r="B724" s="81">
        <v>77.952879678221791</v>
      </c>
      <c r="C724" s="80">
        <v>0.13918072059669556</v>
      </c>
      <c r="D724" s="81">
        <v>12.613808724319279</v>
      </c>
      <c r="E724" s="80">
        <v>0.98976714234051633</v>
      </c>
      <c r="F724" s="80">
        <v>2.5950857066360491E-2</v>
      </c>
      <c r="G724" s="80">
        <v>0.13102672951544311</v>
      </c>
      <c r="H724" s="80">
        <v>0.8746631574905579</v>
      </c>
      <c r="I724" s="80">
        <v>3.8806130275797135</v>
      </c>
      <c r="J724" s="80">
        <v>3.3920895603566521</v>
      </c>
      <c r="K724" s="80">
        <v>0.2040251301729018</v>
      </c>
      <c r="L724" s="80">
        <v>3.8734940039821026</v>
      </c>
      <c r="M724" s="81">
        <f>B724/J724</f>
        <v>22.980784643559247</v>
      </c>
      <c r="N724" s="80">
        <f>I724+J724</f>
        <v>7.2727025879363651</v>
      </c>
      <c r="O724" s="80"/>
      <c r="P724" s="80">
        <v>4.0599999999999996</v>
      </c>
      <c r="Q724" s="82">
        <v>830</v>
      </c>
      <c r="R724" s="80">
        <v>1.92</v>
      </c>
      <c r="S724" s="82">
        <v>451</v>
      </c>
      <c r="T724" s="80">
        <v>0.87</v>
      </c>
      <c r="U724" s="80">
        <v>2.9</v>
      </c>
      <c r="V724" s="81">
        <v>32.799999999999997</v>
      </c>
      <c r="W724" s="81">
        <v>14</v>
      </c>
      <c r="X724" s="82">
        <v>99</v>
      </c>
      <c r="Y724" s="81">
        <v>62</v>
      </c>
      <c r="Z724" s="81">
        <v>20.9</v>
      </c>
      <c r="AA724" s="81">
        <v>96</v>
      </c>
      <c r="AB724" s="80">
        <v>8</v>
      </c>
      <c r="AC724" s="80">
        <v>1.97</v>
      </c>
      <c r="AD724" s="80">
        <v>3.17</v>
      </c>
      <c r="AE724" s="82">
        <v>1030</v>
      </c>
      <c r="AF724" s="81">
        <v>24.6</v>
      </c>
      <c r="AG724" s="81">
        <v>51.4</v>
      </c>
      <c r="AH724" s="80">
        <v>5.52</v>
      </c>
      <c r="AI724" s="81">
        <v>20.8</v>
      </c>
      <c r="AJ724" s="80">
        <v>3.9</v>
      </c>
      <c r="AK724" s="80">
        <v>0.35</v>
      </c>
      <c r="AL724" s="80">
        <v>4.2</v>
      </c>
      <c r="AM724" s="80">
        <v>0.38200000000000001</v>
      </c>
      <c r="AN724" s="80">
        <v>3.3</v>
      </c>
      <c r="AO724" s="80">
        <v>0.77</v>
      </c>
      <c r="AP724" s="80">
        <v>2.13</v>
      </c>
      <c r="AQ724" s="80">
        <v>0.27</v>
      </c>
      <c r="AR724" s="80">
        <v>2.79</v>
      </c>
      <c r="AS724" s="80">
        <v>0.34</v>
      </c>
      <c r="AT724" s="80">
        <v>3.2</v>
      </c>
      <c r="AU724" s="80">
        <v>0.66</v>
      </c>
      <c r="AV724" s="80">
        <v>1.51</v>
      </c>
      <c r="AW724" s="81">
        <v>11.4</v>
      </c>
      <c r="AX724" s="80">
        <v>10.1</v>
      </c>
      <c r="AY724" s="80">
        <v>2.5099999999999998</v>
      </c>
    </row>
    <row r="725" spans="1:51" s="100" customFormat="1">
      <c r="A725" s="84" t="s">
        <v>598</v>
      </c>
      <c r="B725" s="81">
        <v>78.060138770081949</v>
      </c>
      <c r="C725" s="80">
        <v>0.13411893566361094</v>
      </c>
      <c r="D725" s="81">
        <v>12.477365440730452</v>
      </c>
      <c r="E725" s="80">
        <v>0.98814098187454547</v>
      </c>
      <c r="F725" s="80">
        <v>2.0150838178160414E-2</v>
      </c>
      <c r="G725" s="80">
        <v>0.11794475555985152</v>
      </c>
      <c r="H725" s="80">
        <v>0.88386223774912198</v>
      </c>
      <c r="I725" s="80">
        <v>3.8646404634288469</v>
      </c>
      <c r="J725" s="80">
        <v>3.4536164452655562</v>
      </c>
      <c r="K725" s="80">
        <v>0.21131467889406438</v>
      </c>
      <c r="L725" s="80">
        <v>3.7153008648957098</v>
      </c>
      <c r="M725" s="81">
        <f>B725/J725</f>
        <v>22.602434290898721</v>
      </c>
      <c r="N725" s="80">
        <f>I725+J725</f>
        <v>7.3182569086944032</v>
      </c>
      <c r="O725" s="80"/>
      <c r="P725" s="80">
        <v>4.63</v>
      </c>
      <c r="Q725" s="82">
        <v>940</v>
      </c>
      <c r="R725" s="80">
        <v>2.39</v>
      </c>
      <c r="S725" s="82">
        <v>473</v>
      </c>
      <c r="T725" s="80">
        <v>0.92</v>
      </c>
      <c r="U725" s="80">
        <v>2.85</v>
      </c>
      <c r="V725" s="81">
        <v>17.600000000000001</v>
      </c>
      <c r="W725" s="81">
        <v>14.6</v>
      </c>
      <c r="X725" s="82">
        <v>114</v>
      </c>
      <c r="Y725" s="81">
        <v>65.8</v>
      </c>
      <c r="Z725" s="81">
        <v>20.9</v>
      </c>
      <c r="AA725" s="81">
        <v>97</v>
      </c>
      <c r="AB725" s="80">
        <v>9</v>
      </c>
      <c r="AC725" s="80">
        <v>1.91</v>
      </c>
      <c r="AD725" s="80">
        <v>3.51</v>
      </c>
      <c r="AE725" s="82">
        <v>1140</v>
      </c>
      <c r="AF725" s="81">
        <v>26.8</v>
      </c>
      <c r="AG725" s="81">
        <v>52.8</v>
      </c>
      <c r="AH725" s="80">
        <v>5.86</v>
      </c>
      <c r="AI725" s="81">
        <v>22.5</v>
      </c>
      <c r="AJ725" s="80">
        <v>3.58</v>
      </c>
      <c r="AK725" s="80">
        <v>0.55000000000000004</v>
      </c>
      <c r="AL725" s="80">
        <v>3.9</v>
      </c>
      <c r="AM725" s="80">
        <v>0.53</v>
      </c>
      <c r="AN725" s="80">
        <v>3.06</v>
      </c>
      <c r="AO725" s="80">
        <v>0.72</v>
      </c>
      <c r="AP725" s="80">
        <v>2.1800000000000002</v>
      </c>
      <c r="AQ725" s="80">
        <v>0.36</v>
      </c>
      <c r="AR725" s="80">
        <v>2.73</v>
      </c>
      <c r="AS725" s="80">
        <v>0.35499999999999998</v>
      </c>
      <c r="AT725" s="80">
        <v>2.91</v>
      </c>
      <c r="AU725" s="80">
        <v>0.96</v>
      </c>
      <c r="AV725" s="80">
        <v>1.56</v>
      </c>
      <c r="AW725" s="81">
        <v>13.2</v>
      </c>
      <c r="AX725" s="80">
        <v>10.3</v>
      </c>
      <c r="AY725" s="80">
        <v>2.95</v>
      </c>
    </row>
    <row r="726" spans="1:51">
      <c r="A726" s="84" t="s">
        <v>597</v>
      </c>
      <c r="B726" s="81">
        <v>78.173054138716239</v>
      </c>
      <c r="C726" s="80">
        <v>0.15599161469291825</v>
      </c>
      <c r="D726" s="81">
        <v>12.446605496120521</v>
      </c>
      <c r="E726" s="80">
        <v>0.88165274474963395</v>
      </c>
      <c r="F726" s="80">
        <v>8.3233170174177612E-2</v>
      </c>
      <c r="G726" s="80">
        <v>0.14924136077554259</v>
      </c>
      <c r="H726" s="80">
        <v>0.86680035557126167</v>
      </c>
      <c r="I726" s="80">
        <v>3.8369423791233195</v>
      </c>
      <c r="J726" s="80">
        <v>3.406452592643451</v>
      </c>
      <c r="K726" s="80">
        <v>0.26147432931443954</v>
      </c>
      <c r="L726" s="80">
        <v>4.5374319242484233</v>
      </c>
      <c r="M726" s="81">
        <f>B726/J726</f>
        <v>22.948522550273609</v>
      </c>
      <c r="N726" s="80">
        <f>I726+J726</f>
        <v>7.2433949717667705</v>
      </c>
      <c r="P726" s="80">
        <v>3.87</v>
      </c>
      <c r="Q726" s="82">
        <v>790</v>
      </c>
      <c r="R726" s="80">
        <v>1.86</v>
      </c>
      <c r="S726" s="82">
        <v>398</v>
      </c>
      <c r="T726" s="80">
        <v>0.55000000000000004</v>
      </c>
      <c r="U726" s="80">
        <v>1.53</v>
      </c>
      <c r="V726" s="81">
        <v>34.1</v>
      </c>
      <c r="W726" s="81">
        <v>12</v>
      </c>
      <c r="X726" s="82">
        <v>94</v>
      </c>
      <c r="Y726" s="81">
        <v>61.9</v>
      </c>
      <c r="Z726" s="81">
        <v>21.3</v>
      </c>
      <c r="AA726" s="81">
        <v>88</v>
      </c>
      <c r="AB726" s="80">
        <v>8.02</v>
      </c>
      <c r="AC726" s="80">
        <v>1.48</v>
      </c>
      <c r="AD726" s="80">
        <v>4.0999999999999996</v>
      </c>
      <c r="AE726" s="82">
        <v>1010</v>
      </c>
      <c r="AF726" s="81">
        <v>23.3</v>
      </c>
      <c r="AG726" s="81">
        <v>45.8</v>
      </c>
      <c r="AH726" s="80">
        <v>4.5</v>
      </c>
      <c r="AI726" s="81">
        <v>18.2</v>
      </c>
      <c r="AJ726" s="80">
        <v>3.57</v>
      </c>
      <c r="AK726" s="80">
        <v>0.42</v>
      </c>
      <c r="AL726" s="80">
        <v>3.47</v>
      </c>
      <c r="AM726" s="80">
        <v>0.52</v>
      </c>
      <c r="AN726" s="80">
        <v>3.06</v>
      </c>
      <c r="AO726" s="80">
        <v>0.66</v>
      </c>
      <c r="AP726" s="80">
        <v>2.15</v>
      </c>
      <c r="AQ726" s="80">
        <v>0.312</v>
      </c>
      <c r="AR726" s="80">
        <v>2.77</v>
      </c>
      <c r="AS726" s="80">
        <v>0.48</v>
      </c>
      <c r="AT726" s="80">
        <v>2.66</v>
      </c>
      <c r="AU726" s="80">
        <v>0.63</v>
      </c>
      <c r="AV726" s="80">
        <v>1.27</v>
      </c>
      <c r="AW726" s="81">
        <v>12.4</v>
      </c>
      <c r="AX726" s="80">
        <v>9.9</v>
      </c>
      <c r="AY726" s="80">
        <v>2.29</v>
      </c>
    </row>
    <row r="727" spans="1:51">
      <c r="A727" s="84" t="s">
        <v>596</v>
      </c>
      <c r="B727" s="81">
        <v>78.553886642620213</v>
      </c>
      <c r="C727" s="80">
        <v>0.11660311924022208</v>
      </c>
      <c r="D727" s="81">
        <v>12.637703738958114</v>
      </c>
      <c r="E727" s="80">
        <v>0.87870928470001275</v>
      </c>
      <c r="F727" s="80">
        <v>1.7362735189175398E-2</v>
      </c>
      <c r="G727" s="80">
        <v>0.12718613577171931</v>
      </c>
      <c r="H727" s="80">
        <v>0.87994434911887831</v>
      </c>
      <c r="I727" s="80">
        <v>3.6582013994592719</v>
      </c>
      <c r="J727" s="80">
        <v>3.1303822286161402</v>
      </c>
      <c r="K727" s="80">
        <v>0.20366326240114527</v>
      </c>
      <c r="L727" s="80">
        <v>4.217655793214206</v>
      </c>
      <c r="M727" s="81">
        <f>B727/J727</f>
        <v>25.094023958009377</v>
      </c>
      <c r="N727" s="80">
        <f>I727+J727</f>
        <v>6.7885836280754122</v>
      </c>
      <c r="P727" s="80">
        <v>4.45</v>
      </c>
      <c r="Q727" s="82">
        <v>1040</v>
      </c>
      <c r="R727" s="80">
        <v>2.56</v>
      </c>
      <c r="S727" s="82">
        <v>521</v>
      </c>
      <c r="T727" s="80">
        <v>0.7</v>
      </c>
      <c r="U727" s="80">
        <v>4.5</v>
      </c>
      <c r="V727" s="81">
        <v>27.3</v>
      </c>
      <c r="W727" s="81">
        <v>17</v>
      </c>
      <c r="X727" s="82">
        <v>126</v>
      </c>
      <c r="Y727" s="81">
        <v>75.7</v>
      </c>
      <c r="Z727" s="81">
        <v>24.8</v>
      </c>
      <c r="AA727" s="81">
        <v>107</v>
      </c>
      <c r="AB727" s="80">
        <v>10.7</v>
      </c>
      <c r="AC727" s="80">
        <v>2.2999999999999998</v>
      </c>
      <c r="AD727" s="80">
        <v>4.3</v>
      </c>
      <c r="AE727" s="82">
        <v>1310</v>
      </c>
      <c r="AF727" s="81">
        <v>30.3</v>
      </c>
      <c r="AG727" s="81">
        <v>60</v>
      </c>
      <c r="AH727" s="80">
        <v>6.4</v>
      </c>
      <c r="AI727" s="81">
        <v>25.6</v>
      </c>
      <c r="AJ727" s="80">
        <v>4.5999999999999996</v>
      </c>
      <c r="AK727" s="80">
        <v>0.65</v>
      </c>
      <c r="AL727" s="80">
        <v>3.4</v>
      </c>
      <c r="AM727" s="80">
        <v>0.48</v>
      </c>
      <c r="AN727" s="80">
        <v>3.07</v>
      </c>
      <c r="AO727" s="80">
        <v>0.6</v>
      </c>
      <c r="AP727" s="80">
        <v>2.54</v>
      </c>
      <c r="AQ727" s="80">
        <v>0.38</v>
      </c>
      <c r="AR727" s="80">
        <v>2.87</v>
      </c>
      <c r="AS727" s="80">
        <v>0.4</v>
      </c>
      <c r="AT727" s="80">
        <v>3.3</v>
      </c>
      <c r="AU727" s="80">
        <v>0.8</v>
      </c>
      <c r="AV727" s="80">
        <v>1.69</v>
      </c>
      <c r="AW727" s="81">
        <v>16.8</v>
      </c>
      <c r="AX727" s="80">
        <v>11.8</v>
      </c>
      <c r="AY727" s="80">
        <v>2.92</v>
      </c>
    </row>
    <row r="728" spans="1:51">
      <c r="A728" s="84" t="s">
        <v>595</v>
      </c>
      <c r="B728" s="81">
        <v>78.153200207490201</v>
      </c>
      <c r="C728" s="80">
        <v>0.14569615259854721</v>
      </c>
      <c r="D728" s="81">
        <v>12.546502595554603</v>
      </c>
      <c r="E728" s="80">
        <v>1.0041727699312841</v>
      </c>
      <c r="F728" s="80">
        <v>5.3549749223585713E-2</v>
      </c>
      <c r="G728" s="80">
        <v>0.15066093412269091</v>
      </c>
      <c r="H728" s="80">
        <v>0.84158822747084516</v>
      </c>
      <c r="I728" s="80">
        <v>3.8665782360237961</v>
      </c>
      <c r="J728" s="80">
        <v>3.2380303948350999</v>
      </c>
      <c r="K728" s="80">
        <v>0.20732749344668672</v>
      </c>
      <c r="L728" s="80">
        <v>3.3811900430069812</v>
      </c>
      <c r="M728" s="81">
        <f>B728/J728</f>
        <v>24.13603044991498</v>
      </c>
      <c r="N728" s="80">
        <f>I728+J728</f>
        <v>7.1046086308588965</v>
      </c>
      <c r="P728" s="80">
        <v>4.33</v>
      </c>
      <c r="Q728" s="82">
        <v>940</v>
      </c>
      <c r="R728" s="80">
        <v>2.6</v>
      </c>
      <c r="S728" s="82">
        <v>521</v>
      </c>
      <c r="T728" s="80">
        <v>0.72</v>
      </c>
      <c r="U728" s="80">
        <v>3.9</v>
      </c>
      <c r="V728" s="81">
        <v>18.5</v>
      </c>
      <c r="W728" s="81">
        <v>15</v>
      </c>
      <c r="X728" s="82">
        <v>105.5</v>
      </c>
      <c r="Y728" s="81">
        <v>66.7</v>
      </c>
      <c r="Z728" s="81">
        <v>21.1</v>
      </c>
      <c r="AA728" s="81">
        <v>101</v>
      </c>
      <c r="AB728" s="80">
        <v>9.3000000000000007</v>
      </c>
      <c r="AC728" s="80">
        <v>1.29</v>
      </c>
      <c r="AD728" s="80">
        <v>3.7</v>
      </c>
      <c r="AE728" s="82">
        <v>1150</v>
      </c>
      <c r="AF728" s="81">
        <v>27.8</v>
      </c>
      <c r="AG728" s="81">
        <v>56.8</v>
      </c>
      <c r="AH728" s="80">
        <v>6.04</v>
      </c>
      <c r="AI728" s="81">
        <v>21.6</v>
      </c>
      <c r="AJ728" s="80">
        <v>3.53</v>
      </c>
      <c r="AK728" s="80">
        <v>0.61</v>
      </c>
      <c r="AL728" s="80">
        <v>3.52</v>
      </c>
      <c r="AM728" s="80">
        <v>0.39500000000000002</v>
      </c>
      <c r="AN728" s="80">
        <v>3.27</v>
      </c>
      <c r="AO728" s="80">
        <v>0.77</v>
      </c>
      <c r="AP728" s="80">
        <v>2.4500000000000002</v>
      </c>
      <c r="AQ728" s="80">
        <v>0.39</v>
      </c>
      <c r="AR728" s="80">
        <v>2.63</v>
      </c>
      <c r="AS728" s="80">
        <v>0.34899999999999998</v>
      </c>
      <c r="AT728" s="80">
        <v>3.06</v>
      </c>
      <c r="AU728" s="80">
        <v>0.83</v>
      </c>
      <c r="AV728" s="80">
        <v>1.25</v>
      </c>
      <c r="AW728" s="81">
        <v>13.3</v>
      </c>
      <c r="AX728" s="80">
        <v>11.1</v>
      </c>
      <c r="AY728" s="80">
        <v>2.73</v>
      </c>
    </row>
    <row r="729" spans="1:51">
      <c r="A729" s="84" t="s">
        <v>594</v>
      </c>
      <c r="B729" s="81">
        <v>78.292405279804228</v>
      </c>
      <c r="C729" s="80">
        <v>0.15602292399226983</v>
      </c>
      <c r="D729" s="81">
        <v>12.644216653921559</v>
      </c>
      <c r="E729" s="80">
        <v>0.83592240924002159</v>
      </c>
      <c r="F729" s="80">
        <v>0.10085436575998043</v>
      </c>
      <c r="G729" s="80">
        <v>0.12879493325508196</v>
      </c>
      <c r="H729" s="80">
        <v>0.86877096343468163</v>
      </c>
      <c r="I729" s="80">
        <v>3.7042140541350523</v>
      </c>
      <c r="J729" s="80">
        <v>3.2687798807806563</v>
      </c>
      <c r="K729" s="80">
        <v>0.18535676470418339</v>
      </c>
      <c r="L729" s="80">
        <v>3.8109368551382374</v>
      </c>
      <c r="M729" s="81">
        <f>B729/J729</f>
        <v>23.951568516478474</v>
      </c>
      <c r="N729" s="80">
        <f>I729+J729</f>
        <v>6.9729939349157082</v>
      </c>
    </row>
    <row r="730" spans="1:51" s="100" customFormat="1">
      <c r="A730" s="84" t="s">
        <v>593</v>
      </c>
      <c r="B730" s="81">
        <v>78.384393908832081</v>
      </c>
      <c r="C730" s="80">
        <v>0.16148926050555579</v>
      </c>
      <c r="D730" s="81">
        <v>12.586506168176911</v>
      </c>
      <c r="E730" s="80">
        <v>0.86912214596397952</v>
      </c>
      <c r="F730" s="80">
        <v>4.2427884946897323E-2</v>
      </c>
      <c r="G730" s="80">
        <v>0.13899543758275043</v>
      </c>
      <c r="H730" s="80">
        <v>0.85506361776879602</v>
      </c>
      <c r="I730" s="80">
        <v>3.6058513371496752</v>
      </c>
      <c r="J730" s="80">
        <v>3.3561303174736401</v>
      </c>
      <c r="K730" s="80">
        <v>0.19921599715507962</v>
      </c>
      <c r="L730" s="80">
        <v>4.1852452368915181</v>
      </c>
      <c r="M730" s="81">
        <f>B730/J730</f>
        <v>23.355587088119005</v>
      </c>
      <c r="N730" s="80">
        <f>I730+J730</f>
        <v>6.9619816546233153</v>
      </c>
      <c r="Q730" s="103"/>
      <c r="S730" s="103"/>
      <c r="V730" s="83"/>
      <c r="W730" s="83"/>
      <c r="X730" s="103"/>
      <c r="Y730" s="83"/>
      <c r="Z730" s="83"/>
      <c r="AA730" s="83"/>
      <c r="AE730" s="103"/>
      <c r="AF730" s="83"/>
      <c r="AG730" s="83"/>
      <c r="AI730" s="83"/>
      <c r="AW730" s="83"/>
    </row>
    <row r="731" spans="1:51" s="100" customFormat="1">
      <c r="A731" s="84" t="s">
        <v>592</v>
      </c>
      <c r="B731" s="81">
        <v>78.310085186909845</v>
      </c>
      <c r="C731" s="80">
        <v>0.14919939469748811</v>
      </c>
      <c r="D731" s="81">
        <v>12.569684863397686</v>
      </c>
      <c r="E731" s="80">
        <v>0.84080234349605387</v>
      </c>
      <c r="F731" s="80">
        <v>4.6821805573209696E-2</v>
      </c>
      <c r="G731" s="80">
        <v>0.12919615127843595</v>
      </c>
      <c r="H731" s="80">
        <v>0.84732847066344563</v>
      </c>
      <c r="I731" s="80">
        <v>3.721359876626356</v>
      </c>
      <c r="J731" s="80">
        <v>3.385502057505029</v>
      </c>
      <c r="K731" s="80">
        <v>0.19849852434133472</v>
      </c>
      <c r="L731" s="80">
        <v>3.3105652885411416</v>
      </c>
      <c r="M731" s="81">
        <f>B731/J731</f>
        <v>23.131010956945349</v>
      </c>
      <c r="N731" s="80">
        <f>I731+J731</f>
        <v>7.106861934131385</v>
      </c>
      <c r="Q731" s="103"/>
      <c r="S731" s="103"/>
      <c r="V731" s="83"/>
      <c r="W731" s="83"/>
      <c r="X731" s="103"/>
      <c r="Y731" s="83"/>
      <c r="Z731" s="83"/>
      <c r="AA731" s="83"/>
      <c r="AE731" s="103"/>
      <c r="AF731" s="83"/>
      <c r="AG731" s="83"/>
      <c r="AI731" s="83"/>
      <c r="AW731" s="83"/>
    </row>
    <row r="732" spans="1:51">
      <c r="A732" s="84" t="s">
        <v>591</v>
      </c>
      <c r="B732" s="81">
        <v>78.330815351888404</v>
      </c>
      <c r="C732" s="80">
        <v>0.1347227954352698</v>
      </c>
      <c r="D732" s="81">
        <v>12.457006265177835</v>
      </c>
      <c r="E732" s="80">
        <v>0.9060110714474614</v>
      </c>
      <c r="F732" s="80">
        <v>7.7377515873509467E-2</v>
      </c>
      <c r="G732" s="80">
        <v>0.1312946423188833</v>
      </c>
      <c r="H732" s="80">
        <v>0.86720825019146086</v>
      </c>
      <c r="I732" s="80">
        <v>3.6897392830402596</v>
      </c>
      <c r="J732" s="80">
        <v>3.4058033537852204</v>
      </c>
      <c r="K732" s="80">
        <v>0.214708417005883</v>
      </c>
      <c r="L732" s="80">
        <v>3.2833302065724439</v>
      </c>
      <c r="M732" s="81">
        <f>B732/J732</f>
        <v>22.999218456001369</v>
      </c>
      <c r="N732" s="80">
        <f>I732+J732</f>
        <v>7.0955426368254795</v>
      </c>
      <c r="P732" s="80">
        <v>4.57</v>
      </c>
      <c r="Q732" s="82">
        <v>940</v>
      </c>
      <c r="R732" s="80">
        <v>2.61</v>
      </c>
      <c r="S732" s="82">
        <v>493</v>
      </c>
      <c r="T732" s="80">
        <v>1.05</v>
      </c>
      <c r="U732" s="80" t="s">
        <v>142</v>
      </c>
      <c r="V732" s="81" t="s">
        <v>142</v>
      </c>
      <c r="W732" s="81">
        <v>16.600000000000001</v>
      </c>
      <c r="X732" s="82">
        <v>118</v>
      </c>
      <c r="Y732" s="81">
        <v>70.2</v>
      </c>
      <c r="Z732" s="81">
        <v>20.7</v>
      </c>
      <c r="AA732" s="81">
        <v>101</v>
      </c>
      <c r="AB732" s="80">
        <v>8.9</v>
      </c>
      <c r="AC732" s="80">
        <v>2.4500000000000002</v>
      </c>
      <c r="AD732" s="80">
        <v>4.66</v>
      </c>
      <c r="AE732" s="82">
        <v>1120</v>
      </c>
      <c r="AF732" s="81">
        <v>26.2</v>
      </c>
      <c r="AG732" s="81">
        <v>54.9</v>
      </c>
      <c r="AH732" s="80">
        <v>5</v>
      </c>
      <c r="AI732" s="81">
        <v>19.7</v>
      </c>
      <c r="AJ732" s="80">
        <v>3.84</v>
      </c>
      <c r="AK732" s="80">
        <v>0.61</v>
      </c>
      <c r="AL732" s="80">
        <v>3.3</v>
      </c>
      <c r="AM732" s="80">
        <v>0.45300000000000001</v>
      </c>
      <c r="AN732" s="80">
        <v>3.54</v>
      </c>
      <c r="AO732" s="80">
        <v>0.56000000000000005</v>
      </c>
      <c r="AP732" s="80">
        <v>1.9</v>
      </c>
      <c r="AQ732" s="80">
        <v>0.28999999999999998</v>
      </c>
      <c r="AR732" s="80">
        <v>2.13</v>
      </c>
      <c r="AS732" s="80">
        <v>0.31</v>
      </c>
      <c r="AT732" s="80">
        <v>3.11</v>
      </c>
      <c r="AU732" s="80">
        <v>0.78</v>
      </c>
      <c r="AV732" s="80">
        <v>2.0099999999999998</v>
      </c>
      <c r="AW732" s="81">
        <v>15.8</v>
      </c>
      <c r="AX732" s="80">
        <v>10.199999999999999</v>
      </c>
      <c r="AY732" s="80">
        <v>2.2999999999999998</v>
      </c>
    </row>
    <row r="733" spans="1:51">
      <c r="A733" s="84" t="s">
        <v>590</v>
      </c>
      <c r="B733" s="81">
        <v>78.540711933434309</v>
      </c>
      <c r="C733" s="80">
        <v>0.15596686629957579</v>
      </c>
      <c r="D733" s="81">
        <v>12.47715780127468</v>
      </c>
      <c r="E733" s="80">
        <v>0.90140289663933371</v>
      </c>
      <c r="F733" s="80">
        <v>5.3769669149369266E-2</v>
      </c>
      <c r="G733" s="80">
        <v>0.16522744487599697</v>
      </c>
      <c r="H733" s="80">
        <v>0.90038745465441228</v>
      </c>
      <c r="I733" s="80">
        <v>3.5713232570599529</v>
      </c>
      <c r="J733" s="80">
        <v>3.2340341475956125</v>
      </c>
      <c r="K733" s="80">
        <v>0.18529016761518727</v>
      </c>
      <c r="L733" s="80">
        <v>3.7763645317324119</v>
      </c>
      <c r="M733" s="81">
        <f>B733/J733</f>
        <v>24.285677995028745</v>
      </c>
      <c r="N733" s="80">
        <f>I733+J733</f>
        <v>6.8053574046555649</v>
      </c>
      <c r="P733" s="80">
        <v>3.05</v>
      </c>
      <c r="Q733" s="82">
        <v>691</v>
      </c>
      <c r="R733" s="80">
        <v>1.81</v>
      </c>
      <c r="S733" s="82">
        <v>376</v>
      </c>
      <c r="T733" s="80">
        <v>0.7</v>
      </c>
      <c r="U733" s="80" t="s">
        <v>142</v>
      </c>
      <c r="V733" s="81" t="s">
        <v>142</v>
      </c>
      <c r="W733" s="81">
        <v>12.9</v>
      </c>
      <c r="X733" s="82">
        <v>79.7</v>
      </c>
      <c r="Y733" s="81">
        <v>52.4</v>
      </c>
      <c r="Z733" s="81">
        <v>16.8</v>
      </c>
      <c r="AA733" s="81">
        <v>72.599999999999994</v>
      </c>
      <c r="AB733" s="80">
        <v>6.99</v>
      </c>
      <c r="AC733" s="80">
        <v>1.63</v>
      </c>
      <c r="AD733" s="80">
        <v>3.49</v>
      </c>
      <c r="AE733" s="82">
        <v>870</v>
      </c>
      <c r="AF733" s="81">
        <v>20.100000000000001</v>
      </c>
      <c r="AG733" s="81">
        <v>42.7</v>
      </c>
      <c r="AH733" s="80">
        <v>4.1900000000000004</v>
      </c>
      <c r="AI733" s="81">
        <v>16.600000000000001</v>
      </c>
      <c r="AJ733" s="80">
        <v>2.98</v>
      </c>
      <c r="AK733" s="80">
        <v>0.38</v>
      </c>
      <c r="AL733" s="80">
        <v>2.72</v>
      </c>
      <c r="AM733" s="80">
        <v>0.34300000000000003</v>
      </c>
      <c r="AN733" s="80">
        <v>2.56</v>
      </c>
      <c r="AO733" s="80">
        <v>0.53</v>
      </c>
      <c r="AP733" s="80">
        <v>1.63</v>
      </c>
      <c r="AQ733" s="80">
        <v>0.253</v>
      </c>
      <c r="AR733" s="80">
        <v>2.23</v>
      </c>
      <c r="AS733" s="80">
        <v>0.34499999999999997</v>
      </c>
      <c r="AT733" s="80">
        <v>2.21</v>
      </c>
      <c r="AU733" s="80">
        <v>0.55000000000000004</v>
      </c>
      <c r="AV733" s="80">
        <v>1.1299999999999999</v>
      </c>
      <c r="AW733" s="81">
        <v>11.7</v>
      </c>
      <c r="AX733" s="80">
        <v>7.96</v>
      </c>
      <c r="AY733" s="80">
        <v>2.34</v>
      </c>
    </row>
    <row r="734" spans="1:51">
      <c r="A734" s="84" t="s">
        <v>589</v>
      </c>
      <c r="B734" s="81">
        <v>78.30104741875229</v>
      </c>
      <c r="C734" s="80">
        <v>0.13883492512017639</v>
      </c>
      <c r="D734" s="81">
        <v>12.587460680407544</v>
      </c>
      <c r="E734" s="80">
        <v>1.0156395545515216</v>
      </c>
      <c r="F734" s="80">
        <v>7.4471706443330718E-2</v>
      </c>
      <c r="G734" s="80">
        <v>0.14913919527911984</v>
      </c>
      <c r="H734" s="80">
        <v>0.87263920390050853</v>
      </c>
      <c r="I734" s="80">
        <v>3.5509013832904204</v>
      </c>
      <c r="J734" s="80">
        <v>3.3098463899990653</v>
      </c>
      <c r="K734" s="80">
        <v>0.19542255996919991</v>
      </c>
      <c r="L734" s="80">
        <v>4.472036770150936</v>
      </c>
      <c r="M734" s="81">
        <f>B734/J734</f>
        <v>23.657003435369216</v>
      </c>
      <c r="N734" s="80">
        <f>I734+J734</f>
        <v>6.8607477732894857</v>
      </c>
      <c r="P734" s="80">
        <v>4.7</v>
      </c>
      <c r="Q734" s="82">
        <v>860</v>
      </c>
      <c r="R734" s="80">
        <v>2</v>
      </c>
      <c r="S734" s="82">
        <v>395</v>
      </c>
      <c r="T734" s="80">
        <v>0.49</v>
      </c>
      <c r="U734" s="80" t="s">
        <v>142</v>
      </c>
      <c r="V734" s="81" t="s">
        <v>142</v>
      </c>
      <c r="W734" s="81">
        <v>12.3</v>
      </c>
      <c r="X734" s="82">
        <v>83</v>
      </c>
      <c r="Y734" s="81">
        <v>51.1</v>
      </c>
      <c r="Z734" s="81">
        <v>15.2</v>
      </c>
      <c r="AA734" s="81">
        <v>76</v>
      </c>
      <c r="AB734" s="80">
        <v>7</v>
      </c>
      <c r="AC734" s="80">
        <v>1.22</v>
      </c>
      <c r="AD734" s="80">
        <v>2.6</v>
      </c>
      <c r="AE734" s="82">
        <v>840</v>
      </c>
      <c r="AF734" s="81">
        <v>20.6</v>
      </c>
      <c r="AG734" s="81">
        <v>40.1</v>
      </c>
      <c r="AH734" s="80">
        <v>3.79</v>
      </c>
      <c r="AI734" s="81">
        <v>13.4</v>
      </c>
      <c r="AJ734" s="80">
        <v>2</v>
      </c>
      <c r="AK734" s="80">
        <v>0.44</v>
      </c>
      <c r="AL734" s="80">
        <v>1.1299999999999999</v>
      </c>
      <c r="AM734" s="80">
        <v>0.36</v>
      </c>
      <c r="AN734" s="80">
        <v>2.41</v>
      </c>
      <c r="AO734" s="80">
        <v>0.4</v>
      </c>
      <c r="AP734" s="80">
        <v>1.43</v>
      </c>
      <c r="AQ734" s="80">
        <v>0.24</v>
      </c>
      <c r="AR734" s="80">
        <v>2.1</v>
      </c>
      <c r="AS734" s="80">
        <v>0.28999999999999998</v>
      </c>
      <c r="AT734" s="80">
        <v>2.4</v>
      </c>
      <c r="AU734" s="80">
        <v>0.53</v>
      </c>
      <c r="AV734" s="80">
        <v>0.53</v>
      </c>
      <c r="AW734" s="81">
        <v>10.6</v>
      </c>
      <c r="AX734" s="80">
        <v>8.3000000000000007</v>
      </c>
      <c r="AY734" s="80">
        <v>1.89</v>
      </c>
    </row>
    <row r="735" spans="1:51">
      <c r="A735" s="84" t="s">
        <v>588</v>
      </c>
      <c r="B735" s="81">
        <v>78.122778436248225</v>
      </c>
      <c r="C735" s="80">
        <v>0.14873364027088506</v>
      </c>
      <c r="D735" s="81">
        <v>12.597780220785589</v>
      </c>
      <c r="E735" s="80">
        <v>0.90050249844836316</v>
      </c>
      <c r="F735" s="80">
        <v>6.4340673089743144E-2</v>
      </c>
      <c r="G735" s="80">
        <v>0.14057051037722837</v>
      </c>
      <c r="H735" s="80">
        <v>0.88029055410178325</v>
      </c>
      <c r="I735" s="80">
        <v>3.7456660153306074</v>
      </c>
      <c r="J735" s="80">
        <v>3.3993196827759586</v>
      </c>
      <c r="K735" s="80">
        <v>0.17768571621635196</v>
      </c>
      <c r="L735" s="80">
        <v>3.7899808310963721</v>
      </c>
      <c r="M735" s="81">
        <f>B735/J735</f>
        <v>22.981886296863806</v>
      </c>
      <c r="N735" s="80">
        <f>I735+J735</f>
        <v>7.1449856981065665</v>
      </c>
      <c r="P735" s="80">
        <v>4.13</v>
      </c>
      <c r="Q735" s="82">
        <v>830</v>
      </c>
      <c r="R735" s="80">
        <v>2.34</v>
      </c>
      <c r="S735" s="82">
        <v>397</v>
      </c>
      <c r="T735" s="80">
        <v>1.5</v>
      </c>
      <c r="U735" s="80">
        <v>4.5</v>
      </c>
      <c r="V735" s="81">
        <v>10.7</v>
      </c>
      <c r="W735" s="81">
        <v>11.9</v>
      </c>
      <c r="X735" s="82">
        <v>100</v>
      </c>
      <c r="Y735" s="81">
        <v>63.4</v>
      </c>
      <c r="Z735" s="81">
        <v>19.600000000000001</v>
      </c>
      <c r="AA735" s="81">
        <v>88</v>
      </c>
      <c r="AB735" s="80">
        <v>7.9</v>
      </c>
      <c r="AC735" s="80">
        <v>1.26</v>
      </c>
      <c r="AD735" s="80">
        <v>3.61</v>
      </c>
      <c r="AE735" s="82">
        <v>990</v>
      </c>
      <c r="AF735" s="81">
        <v>23.4</v>
      </c>
      <c r="AG735" s="81">
        <v>45.6</v>
      </c>
      <c r="AH735" s="80">
        <v>4.5999999999999996</v>
      </c>
      <c r="AI735" s="81">
        <v>17.7</v>
      </c>
      <c r="AJ735" s="80">
        <v>3.42</v>
      </c>
      <c r="AK735" s="80">
        <v>0.3</v>
      </c>
      <c r="AL735" s="80">
        <v>2.52</v>
      </c>
      <c r="AM735" s="80">
        <v>0.49</v>
      </c>
      <c r="AN735" s="80">
        <v>2.95</v>
      </c>
      <c r="AO735" s="80">
        <v>0.73</v>
      </c>
      <c r="AP735" s="80">
        <v>2.02</v>
      </c>
      <c r="AQ735" s="80">
        <v>0.25</v>
      </c>
      <c r="AR735" s="80">
        <v>2.75</v>
      </c>
      <c r="AS735" s="80">
        <v>0.26</v>
      </c>
      <c r="AT735" s="80">
        <v>2.88</v>
      </c>
      <c r="AU735" s="80">
        <v>0.48</v>
      </c>
      <c r="AV735" s="80">
        <v>1.32</v>
      </c>
      <c r="AW735" s="81">
        <v>12.1</v>
      </c>
      <c r="AX735" s="80">
        <v>7.7</v>
      </c>
      <c r="AY735" s="80">
        <v>2.16</v>
      </c>
    </row>
    <row r="736" spans="1:51">
      <c r="A736" s="84" t="s">
        <v>587</v>
      </c>
      <c r="B736" s="81">
        <v>78.307588772240649</v>
      </c>
      <c r="C736" s="80">
        <v>0.13761044705405795</v>
      </c>
      <c r="D736" s="81">
        <v>12.595039025088878</v>
      </c>
      <c r="E736" s="80">
        <v>0.85512524820695224</v>
      </c>
      <c r="F736" s="80">
        <v>4.0618974422014113E-2</v>
      </c>
      <c r="G736" s="80">
        <v>0.11455067627631041</v>
      </c>
      <c r="H736" s="80">
        <v>0.85437340232924919</v>
      </c>
      <c r="I736" s="80">
        <v>3.7577192792041885</v>
      </c>
      <c r="J736" s="80">
        <v>3.3373530969055585</v>
      </c>
      <c r="K736" s="80">
        <v>0.21078272157210512</v>
      </c>
      <c r="L736" s="80">
        <v>4.4674357778557692</v>
      </c>
      <c r="M736" s="81">
        <f>B736/J736</f>
        <v>23.463980735166611</v>
      </c>
      <c r="N736" s="80">
        <f>I736+J736</f>
        <v>7.0950723761097469</v>
      </c>
      <c r="P736" s="80">
        <v>3.67</v>
      </c>
      <c r="Q736" s="82">
        <v>829</v>
      </c>
      <c r="R736" s="80">
        <v>2.38</v>
      </c>
      <c r="S736" s="82">
        <v>425</v>
      </c>
      <c r="T736" s="80">
        <v>1</v>
      </c>
      <c r="U736" s="80" t="s">
        <v>142</v>
      </c>
      <c r="V736" s="81" t="s">
        <v>142</v>
      </c>
      <c r="W736" s="81">
        <v>14.7</v>
      </c>
      <c r="X736" s="82">
        <v>98</v>
      </c>
      <c r="Y736" s="81">
        <v>58.5</v>
      </c>
      <c r="Z736" s="81">
        <v>16</v>
      </c>
      <c r="AA736" s="81">
        <v>76.900000000000006</v>
      </c>
      <c r="AB736" s="80">
        <v>7.8</v>
      </c>
      <c r="AC736" s="80">
        <v>1.54</v>
      </c>
      <c r="AD736" s="80">
        <v>3.1</v>
      </c>
      <c r="AE736" s="82">
        <v>947</v>
      </c>
      <c r="AF736" s="81">
        <v>21.5</v>
      </c>
      <c r="AG736" s="81">
        <v>46</v>
      </c>
      <c r="AH736" s="80">
        <v>4.58</v>
      </c>
      <c r="AI736" s="81">
        <v>16.3</v>
      </c>
      <c r="AJ736" s="80">
        <v>3.2</v>
      </c>
      <c r="AK736" s="80">
        <v>0.44</v>
      </c>
      <c r="AL736" s="80">
        <v>1.8</v>
      </c>
      <c r="AM736" s="80">
        <v>0.37</v>
      </c>
      <c r="AN736" s="80">
        <v>2.79</v>
      </c>
      <c r="AO736" s="80">
        <v>0.52</v>
      </c>
      <c r="AP736" s="80">
        <v>1.31</v>
      </c>
      <c r="AQ736" s="80">
        <v>0.17</v>
      </c>
      <c r="AR736" s="80">
        <v>2.56</v>
      </c>
      <c r="AS736" s="80">
        <v>0.28000000000000003</v>
      </c>
      <c r="AT736" s="80">
        <v>1.65</v>
      </c>
      <c r="AU736" s="80">
        <v>0.39</v>
      </c>
      <c r="AV736" s="80">
        <v>1.1200000000000001</v>
      </c>
      <c r="AW736" s="81">
        <v>11.3</v>
      </c>
      <c r="AX736" s="80">
        <v>7.57</v>
      </c>
      <c r="AY736" s="80">
        <v>1.56</v>
      </c>
    </row>
    <row r="737" spans="1:51">
      <c r="A737" s="84" t="s">
        <v>586</v>
      </c>
      <c r="B737" s="81">
        <v>78.307187247559924</v>
      </c>
      <c r="C737" s="80">
        <v>0.10011370717023203</v>
      </c>
      <c r="D737" s="81">
        <v>12.990165373420245</v>
      </c>
      <c r="E737" s="80">
        <v>0.74469479152857132</v>
      </c>
      <c r="F737" s="80">
        <v>3.7765379584884927E-2</v>
      </c>
      <c r="G737" s="80">
        <v>4.4420391073634075E-2</v>
      </c>
      <c r="H737" s="80">
        <v>1.03218984836253</v>
      </c>
      <c r="I737" s="80">
        <v>3.0991315753901159</v>
      </c>
      <c r="J737" s="80">
        <v>3.6443207429172091</v>
      </c>
      <c r="K737" s="80">
        <v>0.10942992647987521</v>
      </c>
      <c r="L737" s="80">
        <v>7.0347073481403726</v>
      </c>
      <c r="M737" s="81">
        <f>B737/J737</f>
        <v>21.487457546032712</v>
      </c>
      <c r="N737" s="80">
        <f>I737+J737</f>
        <v>6.7434523183073249</v>
      </c>
      <c r="P737" s="80">
        <v>3.46</v>
      </c>
      <c r="Q737" s="82">
        <v>840</v>
      </c>
      <c r="R737" s="80">
        <v>2.04</v>
      </c>
      <c r="S737" s="82">
        <v>420</v>
      </c>
      <c r="T737" s="80">
        <v>0.66</v>
      </c>
      <c r="U737" s="80" t="s">
        <v>142</v>
      </c>
      <c r="V737" s="81">
        <v>22.5</v>
      </c>
      <c r="W737" s="81">
        <v>13.1</v>
      </c>
      <c r="X737" s="82">
        <v>93</v>
      </c>
      <c r="Y737" s="81">
        <v>61.1</v>
      </c>
      <c r="Z737" s="81">
        <v>19.8</v>
      </c>
      <c r="AA737" s="81">
        <v>90</v>
      </c>
      <c r="AB737" s="80">
        <v>7.91</v>
      </c>
      <c r="AC737" s="80">
        <v>1.58</v>
      </c>
      <c r="AD737" s="80">
        <v>4.03</v>
      </c>
      <c r="AE737" s="82">
        <v>970</v>
      </c>
      <c r="AF737" s="81">
        <v>23.3</v>
      </c>
      <c r="AG737" s="81">
        <v>46.9</v>
      </c>
      <c r="AH737" s="80">
        <v>4.8499999999999996</v>
      </c>
      <c r="AI737" s="81">
        <v>17.899999999999999</v>
      </c>
      <c r="AJ737" s="80">
        <v>3.35</v>
      </c>
      <c r="AK737" s="80">
        <v>0.37</v>
      </c>
      <c r="AL737" s="80">
        <v>3.5</v>
      </c>
      <c r="AM737" s="80">
        <v>0.47</v>
      </c>
      <c r="AN737" s="80">
        <v>2.99</v>
      </c>
      <c r="AO737" s="80">
        <v>0.62</v>
      </c>
      <c r="AP737" s="80">
        <v>1.84</v>
      </c>
      <c r="AQ737" s="80">
        <v>0.313</v>
      </c>
      <c r="AR737" s="80">
        <v>2.5299999999999998</v>
      </c>
      <c r="AS737" s="80">
        <v>0.27500000000000002</v>
      </c>
      <c r="AT737" s="80">
        <v>2.4900000000000002</v>
      </c>
      <c r="AU737" s="80">
        <v>0.7</v>
      </c>
      <c r="AV737" s="80">
        <v>1.31</v>
      </c>
      <c r="AW737" s="81">
        <v>10.5</v>
      </c>
      <c r="AX737" s="80">
        <v>9.3000000000000007</v>
      </c>
      <c r="AY737" s="80">
        <v>2.2200000000000002</v>
      </c>
    </row>
    <row r="738" spans="1:51">
      <c r="A738" s="84" t="s">
        <v>585</v>
      </c>
      <c r="B738" s="81">
        <v>78.342106708262463</v>
      </c>
      <c r="C738" s="80">
        <v>0.16319367681827873</v>
      </c>
      <c r="D738" s="81">
        <v>12.359436973416054</v>
      </c>
      <c r="E738" s="80">
        <v>0.91211827515358479</v>
      </c>
      <c r="F738" s="80">
        <v>9.8651888163418258E-2</v>
      </c>
      <c r="G738" s="80">
        <v>0.13401056682165696</v>
      </c>
      <c r="H738" s="80">
        <v>0.90909824084068469</v>
      </c>
      <c r="I738" s="80">
        <v>3.7714826290017571</v>
      </c>
      <c r="J738" s="80">
        <v>3.3098818284242597</v>
      </c>
      <c r="K738" s="80">
        <v>0.19213097843658342</v>
      </c>
      <c r="L738" s="80">
        <v>4.4730595742129395</v>
      </c>
      <c r="M738" s="81">
        <f>B738/J738</f>
        <v>23.669155205326138</v>
      </c>
      <c r="N738" s="80">
        <f>I738+J738</f>
        <v>7.0813644574260168</v>
      </c>
      <c r="P738" s="80">
        <v>3.89</v>
      </c>
      <c r="Q738" s="82">
        <v>900</v>
      </c>
      <c r="R738" s="80">
        <v>2.87</v>
      </c>
      <c r="S738" s="82">
        <v>485</v>
      </c>
      <c r="T738" s="80">
        <v>0.93</v>
      </c>
      <c r="U738" s="80">
        <v>1.99</v>
      </c>
      <c r="V738" s="81">
        <v>26.2</v>
      </c>
      <c r="W738" s="81">
        <v>13.2</v>
      </c>
      <c r="X738" s="82">
        <v>101</v>
      </c>
      <c r="Y738" s="81">
        <v>66.099999999999994</v>
      </c>
      <c r="Z738" s="81">
        <v>19.100000000000001</v>
      </c>
      <c r="AA738" s="81">
        <v>88.2</v>
      </c>
      <c r="AB738" s="80">
        <v>8.6999999999999993</v>
      </c>
      <c r="AC738" s="80">
        <v>1.81</v>
      </c>
      <c r="AD738" s="80">
        <v>3.77</v>
      </c>
      <c r="AE738" s="82">
        <v>1080</v>
      </c>
      <c r="AF738" s="81">
        <v>24.5</v>
      </c>
      <c r="AG738" s="81">
        <v>49.3</v>
      </c>
      <c r="AH738" s="80">
        <v>5.0999999999999996</v>
      </c>
      <c r="AI738" s="81">
        <v>19.5</v>
      </c>
      <c r="AJ738" s="80">
        <v>3.82</v>
      </c>
      <c r="AK738" s="80">
        <v>0.49</v>
      </c>
      <c r="AL738" s="80">
        <v>2.9</v>
      </c>
      <c r="AM738" s="80">
        <v>0.5</v>
      </c>
      <c r="AN738" s="80">
        <v>2.75</v>
      </c>
      <c r="AO738" s="80">
        <v>0.55000000000000004</v>
      </c>
      <c r="AP738" s="80">
        <v>1.66</v>
      </c>
      <c r="AQ738" s="80">
        <v>0.35</v>
      </c>
      <c r="AR738" s="80">
        <v>2.6</v>
      </c>
      <c r="AS738" s="80">
        <v>0.25</v>
      </c>
      <c r="AT738" s="80">
        <v>1.91</v>
      </c>
      <c r="AU738" s="80">
        <v>0.56999999999999995</v>
      </c>
      <c r="AV738" s="80">
        <v>0.82</v>
      </c>
      <c r="AW738" s="81">
        <v>11</v>
      </c>
      <c r="AX738" s="80">
        <v>9.4</v>
      </c>
      <c r="AY738" s="80">
        <v>2.35</v>
      </c>
    </row>
    <row r="739" spans="1:51" s="100" customFormat="1">
      <c r="A739" s="84" t="s">
        <v>584</v>
      </c>
      <c r="B739" s="81">
        <v>78.266932170691661</v>
      </c>
      <c r="C739" s="80">
        <v>0.1494107560487033</v>
      </c>
      <c r="D739" s="81">
        <v>12.643829511587409</v>
      </c>
      <c r="E739" s="80">
        <v>0.72687332920623393</v>
      </c>
      <c r="F739" s="80">
        <v>5.5837971170375388E-2</v>
      </c>
      <c r="G739" s="80">
        <v>0.16266967078379455</v>
      </c>
      <c r="H739" s="80">
        <v>0.82449906139526741</v>
      </c>
      <c r="I739" s="80">
        <v>3.8812183958465036</v>
      </c>
      <c r="J739" s="80">
        <v>3.2887090992093686</v>
      </c>
      <c r="K739" s="80">
        <v>0.20034060691042971</v>
      </c>
      <c r="L739" s="80">
        <v>7.3405975354767037</v>
      </c>
      <c r="M739" s="81">
        <f>B739/J739</f>
        <v>23.79867899824513</v>
      </c>
      <c r="N739" s="80">
        <f>I739+J739</f>
        <v>7.1699274950558722</v>
      </c>
      <c r="O739" s="80"/>
      <c r="P739" s="80">
        <v>3.69</v>
      </c>
      <c r="Q739" s="82">
        <v>830</v>
      </c>
      <c r="R739" s="80">
        <v>2.81</v>
      </c>
      <c r="S739" s="82">
        <v>465</v>
      </c>
      <c r="T739" s="80">
        <v>0.56000000000000005</v>
      </c>
      <c r="U739" s="80">
        <v>0.91</v>
      </c>
      <c r="V739" s="81">
        <v>22.4</v>
      </c>
      <c r="W739" s="81">
        <v>14.7</v>
      </c>
      <c r="X739" s="82">
        <v>96</v>
      </c>
      <c r="Y739" s="81">
        <v>66.5</v>
      </c>
      <c r="Z739" s="81">
        <v>20</v>
      </c>
      <c r="AA739" s="81">
        <v>91</v>
      </c>
      <c r="AB739" s="80">
        <v>8.1999999999999993</v>
      </c>
      <c r="AC739" s="80">
        <v>2.17</v>
      </c>
      <c r="AD739" s="80">
        <v>3.35</v>
      </c>
      <c r="AE739" s="82">
        <v>1030</v>
      </c>
      <c r="AF739" s="81">
        <v>24.8</v>
      </c>
      <c r="AG739" s="81">
        <v>49.6</v>
      </c>
      <c r="AH739" s="80">
        <v>4.97</v>
      </c>
      <c r="AI739" s="81">
        <v>18.399999999999999</v>
      </c>
      <c r="AJ739" s="80">
        <v>3.7</v>
      </c>
      <c r="AK739" s="80">
        <v>0.52</v>
      </c>
      <c r="AL739" s="80">
        <v>3.25</v>
      </c>
      <c r="AM739" s="80">
        <v>0.53</v>
      </c>
      <c r="AN739" s="80">
        <v>3.13</v>
      </c>
      <c r="AO739" s="80">
        <v>0.76</v>
      </c>
      <c r="AP739" s="80">
        <v>1.95</v>
      </c>
      <c r="AQ739" s="80">
        <v>0.26100000000000001</v>
      </c>
      <c r="AR739" s="80">
        <v>2.42</v>
      </c>
      <c r="AS739" s="80">
        <v>0.33</v>
      </c>
      <c r="AT739" s="80">
        <v>2.69</v>
      </c>
      <c r="AU739" s="80">
        <v>0.78</v>
      </c>
      <c r="AV739" s="80">
        <v>0.84</v>
      </c>
      <c r="AW739" s="81">
        <v>12.1</v>
      </c>
      <c r="AX739" s="80">
        <v>9.3000000000000007</v>
      </c>
      <c r="AY739" s="80">
        <v>2.5</v>
      </c>
    </row>
    <row r="740" spans="1:51">
      <c r="A740" s="84" t="s">
        <v>583</v>
      </c>
      <c r="B740" s="81">
        <v>78.132047282921022</v>
      </c>
      <c r="C740" s="80">
        <v>0.15453688255213141</v>
      </c>
      <c r="D740" s="81">
        <v>12.426164791985931</v>
      </c>
      <c r="E740" s="80">
        <v>1.0795059040320809</v>
      </c>
      <c r="F740" s="80">
        <v>3.1395187258876682E-2</v>
      </c>
      <c r="G740" s="80">
        <v>0.16158641833939319</v>
      </c>
      <c r="H740" s="80">
        <v>0.8847505345520893</v>
      </c>
      <c r="I740" s="80">
        <v>3.6070865968796975</v>
      </c>
      <c r="J740" s="80">
        <v>3.5229059904423314</v>
      </c>
      <c r="K740" s="80">
        <v>0.20411036421440709</v>
      </c>
      <c r="L740" s="80">
        <v>2.8859736259030768</v>
      </c>
      <c r="M740" s="81">
        <f>B740/J740</f>
        <v>22.178294707520955</v>
      </c>
      <c r="N740" s="80">
        <f>I740+J740</f>
        <v>7.1299925873220289</v>
      </c>
      <c r="P740" s="80">
        <v>4.6900000000000004</v>
      </c>
      <c r="Q740" s="82">
        <v>870</v>
      </c>
      <c r="R740" s="80">
        <v>12.6</v>
      </c>
      <c r="S740" s="82">
        <v>402</v>
      </c>
      <c r="T740" s="80">
        <v>1.37</v>
      </c>
      <c r="U740" s="80">
        <v>7.9</v>
      </c>
      <c r="V740" s="81">
        <v>20.6</v>
      </c>
      <c r="W740" s="81">
        <v>19.399999999999999</v>
      </c>
      <c r="X740" s="82">
        <v>148</v>
      </c>
      <c r="Y740" s="81">
        <v>76</v>
      </c>
      <c r="Z740" s="81">
        <v>17</v>
      </c>
      <c r="AA740" s="81">
        <v>76</v>
      </c>
      <c r="AB740" s="80">
        <v>7.1</v>
      </c>
      <c r="AC740" s="80">
        <v>1.33</v>
      </c>
      <c r="AD740" s="80">
        <v>4.9000000000000004</v>
      </c>
      <c r="AE740" s="82">
        <v>1240</v>
      </c>
      <c r="AF740" s="81">
        <v>31.3</v>
      </c>
      <c r="AG740" s="81">
        <v>50.8</v>
      </c>
      <c r="AH740" s="80">
        <v>6.2</v>
      </c>
      <c r="AI740" s="81">
        <v>23.7</v>
      </c>
      <c r="AJ740" s="80">
        <v>4.03</v>
      </c>
      <c r="AK740" s="80">
        <v>0.85</v>
      </c>
      <c r="AL740" s="80">
        <v>2.59</v>
      </c>
      <c r="AM740" s="80">
        <v>0.40899999999999997</v>
      </c>
      <c r="AN740" s="80">
        <v>2.82</v>
      </c>
      <c r="AO740" s="80">
        <v>0.56999999999999995</v>
      </c>
      <c r="AP740" s="80">
        <v>1.78</v>
      </c>
      <c r="AQ740" s="80">
        <v>0.24199999999999999</v>
      </c>
      <c r="AR740" s="80">
        <v>1.8</v>
      </c>
      <c r="AS740" s="80">
        <v>0.31</v>
      </c>
      <c r="AT740" s="80">
        <v>2.46</v>
      </c>
      <c r="AU740" s="80">
        <v>0.63</v>
      </c>
      <c r="AV740" s="80">
        <v>1.1599999999999999</v>
      </c>
      <c r="AW740" s="81">
        <v>17.5</v>
      </c>
      <c r="AX740" s="80">
        <v>7.5</v>
      </c>
      <c r="AY740" s="80">
        <v>2.02</v>
      </c>
    </row>
    <row r="741" spans="1:51">
      <c r="A741" s="84" t="s">
        <v>582</v>
      </c>
      <c r="B741" s="81">
        <v>78.422951515190874</v>
      </c>
      <c r="C741" s="80">
        <v>0.12474173625016563</v>
      </c>
      <c r="D741" s="81">
        <v>12.531778936515995</v>
      </c>
      <c r="E741" s="80">
        <v>0.94925348633993245</v>
      </c>
      <c r="F741" s="80">
        <v>1.9235844459218509E-2</v>
      </c>
      <c r="G741" s="80">
        <v>0.12896582358083336</v>
      </c>
      <c r="H741" s="80">
        <v>0.85286635674607369</v>
      </c>
      <c r="I741" s="80">
        <v>3.6033187411668091</v>
      </c>
      <c r="J741" s="80">
        <v>3.3668675801649286</v>
      </c>
      <c r="K741" s="80">
        <v>0.19979585147411874</v>
      </c>
      <c r="L741" s="80">
        <v>3.9383952768978929</v>
      </c>
      <c r="M741" s="81">
        <f>B741/J741</f>
        <v>23.292555958303911</v>
      </c>
      <c r="N741" s="80">
        <f>I741+J741</f>
        <v>6.9701863213317381</v>
      </c>
      <c r="P741" s="80">
        <v>4.3499999999999996</v>
      </c>
      <c r="Q741" s="82">
        <v>1020</v>
      </c>
      <c r="R741" s="80">
        <v>2.23</v>
      </c>
      <c r="S741" s="82">
        <v>501</v>
      </c>
      <c r="T741" s="80">
        <v>0.67</v>
      </c>
      <c r="U741" s="80" t="s">
        <v>142</v>
      </c>
      <c r="V741" s="81">
        <v>36.6</v>
      </c>
      <c r="W741" s="81">
        <v>15.5</v>
      </c>
      <c r="X741" s="82">
        <v>111</v>
      </c>
      <c r="Y741" s="81">
        <v>71.099999999999994</v>
      </c>
      <c r="Z741" s="81">
        <v>23</v>
      </c>
      <c r="AA741" s="81">
        <v>101</v>
      </c>
      <c r="AB741" s="80">
        <v>10.1</v>
      </c>
      <c r="AC741" s="80">
        <v>2</v>
      </c>
      <c r="AD741" s="80">
        <v>3.7</v>
      </c>
      <c r="AE741" s="82">
        <v>1200</v>
      </c>
      <c r="AF741" s="81">
        <v>28.6</v>
      </c>
      <c r="AG741" s="81">
        <v>56.6</v>
      </c>
      <c r="AH741" s="80">
        <v>5.91</v>
      </c>
      <c r="AI741" s="81">
        <v>22.8</v>
      </c>
      <c r="AJ741" s="80">
        <v>4.5999999999999996</v>
      </c>
      <c r="AK741" s="80">
        <v>0.74</v>
      </c>
      <c r="AL741" s="80">
        <v>2.87</v>
      </c>
      <c r="AM741" s="80">
        <v>0.5</v>
      </c>
      <c r="AN741" s="80">
        <v>3.48</v>
      </c>
      <c r="AO741" s="80">
        <v>0.76</v>
      </c>
      <c r="AP741" s="80">
        <v>2.23</v>
      </c>
      <c r="AQ741" s="80">
        <v>0.29399999999999998</v>
      </c>
      <c r="AR741" s="80">
        <v>3.08</v>
      </c>
      <c r="AS741" s="80">
        <v>0.35</v>
      </c>
      <c r="AT741" s="80">
        <v>2.95</v>
      </c>
      <c r="AU741" s="80">
        <v>0.83</v>
      </c>
      <c r="AV741" s="80">
        <v>1.78</v>
      </c>
      <c r="AW741" s="81">
        <v>13.3</v>
      </c>
      <c r="AX741" s="80">
        <v>10.5</v>
      </c>
      <c r="AY741" s="80">
        <v>2.52</v>
      </c>
    </row>
    <row r="742" spans="1:51" s="94" customFormat="1">
      <c r="A742" s="92" t="s">
        <v>196</v>
      </c>
      <c r="B742" s="95">
        <f>AVERAGE(B723:B741)</f>
        <v>78.281453098693603</v>
      </c>
      <c r="C742" s="94">
        <f>AVERAGE(C723:C741)</f>
        <v>0.14123693914387855</v>
      </c>
      <c r="D742" s="95">
        <f>AVERAGE(D723:D741)</f>
        <v>12.560798042585988</v>
      </c>
      <c r="E742" s="95">
        <f>AVERAGE(E723:E741)</f>
        <v>0.90265301174401191</v>
      </c>
      <c r="F742" s="95">
        <f>AVERAGE(F723:F741)</f>
        <v>5.3163171610435267E-2</v>
      </c>
      <c r="G742" s="95">
        <f>AVERAGE(G723:G741)</f>
        <v>0.13327084343573456</v>
      </c>
      <c r="H742" s="95">
        <f>AVERAGE(H723:H741)</f>
        <v>0.87621933859425383</v>
      </c>
      <c r="I742" s="95">
        <f>AVERAGE(I723:I741)</f>
        <v>3.6911682112468527</v>
      </c>
      <c r="J742" s="95">
        <f>AVERAGE(J723:J741)</f>
        <v>3.3600175987038146</v>
      </c>
      <c r="K742" s="95">
        <f>AVERAGE(K723:K741)</f>
        <v>0.19744241444654961</v>
      </c>
      <c r="L742" s="95">
        <f>AVERAGE(L723:L741)</f>
        <v>4.2271952785938893</v>
      </c>
      <c r="M742" s="95">
        <f>AVERAGE(M723:M741)</f>
        <v>23.322982129736356</v>
      </c>
      <c r="N742" s="95">
        <f>AVERAGE(N723:N741)</f>
        <v>7.0511858099506677</v>
      </c>
      <c r="O742" s="95"/>
      <c r="P742" s="95">
        <f>AVERAGE(P723:P741)</f>
        <v>4.1081250000000002</v>
      </c>
      <c r="Q742" s="96">
        <f>AVERAGE(Q723:Q741)</f>
        <v>878.75</v>
      </c>
      <c r="R742" s="95">
        <f>AVERAGE(R723:R741)</f>
        <v>2.9918749999999998</v>
      </c>
      <c r="S742" s="96">
        <f>AVERAGE(S723:S741)</f>
        <v>452.5625</v>
      </c>
      <c r="T742" s="95">
        <f>AVERAGE(T723:T741)</f>
        <v>0.8381249999999999</v>
      </c>
      <c r="U742" s="95">
        <f>AVERAGE(U723:U741)</f>
        <v>3.4422222222222221</v>
      </c>
      <c r="V742" s="95">
        <f>AVERAGE(V723:V741)</f>
        <v>25.416666666666668</v>
      </c>
      <c r="W742" s="95">
        <f>AVERAGE(W723:W741)</f>
        <v>14.475</v>
      </c>
      <c r="X742" s="96">
        <f>AVERAGE(X723:X741)</f>
        <v>104.45</v>
      </c>
      <c r="Y742" s="95">
        <f>AVERAGE(Y723:Y741)</f>
        <v>64.75</v>
      </c>
      <c r="Z742" s="95">
        <f>AVERAGE(Z723:Z741)</f>
        <v>19.862500000000001</v>
      </c>
      <c r="AA742" s="95">
        <f>AVERAGE(AA723:AA741)</f>
        <v>90.418750000000003</v>
      </c>
      <c r="AB742" s="95">
        <f>AVERAGE(AB723:AB741)</f>
        <v>8.3887499999999999</v>
      </c>
      <c r="AC742" s="95">
        <f>AVERAGE(AC723:AC741)</f>
        <v>1.7318749999999996</v>
      </c>
      <c r="AD742" s="95">
        <f>AVERAGE(AD723:AD741)</f>
        <v>3.7181250000000006</v>
      </c>
      <c r="AE742" s="96">
        <f>AVERAGE(AE723:AE741)</f>
        <v>1066.0625</v>
      </c>
      <c r="AF742" s="95">
        <f>AVERAGE(AF723:AF741)</f>
        <v>25.225000000000005</v>
      </c>
      <c r="AG742" s="95">
        <f>AVERAGE(AG723:AG741)</f>
        <v>49.987499999999997</v>
      </c>
      <c r="AH742" s="95">
        <f>AVERAGE(AH723:AH741)</f>
        <v>5.1849999999999996</v>
      </c>
      <c r="AI742" s="95">
        <f>AVERAGE(AI723:AI741)</f>
        <v>19.537499999999998</v>
      </c>
      <c r="AJ742" s="95">
        <f>AVERAGE(AJ723:AJ741)</f>
        <v>3.6575000000000011</v>
      </c>
      <c r="AK742" s="95">
        <f>AVERAGE(AK723:AK741)</f>
        <v>0.51500000000000001</v>
      </c>
      <c r="AL742" s="95">
        <f>AVERAGE(AL723:AL741)</f>
        <v>3.0668749999999991</v>
      </c>
      <c r="AM742" s="95">
        <f>AVERAGE(AM723:AM741)</f>
        <v>0.45824999999999999</v>
      </c>
      <c r="AN742" s="95">
        <f>AVERAGE(AN723:AN741)</f>
        <v>3.0406249999999999</v>
      </c>
      <c r="AO742" s="95">
        <f>AVERAGE(AO723:AO741)</f>
        <v>0.64249999999999996</v>
      </c>
      <c r="AP742" s="95">
        <f>AVERAGE(AP723:AP741)</f>
        <v>1.9575</v>
      </c>
      <c r="AQ742" s="95">
        <f>AVERAGE(AQ723:AQ741)</f>
        <v>0.29718749999999999</v>
      </c>
      <c r="AR742" s="95">
        <f>AVERAGE(AR723:AR741)</f>
        <v>2.5556249999999996</v>
      </c>
      <c r="AS742" s="95">
        <f>AVERAGE(AS723:AS741)</f>
        <v>0.33650000000000002</v>
      </c>
      <c r="AT742" s="95">
        <f>AVERAGE(AT723:AT741)</f>
        <v>2.6518749999999995</v>
      </c>
      <c r="AU742" s="95">
        <f>AVERAGE(AU723:AU741)</f>
        <v>0.68187500000000001</v>
      </c>
      <c r="AV742" s="95">
        <f>AVERAGE(AV723:AV741)</f>
        <v>1.3237499999999998</v>
      </c>
      <c r="AW742" s="95">
        <f>AVERAGE(AW723:AW741)</f>
        <v>12.887500000000001</v>
      </c>
      <c r="AX742" s="95">
        <f>AVERAGE(AX723:AX741)</f>
        <v>9.395624999999999</v>
      </c>
      <c r="AY742" s="95">
        <f>AVERAGE(AY723:AY741)</f>
        <v>2.3587500000000006</v>
      </c>
    </row>
    <row r="743" spans="1:51" s="94" customFormat="1">
      <c r="A743" s="92" t="s">
        <v>195</v>
      </c>
      <c r="B743" s="95">
        <f>_xlfn.STDEV.S(B723:B741)</f>
        <v>0.15387951026114782</v>
      </c>
      <c r="C743" s="94">
        <f>_xlfn.STDEV.S(C723:C741)</f>
        <v>1.6974425026908751E-2</v>
      </c>
      <c r="D743" s="95">
        <f>_xlfn.STDEV.S(D723:D741)</f>
        <v>0.13275300354479</v>
      </c>
      <c r="E743" s="95">
        <f>_xlfn.STDEV.S(E723:E741)</f>
        <v>8.8522661741380057E-2</v>
      </c>
      <c r="F743" s="95">
        <f>_xlfn.STDEV.S(F723:F741)</f>
        <v>2.5690296790467096E-2</v>
      </c>
      <c r="G743" s="95">
        <f>_xlfn.STDEV.S(G723:G741)</f>
        <v>2.6042365667220544E-2</v>
      </c>
      <c r="H743" s="95">
        <f>_xlfn.STDEV.S(H723:H741)</f>
        <v>4.2926004229164233E-2</v>
      </c>
      <c r="I743" s="95">
        <f>_xlfn.STDEV.S(I723:I741)</f>
        <v>0.17909929712335126</v>
      </c>
      <c r="J743" s="95">
        <f>_xlfn.STDEV.S(J723:J741)</f>
        <v>0.11230298234847411</v>
      </c>
      <c r="K743" s="95">
        <f>_xlfn.STDEV.S(K723:K741)</f>
        <v>2.7403629045551013E-2</v>
      </c>
      <c r="L743" s="95">
        <f>_xlfn.STDEV.S(L723:L741)</f>
        <v>1.1377093960007134</v>
      </c>
      <c r="M743" s="95">
        <f>_xlfn.STDEV.S(M723:M741)</f>
        <v>0.79418622208168388</v>
      </c>
      <c r="N743" s="95">
        <f>_xlfn.STDEV.S(N723:N741)</f>
        <v>0.16351342864744786</v>
      </c>
      <c r="O743" s="95"/>
      <c r="P743" s="95">
        <f>_xlfn.STDEV.S(P723:P741)</f>
        <v>0.47745462262571581</v>
      </c>
      <c r="Q743" s="96">
        <f>_xlfn.STDEV.S(Q723:Q741)</f>
        <v>86.908764421854102</v>
      </c>
      <c r="R743" s="95">
        <f>_xlfn.STDEV.S(R723:R741)</f>
        <v>2.5862307676101404</v>
      </c>
      <c r="S743" s="96">
        <f>_xlfn.STDEV.S(S723:S741)</f>
        <v>50.907718799150032</v>
      </c>
      <c r="T743" s="95">
        <f>_xlfn.STDEV.S(T723:T741)</f>
        <v>0.28470379344153518</v>
      </c>
      <c r="U743" s="95">
        <f>_xlfn.STDEV.S(U723:U741)</f>
        <v>2.0958755794284287</v>
      </c>
      <c r="V743" s="95">
        <f>_xlfn.STDEV.S(V723:V741)</f>
        <v>8.153173763893566</v>
      </c>
      <c r="W743" s="95">
        <f>_xlfn.STDEV.S(W723:W741)</f>
        <v>2.0058248511107237</v>
      </c>
      <c r="X743" s="96">
        <f>_xlfn.STDEV.S(X723:X741)</f>
        <v>16.668333250008331</v>
      </c>
      <c r="Y743" s="95">
        <f>_xlfn.STDEV.S(Y723:Y741)</f>
        <v>7.0360026530219901</v>
      </c>
      <c r="Z743" s="95">
        <f>_xlfn.STDEV.S(Z723:Z741)</f>
        <v>2.5638187663457406</v>
      </c>
      <c r="AA743" s="95">
        <f>_xlfn.STDEV.S(AA723:AA741)</f>
        <v>10.525538386863252</v>
      </c>
      <c r="AB743" s="95">
        <f>_xlfn.STDEV.S(AB723:AB741)</f>
        <v>1.050732284329996</v>
      </c>
      <c r="AC743" s="95">
        <f>_xlfn.STDEV.S(AC723:AC741)</f>
        <v>0.38065240049157933</v>
      </c>
      <c r="AD743" s="95">
        <f>_xlfn.STDEV.S(AD723:AD741)</f>
        <v>0.58262874113795549</v>
      </c>
      <c r="AE743" s="96">
        <f>_xlfn.STDEV.S(AE723:AE741)</f>
        <v>129.58419077958544</v>
      </c>
      <c r="AF743" s="95">
        <f>_xlfn.STDEV.S(AF723:AF741)</f>
        <v>3.2568901322171202</v>
      </c>
      <c r="AG743" s="95">
        <f>_xlfn.STDEV.S(AG723:AG741)</f>
        <v>5.410221806913297</v>
      </c>
      <c r="AH743" s="95">
        <f>_xlfn.STDEV.S(AH723:AH741)</f>
        <v>0.76221606735448599</v>
      </c>
      <c r="AI743" s="95">
        <f>_xlfn.STDEV.S(AI723:AI741)</f>
        <v>3.1408862868092924</v>
      </c>
      <c r="AJ743" s="95">
        <f>_xlfn.STDEV.S(AJ723:AJ741)</f>
        <v>0.642053995652489</v>
      </c>
      <c r="AK743" s="95">
        <f>_xlfn.STDEV.S(AK723:AK741)</f>
        <v>0.14922019523732918</v>
      </c>
      <c r="AL743" s="95">
        <f>_xlfn.STDEV.S(AL723:AL741)</f>
        <v>0.803033571319825</v>
      </c>
      <c r="AM743" s="95">
        <f>_xlfn.STDEV.S(AM723:AM741)</f>
        <v>7.4071586995284461E-2</v>
      </c>
      <c r="AN743" s="95">
        <f>_xlfn.STDEV.S(AN723:AN741)</f>
        <v>0.32574977615751005</v>
      </c>
      <c r="AO743" s="95">
        <f>_xlfn.STDEV.S(AO723:AO741)</f>
        <v>0.1146879825148802</v>
      </c>
      <c r="AP743" s="95">
        <f>_xlfn.STDEV.S(AP723:AP741)</f>
        <v>0.34104740628442398</v>
      </c>
      <c r="AQ743" s="95">
        <f>_xlfn.STDEV.S(AQ723:AQ741)</f>
        <v>6.2351924589382185E-2</v>
      </c>
      <c r="AR743" s="95">
        <f>_xlfn.STDEV.S(AR723:AR741)</f>
        <v>0.34193505718679273</v>
      </c>
      <c r="AS743" s="95">
        <f>_xlfn.STDEV.S(AS723:AS741)</f>
        <v>6.5604877867426872E-2</v>
      </c>
      <c r="AT743" s="95">
        <f>_xlfn.STDEV.S(AT723:AT741)</f>
        <v>0.46132011662185524</v>
      </c>
      <c r="AU743" s="95">
        <f>_xlfn.STDEV.S(AU723:AU741)</f>
        <v>0.15302369097626703</v>
      </c>
      <c r="AV743" s="95">
        <f>_xlfn.STDEV.S(AV723:AV741)</f>
        <v>0.40376354466444914</v>
      </c>
      <c r="AW743" s="95">
        <f>_xlfn.STDEV.S(AW723:AW741)</f>
        <v>2.1247352776287105</v>
      </c>
      <c r="AX743" s="95">
        <f>_xlfn.STDEV.S(AX723:AX741)</f>
        <v>1.296204555616135</v>
      </c>
      <c r="AY743" s="95">
        <f>_xlfn.STDEV.S(AY723:AY741)</f>
        <v>0.35830852627309373</v>
      </c>
    </row>
    <row r="744" spans="1:51">
      <c r="A744" s="84" t="s">
        <v>581</v>
      </c>
      <c r="B744" s="81">
        <v>77.878371868953948</v>
      </c>
      <c r="C744" s="80">
        <v>0.12874076898628237</v>
      </c>
      <c r="D744" s="81">
        <v>12.620967598551495</v>
      </c>
      <c r="E744" s="80">
        <v>0.96146207766033609</v>
      </c>
      <c r="F744" s="80">
        <v>1.4695511437312108E-2</v>
      </c>
      <c r="G744" s="80">
        <v>0.10236759671673089</v>
      </c>
      <c r="H744" s="80">
        <v>0.79609368472897524</v>
      </c>
      <c r="I744" s="80">
        <v>3.1336034892645208</v>
      </c>
      <c r="J744" s="80">
        <v>4.3636795319391117</v>
      </c>
      <c r="K744" s="80">
        <v>0.1787176127461908</v>
      </c>
      <c r="L744" s="80">
        <v>4.0889682567184877</v>
      </c>
      <c r="M744" s="81">
        <f>B744/J744</f>
        <v>17.846950331466417</v>
      </c>
      <c r="N744" s="80">
        <f>I744+J744</f>
        <v>7.4972830212036321</v>
      </c>
    </row>
    <row r="745" spans="1:51">
      <c r="A745" s="84" t="s">
        <v>580</v>
      </c>
      <c r="B745" s="81">
        <v>78.163754264425307</v>
      </c>
      <c r="C745" s="80">
        <v>0.10294631234640005</v>
      </c>
      <c r="D745" s="81">
        <v>12.389171658252684</v>
      </c>
      <c r="E745" s="80">
        <v>1.0095410408118763</v>
      </c>
      <c r="F745" s="80">
        <v>3.8531005281122709E-2</v>
      </c>
      <c r="G745" s="80">
        <v>0.10206892900253869</v>
      </c>
      <c r="H745" s="80">
        <v>0.77536157872684708</v>
      </c>
      <c r="I745" s="80">
        <v>3.1498706595715311</v>
      </c>
      <c r="J745" s="80">
        <v>4.2687353785743172</v>
      </c>
      <c r="K745" s="80">
        <v>0.19173007377539703</v>
      </c>
      <c r="L745" s="80">
        <v>3.808319396222771</v>
      </c>
      <c r="M745" s="81">
        <f>B745/J745</f>
        <v>18.310751857973131</v>
      </c>
      <c r="N745" s="80">
        <f>I745+J745</f>
        <v>7.4186060381458478</v>
      </c>
    </row>
    <row r="746" spans="1:51">
      <c r="A746" s="84" t="s">
        <v>579</v>
      </c>
      <c r="B746" s="81">
        <v>78.058346840311671</v>
      </c>
      <c r="C746" s="80">
        <v>0.11199749578296682</v>
      </c>
      <c r="D746" s="81">
        <v>12.353811349745317</v>
      </c>
      <c r="E746" s="80">
        <v>0.96303923255953894</v>
      </c>
      <c r="F746" s="80">
        <v>5.2170270540456622E-2</v>
      </c>
      <c r="G746" s="80">
        <v>9.0853340458238327E-2</v>
      </c>
      <c r="H746" s="80">
        <v>0.79053053074502333</v>
      </c>
      <c r="I746" s="80">
        <v>3.3700347834179154</v>
      </c>
      <c r="J746" s="80">
        <v>4.2091967310541119</v>
      </c>
      <c r="K746" s="80">
        <v>0.19425384751104169</v>
      </c>
      <c r="L746" s="80">
        <v>3.9410913979073143</v>
      </c>
      <c r="M746" s="81">
        <f>B746/J746</f>
        <v>18.544713356926767</v>
      </c>
      <c r="N746" s="80">
        <f>I746+J746</f>
        <v>7.5792315144720277</v>
      </c>
    </row>
    <row r="747" spans="1:51">
      <c r="A747" s="84" t="s">
        <v>578</v>
      </c>
      <c r="B747" s="81">
        <v>77.601602873863868</v>
      </c>
      <c r="C747" s="80">
        <v>0.13132518905929499</v>
      </c>
      <c r="D747" s="81">
        <v>12.514409942444784</v>
      </c>
      <c r="E747" s="80">
        <v>1.1425617220195274</v>
      </c>
      <c r="F747" s="80">
        <v>2.857700960789207E-2</v>
      </c>
      <c r="G747" s="80">
        <v>0.1104246532065507</v>
      </c>
      <c r="H747" s="80">
        <v>0.78542195051073771</v>
      </c>
      <c r="I747" s="80">
        <v>3.297853721924044</v>
      </c>
      <c r="J747" s="80">
        <v>4.3878033277835593</v>
      </c>
      <c r="K747" s="80">
        <v>0.19609579758408147</v>
      </c>
      <c r="L747" s="80">
        <v>3.1836751987655276</v>
      </c>
      <c r="M747" s="81">
        <f>B747/J747</f>
        <v>17.685752317678123</v>
      </c>
      <c r="N747" s="80">
        <f>I747+J747</f>
        <v>7.6856570497076033</v>
      </c>
      <c r="P747" s="80">
        <v>4.26</v>
      </c>
      <c r="Q747" s="82">
        <v>900</v>
      </c>
      <c r="R747" s="80">
        <v>2.54</v>
      </c>
      <c r="S747" s="82">
        <v>475</v>
      </c>
      <c r="T747" s="80">
        <v>0.92</v>
      </c>
      <c r="U747" s="80">
        <v>1.66</v>
      </c>
      <c r="V747" s="81">
        <v>24.4</v>
      </c>
      <c r="W747" s="81">
        <v>15.4</v>
      </c>
      <c r="X747" s="82">
        <v>109</v>
      </c>
      <c r="Y747" s="81">
        <v>64.3</v>
      </c>
      <c r="Z747" s="81">
        <v>19.8</v>
      </c>
      <c r="AA747" s="81">
        <v>92</v>
      </c>
      <c r="AB747" s="80">
        <v>8.6</v>
      </c>
      <c r="AC747" s="80">
        <v>1.75</v>
      </c>
      <c r="AD747" s="80">
        <v>3.95</v>
      </c>
      <c r="AE747" s="82">
        <v>1070</v>
      </c>
      <c r="AF747" s="81">
        <v>24.7</v>
      </c>
      <c r="AG747" s="81">
        <v>51.7</v>
      </c>
      <c r="AH747" s="80">
        <v>5.8</v>
      </c>
      <c r="AI747" s="81">
        <v>19.7</v>
      </c>
      <c r="AJ747" s="80">
        <v>4.32</v>
      </c>
      <c r="AK747" s="80">
        <v>0.56999999999999995</v>
      </c>
      <c r="AL747" s="80">
        <v>3.41</v>
      </c>
      <c r="AM747" s="80">
        <v>0.46</v>
      </c>
      <c r="AN747" s="80">
        <v>3.02</v>
      </c>
      <c r="AO747" s="80">
        <v>0.56999999999999995</v>
      </c>
      <c r="AP747" s="80">
        <v>1.91</v>
      </c>
      <c r="AQ747" s="80">
        <v>0.37</v>
      </c>
      <c r="AR747" s="80">
        <v>2.29</v>
      </c>
      <c r="AS747" s="80">
        <v>0.36</v>
      </c>
      <c r="AT747" s="80">
        <v>2.62</v>
      </c>
      <c r="AU747" s="80">
        <v>0.98</v>
      </c>
      <c r="AV747" s="80">
        <v>1.32</v>
      </c>
      <c r="AW747" s="81">
        <v>14.6</v>
      </c>
      <c r="AX747" s="80">
        <v>10.3</v>
      </c>
      <c r="AY747" s="80">
        <v>2.29</v>
      </c>
    </row>
    <row r="748" spans="1:51">
      <c r="A748" s="84" t="s">
        <v>577</v>
      </c>
      <c r="B748" s="81">
        <v>78.055901689488522</v>
      </c>
      <c r="C748" s="80">
        <v>9.4922518698678543E-2</v>
      </c>
      <c r="D748" s="81">
        <v>12.467116843374312</v>
      </c>
      <c r="E748" s="80">
        <v>0.91311573357112441</v>
      </c>
      <c r="F748" s="80">
        <v>4.381811960562431E-2</v>
      </c>
      <c r="G748" s="80">
        <v>9.8437654660623625E-2</v>
      </c>
      <c r="H748" s="80">
        <v>0.8098810189950173</v>
      </c>
      <c r="I748" s="80">
        <v>3.2626877198700908</v>
      </c>
      <c r="J748" s="80">
        <v>4.2540968465601798</v>
      </c>
      <c r="K748" s="80">
        <v>0.21855175834044108</v>
      </c>
      <c r="L748" s="80">
        <v>4.6927904350911831</v>
      </c>
      <c r="M748" s="81">
        <f>B748/J748</f>
        <v>18.348407312965559</v>
      </c>
      <c r="N748" s="80">
        <f>I748+J748</f>
        <v>7.516784566430271</v>
      </c>
    </row>
    <row r="749" spans="1:51">
      <c r="A749" s="84" t="s">
        <v>576</v>
      </c>
      <c r="B749" s="81">
        <v>77.818028086591809</v>
      </c>
      <c r="C749" s="80">
        <v>0.13325395142990509</v>
      </c>
      <c r="D749" s="81">
        <v>12.437013548450143</v>
      </c>
      <c r="E749" s="80">
        <v>1.0080660778620019</v>
      </c>
      <c r="F749" s="80">
        <v>2.3843482616611782E-2</v>
      </c>
      <c r="G749" s="80">
        <v>7.9270958606312864E-2</v>
      </c>
      <c r="H749" s="80">
        <v>0.80450585966525889</v>
      </c>
      <c r="I749" s="80">
        <v>3.3482498093105417</v>
      </c>
      <c r="J749" s="80">
        <v>4.3477486300017576</v>
      </c>
      <c r="K749" s="80">
        <v>0.19595465642190998</v>
      </c>
      <c r="L749" s="80">
        <v>3.6675754826118379</v>
      </c>
      <c r="M749" s="81">
        <f>B749/J749</f>
        <v>17.898465322858453</v>
      </c>
      <c r="N749" s="80">
        <f>I749+J749</f>
        <v>7.6959984393122998</v>
      </c>
      <c r="P749" s="80">
        <v>3.98</v>
      </c>
      <c r="Q749" s="82">
        <v>858</v>
      </c>
      <c r="R749" s="80">
        <v>2.75</v>
      </c>
      <c r="S749" s="82">
        <v>477</v>
      </c>
      <c r="T749" s="80">
        <v>0.86</v>
      </c>
      <c r="U749" s="80">
        <v>1.9</v>
      </c>
      <c r="V749" s="81">
        <v>20.6</v>
      </c>
      <c r="W749" s="81">
        <v>14.1</v>
      </c>
      <c r="X749" s="82">
        <v>96.7</v>
      </c>
      <c r="Y749" s="81">
        <v>67.5</v>
      </c>
      <c r="Z749" s="81">
        <v>20.399999999999999</v>
      </c>
      <c r="AA749" s="81">
        <v>90</v>
      </c>
      <c r="AB749" s="80">
        <v>8.3800000000000008</v>
      </c>
      <c r="AC749" s="80">
        <v>2.29</v>
      </c>
      <c r="AD749" s="80">
        <v>3.75</v>
      </c>
      <c r="AE749" s="82">
        <v>1060</v>
      </c>
      <c r="AF749" s="81">
        <v>25.3</v>
      </c>
      <c r="AG749" s="81">
        <v>49.3</v>
      </c>
      <c r="AH749" s="80">
        <v>5.57</v>
      </c>
      <c r="AI749" s="81">
        <v>17.600000000000001</v>
      </c>
      <c r="AJ749" s="80">
        <v>3.17</v>
      </c>
      <c r="AK749" s="80">
        <v>0.46</v>
      </c>
      <c r="AL749" s="80">
        <v>2.78</v>
      </c>
      <c r="AM749" s="80">
        <v>0.56000000000000005</v>
      </c>
      <c r="AN749" s="80">
        <v>2.95</v>
      </c>
      <c r="AO749" s="80">
        <v>0.8</v>
      </c>
      <c r="AP749" s="80">
        <v>2.0499999999999998</v>
      </c>
      <c r="AQ749" s="80">
        <v>0.29099999999999998</v>
      </c>
      <c r="AR749" s="80">
        <v>2.02</v>
      </c>
      <c r="AS749" s="80">
        <v>0.46</v>
      </c>
      <c r="AT749" s="80">
        <v>2.56</v>
      </c>
      <c r="AU749" s="80">
        <v>0.76</v>
      </c>
      <c r="AV749" s="80">
        <v>1.39</v>
      </c>
      <c r="AW749" s="81">
        <v>13.4</v>
      </c>
      <c r="AX749" s="80">
        <v>9.61</v>
      </c>
      <c r="AY749" s="80">
        <v>2.4900000000000002</v>
      </c>
    </row>
    <row r="750" spans="1:51">
      <c r="A750" s="84" t="s">
        <v>575</v>
      </c>
      <c r="B750" s="81">
        <v>78.066299809789214</v>
      </c>
      <c r="C750" s="80">
        <v>9.2560903273123107E-2</v>
      </c>
      <c r="D750" s="81">
        <v>12.339162605308584</v>
      </c>
      <c r="E750" s="80">
        <v>0.87010582744945897</v>
      </c>
      <c r="F750" s="80">
        <v>3.410919652281881E-2</v>
      </c>
      <c r="G750" s="80">
        <v>0.10409211293835978</v>
      </c>
      <c r="H750" s="80">
        <v>0.70331712404853075</v>
      </c>
      <c r="I750" s="80">
        <v>3.3433968655169872</v>
      </c>
      <c r="J750" s="80">
        <v>4.4469356395466084</v>
      </c>
      <c r="K750" s="80">
        <v>0.19915606324968413</v>
      </c>
      <c r="L750" s="80">
        <v>3.5819011349412619</v>
      </c>
      <c r="M750" s="81">
        <f>B750/J750</f>
        <v>17.555077504505672</v>
      </c>
      <c r="N750" s="80">
        <f>I750+J750</f>
        <v>7.7903325050635956</v>
      </c>
    </row>
    <row r="751" spans="1:51">
      <c r="A751" s="84" t="s">
        <v>574</v>
      </c>
      <c r="B751" s="81">
        <v>78.002187493168634</v>
      </c>
      <c r="C751" s="80">
        <v>6.3560332860136209E-2</v>
      </c>
      <c r="D751" s="81">
        <v>12.509177832063337</v>
      </c>
      <c r="E751" s="80">
        <v>0.90796173139807768</v>
      </c>
      <c r="F751" s="80">
        <v>2.8768567950585803E-2</v>
      </c>
      <c r="G751" s="80">
        <v>7.2597456550431955E-2</v>
      </c>
      <c r="H751" s="80">
        <v>0.80585067329743842</v>
      </c>
      <c r="I751" s="80">
        <v>3.2474800138208795</v>
      </c>
      <c r="J751" s="80">
        <v>4.3623959322514141</v>
      </c>
      <c r="K751" s="80">
        <v>0.19966639073856399</v>
      </c>
      <c r="L751" s="80">
        <v>3.8283362314758733</v>
      </c>
      <c r="M751" s="81">
        <f>B751/J751</f>
        <v>17.880584134166849</v>
      </c>
      <c r="N751" s="80">
        <f>I751+J751</f>
        <v>7.6098759460722931</v>
      </c>
      <c r="P751" s="80">
        <v>4.55</v>
      </c>
      <c r="Q751" s="82">
        <v>950</v>
      </c>
      <c r="R751" s="80">
        <v>2.86</v>
      </c>
      <c r="S751" s="82">
        <v>533</v>
      </c>
      <c r="T751" s="80">
        <v>1.17</v>
      </c>
      <c r="U751" s="80">
        <v>3.1</v>
      </c>
      <c r="V751" s="81">
        <v>20.7</v>
      </c>
      <c r="W751" s="81">
        <v>17.3</v>
      </c>
      <c r="X751" s="82">
        <v>126</v>
      </c>
      <c r="Y751" s="81">
        <v>70</v>
      </c>
      <c r="Z751" s="81">
        <v>20.9</v>
      </c>
      <c r="AA751" s="81">
        <v>102</v>
      </c>
      <c r="AB751" s="80">
        <v>9.5</v>
      </c>
      <c r="AC751" s="80">
        <v>1.52</v>
      </c>
      <c r="AD751" s="80">
        <v>4.97</v>
      </c>
      <c r="AE751" s="82">
        <v>1140</v>
      </c>
      <c r="AF751" s="81">
        <v>24.1</v>
      </c>
      <c r="AG751" s="81">
        <v>51</v>
      </c>
      <c r="AH751" s="80">
        <v>6.09</v>
      </c>
      <c r="AI751" s="81">
        <v>19.899999999999999</v>
      </c>
      <c r="AJ751" s="80">
        <v>2.88</v>
      </c>
      <c r="AK751" s="80">
        <v>0.56999999999999995</v>
      </c>
      <c r="AL751" s="80">
        <v>3.49</v>
      </c>
      <c r="AM751" s="80">
        <v>0.54</v>
      </c>
      <c r="AN751" s="80">
        <v>3</v>
      </c>
      <c r="AO751" s="80">
        <v>0.57999999999999996</v>
      </c>
      <c r="AP751" s="80">
        <v>2.08</v>
      </c>
      <c r="AQ751" s="80">
        <v>0.221</v>
      </c>
      <c r="AR751" s="80">
        <v>2.25</v>
      </c>
      <c r="AS751" s="80">
        <v>0.42</v>
      </c>
      <c r="AT751" s="80">
        <v>3.01</v>
      </c>
      <c r="AU751" s="80">
        <v>0.72</v>
      </c>
      <c r="AV751" s="80">
        <v>1.89</v>
      </c>
      <c r="AW751" s="81">
        <v>15.7</v>
      </c>
      <c r="AX751" s="80">
        <v>10.3</v>
      </c>
      <c r="AY751" s="80">
        <v>2.69</v>
      </c>
    </row>
    <row r="752" spans="1:51">
      <c r="A752" s="84" t="s">
        <v>573</v>
      </c>
      <c r="B752" s="81">
        <v>77.713446021696839</v>
      </c>
      <c r="C752" s="80">
        <v>0.10953425965158517</v>
      </c>
      <c r="D752" s="81">
        <v>12.526271329559915</v>
      </c>
      <c r="E752" s="80">
        <v>0.99099342665971291</v>
      </c>
      <c r="F752" s="80">
        <v>3.0643036328528227E-2</v>
      </c>
      <c r="G752" s="80">
        <v>0.10448139103188187</v>
      </c>
      <c r="H752" s="80">
        <v>0.82386759953455291</v>
      </c>
      <c r="I752" s="80">
        <v>3.3039667727783462</v>
      </c>
      <c r="J752" s="80">
        <v>4.3967766110680335</v>
      </c>
      <c r="K752" s="80">
        <v>0.19551690590025139</v>
      </c>
      <c r="L752" s="80">
        <v>2.8970188350697015</v>
      </c>
      <c r="M752" s="81">
        <f>B752/J752</f>
        <v>17.675095392854004</v>
      </c>
      <c r="N752" s="80">
        <f>I752+J752</f>
        <v>7.7007433838463797</v>
      </c>
      <c r="P752" s="80">
        <v>4.45</v>
      </c>
      <c r="Q752" s="82">
        <v>917</v>
      </c>
      <c r="R752" s="80">
        <v>2.76</v>
      </c>
      <c r="S752" s="82">
        <v>526</v>
      </c>
      <c r="T752" s="80">
        <v>0.99</v>
      </c>
      <c r="U752" s="80">
        <v>2</v>
      </c>
      <c r="V752" s="81">
        <v>24</v>
      </c>
      <c r="W752" s="81">
        <v>15.9</v>
      </c>
      <c r="X752" s="82">
        <v>110</v>
      </c>
      <c r="Y752" s="81">
        <v>70.3</v>
      </c>
      <c r="Z752" s="81">
        <v>20.9</v>
      </c>
      <c r="AA752" s="81">
        <v>94</v>
      </c>
      <c r="AB752" s="80">
        <v>9.6</v>
      </c>
      <c r="AC752" s="80">
        <v>1.6</v>
      </c>
      <c r="AD752" s="80">
        <v>3.74</v>
      </c>
      <c r="AE752" s="82">
        <v>1120</v>
      </c>
      <c r="AF752" s="81">
        <v>25.7</v>
      </c>
      <c r="AG752" s="81">
        <v>52</v>
      </c>
      <c r="AH752" s="80">
        <v>5.09</v>
      </c>
      <c r="AI752" s="81">
        <v>20.2</v>
      </c>
      <c r="AJ752" s="80">
        <v>4.0999999999999996</v>
      </c>
      <c r="AK752" s="80">
        <v>0.6</v>
      </c>
      <c r="AL752" s="80">
        <v>3.5</v>
      </c>
      <c r="AM752" s="80">
        <v>0.59</v>
      </c>
      <c r="AN752" s="80">
        <v>3.25</v>
      </c>
      <c r="AO752" s="80">
        <v>0.61</v>
      </c>
      <c r="AP752" s="80">
        <v>1.68</v>
      </c>
      <c r="AQ752" s="80">
        <v>0.28000000000000003</v>
      </c>
      <c r="AR752" s="80">
        <v>2.4900000000000002</v>
      </c>
      <c r="AS752" s="80">
        <v>0.377</v>
      </c>
      <c r="AT752" s="80">
        <v>1.77</v>
      </c>
      <c r="AU752" s="80">
        <v>0.75</v>
      </c>
      <c r="AV752" s="80">
        <v>1.1399999999999999</v>
      </c>
      <c r="AW752" s="81">
        <v>15.2</v>
      </c>
      <c r="AX752" s="80">
        <v>10</v>
      </c>
      <c r="AY752" s="80">
        <v>2.7</v>
      </c>
    </row>
    <row r="753" spans="1:51">
      <c r="A753" s="84" t="s">
        <v>572</v>
      </c>
      <c r="B753" s="81">
        <v>77.795024474842052</v>
      </c>
      <c r="C753" s="80">
        <v>8.9063999044102476E-2</v>
      </c>
      <c r="D753" s="81">
        <v>12.420665618973317</v>
      </c>
      <c r="E753" s="80">
        <v>0.90877325457582259</v>
      </c>
      <c r="F753" s="80">
        <v>1.2495631327085952E-2</v>
      </c>
      <c r="G753" s="80">
        <v>0.11239956200793451</v>
      </c>
      <c r="H753" s="80">
        <v>0.79898222607877878</v>
      </c>
      <c r="I753" s="80">
        <v>3.3643814896367896</v>
      </c>
      <c r="J753" s="80">
        <v>4.4981912750818429</v>
      </c>
      <c r="K753" s="80">
        <v>0.22468432253947643</v>
      </c>
      <c r="L753" s="80">
        <v>3.9142163273055814</v>
      </c>
      <c r="M753" s="81">
        <f>B753/J753</f>
        <v>17.294734642742956</v>
      </c>
      <c r="N753" s="80">
        <f>I753+J753</f>
        <v>7.8625727647186325</v>
      </c>
      <c r="P753" s="80">
        <v>3.88</v>
      </c>
      <c r="Q753" s="82">
        <v>950</v>
      </c>
      <c r="R753" s="80">
        <v>2.2999999999999998</v>
      </c>
      <c r="S753" s="82">
        <v>531</v>
      </c>
      <c r="T753" s="80">
        <v>0.72</v>
      </c>
      <c r="U753" s="80">
        <v>2.5</v>
      </c>
      <c r="V753" s="81">
        <v>15</v>
      </c>
      <c r="W753" s="81">
        <v>16.8</v>
      </c>
      <c r="X753" s="82">
        <v>102</v>
      </c>
      <c r="Y753" s="81">
        <v>69.599999999999994</v>
      </c>
      <c r="Z753" s="81">
        <v>21.6</v>
      </c>
      <c r="AA753" s="81">
        <v>90.1</v>
      </c>
      <c r="AB753" s="80">
        <v>9.1</v>
      </c>
      <c r="AC753" s="80">
        <v>2.5499999999999998</v>
      </c>
      <c r="AD753" s="80">
        <v>4.12</v>
      </c>
      <c r="AE753" s="82">
        <v>1140</v>
      </c>
      <c r="AF753" s="81">
        <v>27.8</v>
      </c>
      <c r="AG753" s="81">
        <v>53.5</v>
      </c>
      <c r="AH753" s="80">
        <v>5.66</v>
      </c>
      <c r="AI753" s="81">
        <v>22.2</v>
      </c>
      <c r="AJ753" s="80">
        <v>4.2</v>
      </c>
      <c r="AK753" s="80">
        <v>0.66</v>
      </c>
      <c r="AL753" s="80">
        <v>3.24</v>
      </c>
      <c r="AM753" s="80">
        <v>0.63</v>
      </c>
      <c r="AN753" s="80">
        <v>3.7</v>
      </c>
      <c r="AO753" s="80">
        <v>0.66</v>
      </c>
      <c r="AP753" s="80">
        <v>1.96</v>
      </c>
      <c r="AQ753" s="80">
        <v>0.27700000000000002</v>
      </c>
      <c r="AR753" s="80">
        <v>2.35</v>
      </c>
      <c r="AS753" s="80">
        <v>0.313</v>
      </c>
      <c r="AT753" s="80">
        <v>3.01</v>
      </c>
      <c r="AU753" s="80">
        <v>0.83</v>
      </c>
      <c r="AV753" s="80">
        <v>0.99</v>
      </c>
      <c r="AW753" s="81">
        <v>13.7</v>
      </c>
      <c r="AX753" s="80">
        <v>10.7</v>
      </c>
      <c r="AY753" s="80">
        <v>2.73</v>
      </c>
    </row>
    <row r="754" spans="1:51" s="100" customFormat="1">
      <c r="A754" s="84" t="s">
        <v>571</v>
      </c>
      <c r="B754" s="81">
        <v>78.016180622931074</v>
      </c>
      <c r="C754" s="80">
        <v>8.0191264947367544E-2</v>
      </c>
      <c r="D754" s="81">
        <v>12.542414253951916</v>
      </c>
      <c r="E754" s="80">
        <v>0.94788575060577462</v>
      </c>
      <c r="F754" s="80">
        <v>3.2610989823620699E-2</v>
      </c>
      <c r="G754" s="80">
        <v>6.3606253333252899E-2</v>
      </c>
      <c r="H754" s="80">
        <v>0.77220389401357392</v>
      </c>
      <c r="I754" s="80">
        <v>3.1113099103550375</v>
      </c>
      <c r="J754" s="80">
        <v>4.4335768412517895</v>
      </c>
      <c r="K754" s="80">
        <v>0.20218786587579882</v>
      </c>
      <c r="L754" s="80">
        <v>3.9545549541570182</v>
      </c>
      <c r="M754" s="81">
        <f>B754/J754</f>
        <v>17.596668201853866</v>
      </c>
      <c r="N754" s="80">
        <f>I754+J754</f>
        <v>7.5448867516068265</v>
      </c>
      <c r="O754" s="80"/>
      <c r="P754" s="80"/>
      <c r="Q754" s="82"/>
      <c r="R754" s="80"/>
      <c r="S754" s="82"/>
      <c r="T754" s="80"/>
      <c r="U754" s="80"/>
      <c r="V754" s="81"/>
      <c r="W754" s="81"/>
      <c r="X754" s="82"/>
      <c r="Y754" s="81"/>
      <c r="Z754" s="81"/>
      <c r="AA754" s="81"/>
      <c r="AB754" s="80"/>
      <c r="AC754" s="80"/>
      <c r="AD754" s="80"/>
      <c r="AE754" s="82"/>
      <c r="AF754" s="81"/>
      <c r="AG754" s="81"/>
      <c r="AH754" s="80"/>
      <c r="AI754" s="81"/>
      <c r="AJ754" s="80"/>
      <c r="AK754" s="80"/>
      <c r="AL754" s="80"/>
      <c r="AM754" s="80"/>
      <c r="AN754" s="80"/>
      <c r="AO754" s="80"/>
      <c r="AP754" s="80"/>
      <c r="AQ754" s="80"/>
      <c r="AR754" s="80"/>
      <c r="AS754" s="80"/>
      <c r="AT754" s="80"/>
      <c r="AU754" s="80"/>
      <c r="AV754" s="80"/>
      <c r="AW754" s="81"/>
      <c r="AX754" s="80"/>
      <c r="AY754" s="80"/>
    </row>
    <row r="755" spans="1:51" s="100" customFormat="1">
      <c r="A755" s="84" t="s">
        <v>570</v>
      </c>
      <c r="B755" s="81">
        <v>78.396420515145465</v>
      </c>
      <c r="C755" s="80">
        <v>0.10588671036610185</v>
      </c>
      <c r="D755" s="81">
        <v>12.395991848116632</v>
      </c>
      <c r="E755" s="80">
        <v>0.76410227540816633</v>
      </c>
      <c r="F755" s="80">
        <v>3.9766048664436865E-2</v>
      </c>
      <c r="G755" s="80">
        <v>0.12977573222765457</v>
      </c>
      <c r="H755" s="80">
        <v>0.73263681677618753</v>
      </c>
      <c r="I755" s="80">
        <v>2.9907871604033867</v>
      </c>
      <c r="J755" s="80">
        <v>4.4446184022082846</v>
      </c>
      <c r="K755" s="80">
        <v>0.14490683668728141</v>
      </c>
      <c r="L755" s="80">
        <v>4.1703450800217752</v>
      </c>
      <c r="M755" s="81">
        <f>B755/J755</f>
        <v>17.638504236087989</v>
      </c>
      <c r="N755" s="80">
        <f>I755+J755</f>
        <v>7.4354055626116713</v>
      </c>
      <c r="O755" s="80"/>
      <c r="P755" s="80">
        <v>5.09</v>
      </c>
      <c r="Q755" s="82">
        <v>990</v>
      </c>
      <c r="R755" s="80">
        <v>2.6</v>
      </c>
      <c r="S755" s="82">
        <v>471</v>
      </c>
      <c r="T755" s="80">
        <v>0.63</v>
      </c>
      <c r="U755" s="80">
        <v>1.8</v>
      </c>
      <c r="V755" s="81">
        <v>21.8</v>
      </c>
      <c r="W755" s="81">
        <v>14.3</v>
      </c>
      <c r="X755" s="82">
        <v>112.6</v>
      </c>
      <c r="Y755" s="81">
        <v>72.2</v>
      </c>
      <c r="Z755" s="81">
        <v>23.2</v>
      </c>
      <c r="AA755" s="81">
        <v>102.2</v>
      </c>
      <c r="AB755" s="80">
        <v>9.1999999999999993</v>
      </c>
      <c r="AC755" s="80">
        <v>2.37</v>
      </c>
      <c r="AD755" s="80">
        <v>4.41</v>
      </c>
      <c r="AE755" s="82">
        <v>1146</v>
      </c>
      <c r="AF755" s="81">
        <v>25.4</v>
      </c>
      <c r="AG755" s="81">
        <v>51</v>
      </c>
      <c r="AH755" s="80">
        <v>5.84</v>
      </c>
      <c r="AI755" s="81">
        <v>20.100000000000001</v>
      </c>
      <c r="AJ755" s="80">
        <v>3.67</v>
      </c>
      <c r="AK755" s="80">
        <v>0.65</v>
      </c>
      <c r="AL755" s="80">
        <v>3.24</v>
      </c>
      <c r="AM755" s="80">
        <v>0.73</v>
      </c>
      <c r="AN755" s="80" t="s">
        <v>142</v>
      </c>
      <c r="AO755" s="80">
        <v>0.7</v>
      </c>
      <c r="AP755" s="80">
        <v>2.74</v>
      </c>
      <c r="AQ755" s="80">
        <v>0.28999999999999998</v>
      </c>
      <c r="AR755" s="80">
        <v>2.48</v>
      </c>
      <c r="AS755" s="80">
        <v>0.53</v>
      </c>
      <c r="AT755" s="80">
        <v>3.51</v>
      </c>
      <c r="AU755" s="80">
        <v>1.1000000000000001</v>
      </c>
      <c r="AV755" s="80">
        <v>1.39</v>
      </c>
      <c r="AW755" s="81">
        <v>12.5</v>
      </c>
      <c r="AX755" s="80">
        <v>10.7</v>
      </c>
      <c r="AY755" s="80">
        <v>2.66</v>
      </c>
    </row>
    <row r="756" spans="1:51" s="100" customFormat="1">
      <c r="A756" s="84" t="s">
        <v>569</v>
      </c>
      <c r="B756" s="81">
        <v>77.981297957500075</v>
      </c>
      <c r="C756" s="80">
        <v>0.13710913773966654</v>
      </c>
      <c r="D756" s="81">
        <v>12.400526811900562</v>
      </c>
      <c r="E756" s="80">
        <v>1.0307827225981403</v>
      </c>
      <c r="F756" s="80">
        <v>3.6861904758448527E-2</v>
      </c>
      <c r="G756" s="80">
        <v>9.175990091767601E-2</v>
      </c>
      <c r="H756" s="80">
        <v>0.82209444837938495</v>
      </c>
      <c r="I756" s="80">
        <v>3.1313276301792996</v>
      </c>
      <c r="J756" s="80">
        <v>4.3682201090225501</v>
      </c>
      <c r="K756" s="80">
        <v>0.19377004209894633</v>
      </c>
      <c r="L756" s="80">
        <v>3.7012513309998809</v>
      </c>
      <c r="M756" s="81">
        <f>B756/J756</f>
        <v>17.851961671168965</v>
      </c>
      <c r="N756" s="80">
        <f>I756+J756</f>
        <v>7.4995477392018497</v>
      </c>
      <c r="O756" s="80"/>
      <c r="P756" s="80">
        <v>3.89</v>
      </c>
      <c r="Q756" s="82">
        <v>860</v>
      </c>
      <c r="R756" s="80">
        <v>2.2000000000000002</v>
      </c>
      <c r="S756" s="82">
        <v>470</v>
      </c>
      <c r="T756" s="80">
        <v>0.82</v>
      </c>
      <c r="U756" s="80">
        <v>1.59</v>
      </c>
      <c r="V756" s="81">
        <v>16.8</v>
      </c>
      <c r="W756" s="81">
        <v>15</v>
      </c>
      <c r="X756" s="82">
        <v>104</v>
      </c>
      <c r="Y756" s="81">
        <v>62.4</v>
      </c>
      <c r="Z756" s="81">
        <v>17.100000000000001</v>
      </c>
      <c r="AA756" s="81">
        <v>82</v>
      </c>
      <c r="AB756" s="80">
        <v>7.58</v>
      </c>
      <c r="AC756" s="80">
        <v>1.76</v>
      </c>
      <c r="AD756" s="80">
        <v>3.85</v>
      </c>
      <c r="AE756" s="82">
        <v>950</v>
      </c>
      <c r="AF756" s="81">
        <v>22.5</v>
      </c>
      <c r="AG756" s="81">
        <v>47.9</v>
      </c>
      <c r="AH756" s="80">
        <v>4.6900000000000004</v>
      </c>
      <c r="AI756" s="81">
        <v>17.100000000000001</v>
      </c>
      <c r="AJ756" s="80">
        <v>3.68</v>
      </c>
      <c r="AK756" s="80">
        <v>0.55000000000000004</v>
      </c>
      <c r="AL756" s="80">
        <v>2.61</v>
      </c>
      <c r="AM756" s="80">
        <v>0.45</v>
      </c>
      <c r="AN756" s="80">
        <v>2.63</v>
      </c>
      <c r="AO756" s="80">
        <v>0.6</v>
      </c>
      <c r="AP756" s="80">
        <v>1.63</v>
      </c>
      <c r="AQ756" s="80">
        <v>0.38</v>
      </c>
      <c r="AR756" s="80">
        <v>1.82</v>
      </c>
      <c r="AS756" s="80">
        <v>0.35</v>
      </c>
      <c r="AT756" s="80">
        <v>2.15</v>
      </c>
      <c r="AU756" s="80">
        <v>0.6</v>
      </c>
      <c r="AV756" s="80">
        <v>0.66</v>
      </c>
      <c r="AW756" s="81">
        <v>11</v>
      </c>
      <c r="AX756" s="80">
        <v>8.5</v>
      </c>
      <c r="AY756" s="80">
        <v>2.31</v>
      </c>
    </row>
    <row r="757" spans="1:51" s="100" customFormat="1">
      <c r="A757" s="84" t="s">
        <v>568</v>
      </c>
      <c r="B757" s="81">
        <v>77.703411481027857</v>
      </c>
      <c r="C757" s="80">
        <v>0.12189180092410834</v>
      </c>
      <c r="D757" s="81">
        <v>12.519546668031364</v>
      </c>
      <c r="E757" s="80">
        <v>0.9800919586519854</v>
      </c>
      <c r="F757" s="80">
        <v>3.2529750093684112E-2</v>
      </c>
      <c r="G757" s="80">
        <v>0.10763465890373258</v>
      </c>
      <c r="H757" s="80">
        <v>0.79840840732867457</v>
      </c>
      <c r="I757" s="80">
        <v>3.2370657198604138</v>
      </c>
      <c r="J757" s="80">
        <v>4.4993998374510698</v>
      </c>
      <c r="K757" s="80">
        <v>0.19717727117006142</v>
      </c>
      <c r="L757" s="80">
        <v>3.7146912603169966</v>
      </c>
      <c r="M757" s="81">
        <f>B757/J757</f>
        <v>17.2697280277823</v>
      </c>
      <c r="N757" s="80">
        <f>I757+J757</f>
        <v>7.7364655573114831</v>
      </c>
      <c r="O757" s="80"/>
      <c r="P757" s="80"/>
      <c r="Q757" s="82"/>
      <c r="R757" s="80"/>
      <c r="S757" s="82"/>
      <c r="T757" s="80"/>
      <c r="U757" s="80"/>
      <c r="V757" s="81"/>
      <c r="W757" s="81"/>
      <c r="X757" s="82"/>
      <c r="Y757" s="81"/>
      <c r="Z757" s="81"/>
      <c r="AA757" s="81"/>
      <c r="AB757" s="80"/>
      <c r="AC757" s="80"/>
      <c r="AD757" s="80"/>
      <c r="AE757" s="82"/>
      <c r="AF757" s="81"/>
      <c r="AG757" s="81"/>
      <c r="AH757" s="80"/>
      <c r="AI757" s="81"/>
      <c r="AJ757" s="80"/>
      <c r="AK757" s="80"/>
      <c r="AL757" s="80"/>
      <c r="AM757" s="80"/>
      <c r="AN757" s="80"/>
      <c r="AO757" s="80"/>
      <c r="AP757" s="80"/>
      <c r="AQ757" s="80"/>
      <c r="AR757" s="80"/>
      <c r="AS757" s="80"/>
      <c r="AT757" s="80"/>
      <c r="AU757" s="80"/>
      <c r="AV757" s="80"/>
      <c r="AW757" s="81"/>
      <c r="AX757" s="80"/>
      <c r="AY757" s="80"/>
    </row>
    <row r="758" spans="1:51" s="100" customFormat="1">
      <c r="A758" s="84" t="s">
        <v>567</v>
      </c>
      <c r="B758" s="81">
        <v>77.675298022290164</v>
      </c>
      <c r="C758" s="80">
        <v>0.12677724243647301</v>
      </c>
      <c r="D758" s="81">
        <v>12.476429246136568</v>
      </c>
      <c r="E758" s="80">
        <v>1.032401876888194</v>
      </c>
      <c r="F758" s="80">
        <v>3.2480205423569492E-3</v>
      </c>
      <c r="G758" s="80">
        <v>9.7289288040894054E-2</v>
      </c>
      <c r="H758" s="80">
        <v>0.76802681056992173</v>
      </c>
      <c r="I758" s="80">
        <v>3.0819345898000092</v>
      </c>
      <c r="J758" s="80">
        <v>4.7385699280469566</v>
      </c>
      <c r="K758" s="80">
        <v>0.24975248501396757</v>
      </c>
      <c r="L758" s="80">
        <v>3.567819533485789</v>
      </c>
      <c r="M758" s="81">
        <f>B758/J758</f>
        <v>16.392139232248226</v>
      </c>
      <c r="N758" s="80">
        <f>I758+J758</f>
        <v>7.8205045178469659</v>
      </c>
      <c r="O758" s="80"/>
      <c r="P758" s="80">
        <v>4.1399999999999997</v>
      </c>
      <c r="Q758" s="82">
        <v>890</v>
      </c>
      <c r="R758" s="80">
        <v>3.05</v>
      </c>
      <c r="S758" s="82">
        <v>550</v>
      </c>
      <c r="T758" s="80">
        <v>0.7</v>
      </c>
      <c r="U758" s="80">
        <v>1</v>
      </c>
      <c r="V758" s="81">
        <v>17.2</v>
      </c>
      <c r="W758" s="81">
        <v>17.399999999999999</v>
      </c>
      <c r="X758" s="82">
        <v>113</v>
      </c>
      <c r="Y758" s="81">
        <v>62.6</v>
      </c>
      <c r="Z758" s="81">
        <v>19.600000000000001</v>
      </c>
      <c r="AA758" s="81">
        <v>83</v>
      </c>
      <c r="AB758" s="80">
        <v>7.9</v>
      </c>
      <c r="AC758" s="80">
        <v>1.71</v>
      </c>
      <c r="AD758" s="80">
        <v>4.1500000000000004</v>
      </c>
      <c r="AE758" s="82">
        <v>1010</v>
      </c>
      <c r="AF758" s="81">
        <v>26.7</v>
      </c>
      <c r="AG758" s="81">
        <v>49.1</v>
      </c>
      <c r="AH758" s="80">
        <v>5.5</v>
      </c>
      <c r="AI758" s="81">
        <v>18.899999999999999</v>
      </c>
      <c r="AJ758" s="80">
        <v>2.8</v>
      </c>
      <c r="AK758" s="80">
        <v>0.62</v>
      </c>
      <c r="AL758" s="80">
        <v>2.6</v>
      </c>
      <c r="AM758" s="80">
        <v>0.46</v>
      </c>
      <c r="AN758" s="80" t="s">
        <v>142</v>
      </c>
      <c r="AO758" s="80">
        <v>0.49</v>
      </c>
      <c r="AP758" s="80">
        <v>1.87</v>
      </c>
      <c r="AQ758" s="80">
        <v>0.23300000000000001</v>
      </c>
      <c r="AR758" s="80">
        <v>2.2200000000000002</v>
      </c>
      <c r="AS758" s="80">
        <v>0.28499999999999998</v>
      </c>
      <c r="AT758" s="80">
        <v>2.75</v>
      </c>
      <c r="AU758" s="80">
        <v>0.46</v>
      </c>
      <c r="AV758" s="80">
        <v>1.66</v>
      </c>
      <c r="AW758" s="81">
        <v>15.2</v>
      </c>
      <c r="AX758" s="80">
        <v>10.1</v>
      </c>
      <c r="AY758" s="80">
        <v>2.5299999999999998</v>
      </c>
    </row>
    <row r="759" spans="1:51" s="100" customFormat="1">
      <c r="A759" s="84" t="s">
        <v>566</v>
      </c>
      <c r="B759" s="81">
        <v>77.719917377926933</v>
      </c>
      <c r="C759" s="80">
        <v>7.5554168830982052E-2</v>
      </c>
      <c r="D759" s="81">
        <v>12.577290363931477</v>
      </c>
      <c r="E759" s="80">
        <v>0.93268597457408264</v>
      </c>
      <c r="F759" s="80">
        <v>3.3874582179584077E-2</v>
      </c>
      <c r="G759" s="80">
        <v>9.5510557601040449E-2</v>
      </c>
      <c r="H759" s="80">
        <v>0.77894946180750546</v>
      </c>
      <c r="I759" s="80">
        <v>3.247669970672435</v>
      </c>
      <c r="J759" s="80">
        <v>4.5385313396514997</v>
      </c>
      <c r="K759" s="80">
        <v>0.16202824451848397</v>
      </c>
      <c r="L759" s="80">
        <v>2.914112265362192</v>
      </c>
      <c r="M759" s="81">
        <f>B759/J759</f>
        <v>17.124464184904099</v>
      </c>
      <c r="N759" s="80">
        <f>I759+J759</f>
        <v>7.7862013103239347</v>
      </c>
      <c r="O759" s="80"/>
      <c r="P759" s="80">
        <v>3.63</v>
      </c>
      <c r="Q759" s="82">
        <v>810</v>
      </c>
      <c r="R759" s="80">
        <v>2.2599999999999998</v>
      </c>
      <c r="S759" s="82">
        <v>438</v>
      </c>
      <c r="T759" s="80">
        <v>0.8</v>
      </c>
      <c r="U759" s="80">
        <v>1.06</v>
      </c>
      <c r="V759" s="81">
        <v>17.8</v>
      </c>
      <c r="W759" s="81">
        <v>13.5</v>
      </c>
      <c r="X759" s="82">
        <v>102</v>
      </c>
      <c r="Y759" s="81">
        <v>59.7</v>
      </c>
      <c r="Z759" s="81">
        <v>17.3</v>
      </c>
      <c r="AA759" s="81">
        <v>85.5</v>
      </c>
      <c r="AB759" s="80">
        <v>8.4</v>
      </c>
      <c r="AC759" s="80">
        <v>1.74</v>
      </c>
      <c r="AD759" s="80">
        <v>3.99</v>
      </c>
      <c r="AE759" s="82">
        <v>980</v>
      </c>
      <c r="AF759" s="81">
        <v>23.6</v>
      </c>
      <c r="AG759" s="81">
        <v>47.7</v>
      </c>
      <c r="AH759" s="80">
        <v>4.83</v>
      </c>
      <c r="AI759" s="81">
        <v>17.8</v>
      </c>
      <c r="AJ759" s="80">
        <v>3.83</v>
      </c>
      <c r="AK759" s="80">
        <v>0.54</v>
      </c>
      <c r="AL759" s="80">
        <v>2.34</v>
      </c>
      <c r="AM759" s="80">
        <v>0.43</v>
      </c>
      <c r="AN759" s="80">
        <v>2.97</v>
      </c>
      <c r="AO759" s="80">
        <v>0.54</v>
      </c>
      <c r="AP759" s="80">
        <v>1.67</v>
      </c>
      <c r="AQ759" s="80">
        <v>0.27</v>
      </c>
      <c r="AR759" s="80">
        <v>1.9</v>
      </c>
      <c r="AS759" s="80">
        <v>0.29399999999999998</v>
      </c>
      <c r="AT759" s="80">
        <v>2.38</v>
      </c>
      <c r="AU759" s="80">
        <v>0.54</v>
      </c>
      <c r="AV759" s="80">
        <v>0.98</v>
      </c>
      <c r="AW759" s="81">
        <v>12.3</v>
      </c>
      <c r="AX759" s="80">
        <v>9.1</v>
      </c>
      <c r="AY759" s="80">
        <v>2.56</v>
      </c>
    </row>
    <row r="760" spans="1:51" s="100" customFormat="1">
      <c r="A760" s="84" t="s">
        <v>565</v>
      </c>
      <c r="B760" s="81">
        <v>77.623260086642105</v>
      </c>
      <c r="C760" s="80">
        <v>0.11588262857690744</v>
      </c>
      <c r="D760" s="81">
        <v>12.536361813526808</v>
      </c>
      <c r="E760" s="80">
        <v>0.98399023872000835</v>
      </c>
      <c r="F760" s="80">
        <v>1.7943910779093682E-2</v>
      </c>
      <c r="G760" s="80">
        <v>0.11817770661041115</v>
      </c>
      <c r="H760" s="80">
        <v>0.81160370759086486</v>
      </c>
      <c r="I760" s="80">
        <v>3.2748616846575334</v>
      </c>
      <c r="J760" s="80">
        <v>4.5178952831544503</v>
      </c>
      <c r="K760" s="80">
        <v>0.22939741831105773</v>
      </c>
      <c r="L760" s="80">
        <v>3.9966600227200644</v>
      </c>
      <c r="M760" s="81">
        <f>B760/J760</f>
        <v>17.181288016141131</v>
      </c>
      <c r="N760" s="80">
        <f>I760+J760</f>
        <v>7.7927569678119841</v>
      </c>
      <c r="O760" s="80"/>
      <c r="P760" s="80"/>
      <c r="Q760" s="82"/>
      <c r="R760" s="80"/>
      <c r="S760" s="82"/>
      <c r="T760" s="80"/>
      <c r="U760" s="80"/>
      <c r="V760" s="81"/>
      <c r="W760" s="81"/>
      <c r="X760" s="82"/>
      <c r="Y760" s="81"/>
      <c r="Z760" s="81"/>
      <c r="AA760" s="81"/>
      <c r="AB760" s="80"/>
      <c r="AC760" s="80"/>
      <c r="AD760" s="80"/>
      <c r="AE760" s="82"/>
      <c r="AF760" s="81"/>
      <c r="AG760" s="81"/>
      <c r="AH760" s="80"/>
      <c r="AI760" s="81"/>
      <c r="AJ760" s="80"/>
      <c r="AK760" s="80"/>
      <c r="AL760" s="80"/>
      <c r="AM760" s="80"/>
      <c r="AN760" s="80"/>
      <c r="AO760" s="80"/>
      <c r="AP760" s="80"/>
      <c r="AQ760" s="80"/>
      <c r="AR760" s="80"/>
      <c r="AS760" s="80"/>
      <c r="AT760" s="80"/>
      <c r="AU760" s="80"/>
      <c r="AV760" s="80"/>
      <c r="AW760" s="81"/>
      <c r="AX760" s="80"/>
      <c r="AY760" s="80"/>
    </row>
    <row r="761" spans="1:51" s="100" customFormat="1">
      <c r="A761" s="84" t="s">
        <v>564</v>
      </c>
      <c r="B761" s="81">
        <v>77.811055465689051</v>
      </c>
      <c r="C761" s="80">
        <v>0.1308349873569255</v>
      </c>
      <c r="D761" s="81">
        <v>12.588742609170131</v>
      </c>
      <c r="E761" s="80">
        <v>0.89608480266252477</v>
      </c>
      <c r="F761" s="80">
        <v>3.0373924906599962E-2</v>
      </c>
      <c r="G761" s="80">
        <v>9.6345374833100073E-2</v>
      </c>
      <c r="H761" s="80">
        <v>0.83446193214820474</v>
      </c>
      <c r="I761" s="80">
        <v>3.1961067763452493</v>
      </c>
      <c r="J761" s="80">
        <v>4.4159727100273241</v>
      </c>
      <c r="K761" s="80">
        <v>0.21416860879900729</v>
      </c>
      <c r="L761" s="80">
        <v>3.7553459230347386</v>
      </c>
      <c r="M761" s="81">
        <f>B761/J761</f>
        <v>17.620366015624128</v>
      </c>
      <c r="N761" s="80">
        <f>I761+J761</f>
        <v>7.6120794863725738</v>
      </c>
      <c r="O761" s="80"/>
      <c r="P761" s="80"/>
      <c r="Q761" s="82"/>
      <c r="R761" s="80"/>
      <c r="S761" s="82"/>
      <c r="T761" s="80"/>
      <c r="U761" s="80"/>
      <c r="V761" s="81"/>
      <c r="W761" s="81"/>
      <c r="X761" s="82"/>
      <c r="Y761" s="81"/>
      <c r="Z761" s="81"/>
      <c r="AA761" s="81"/>
      <c r="AB761" s="80"/>
      <c r="AC761" s="80"/>
      <c r="AD761" s="80"/>
      <c r="AE761" s="82"/>
      <c r="AF761" s="81"/>
      <c r="AG761" s="81"/>
      <c r="AH761" s="80"/>
      <c r="AI761" s="81"/>
      <c r="AJ761" s="80"/>
      <c r="AK761" s="80"/>
      <c r="AL761" s="80"/>
      <c r="AM761" s="80"/>
      <c r="AN761" s="80"/>
      <c r="AO761" s="80"/>
      <c r="AP761" s="80"/>
      <c r="AQ761" s="80"/>
      <c r="AR761" s="80"/>
      <c r="AS761" s="80"/>
      <c r="AT761" s="80"/>
      <c r="AU761" s="80"/>
      <c r="AV761" s="80"/>
      <c r="AW761" s="81"/>
      <c r="AX761" s="80"/>
      <c r="AY761" s="80"/>
    </row>
    <row r="762" spans="1:51" s="100" customFormat="1">
      <c r="A762" s="84" t="s">
        <v>563</v>
      </c>
      <c r="B762" s="81">
        <v>78.053448069908555</v>
      </c>
      <c r="C762" s="80">
        <v>0.12136665298447548</v>
      </c>
      <c r="D762" s="81">
        <v>12.495671552712793</v>
      </c>
      <c r="E762" s="80">
        <v>0.88179892935765014</v>
      </c>
      <c r="F762" s="80">
        <v>0</v>
      </c>
      <c r="G762" s="80">
        <v>0.10259910027566202</v>
      </c>
      <c r="H762" s="80">
        <v>0.80660230164633639</v>
      </c>
      <c r="I762" s="80">
        <v>3.0621728575024929</v>
      </c>
      <c r="J762" s="80">
        <v>4.4763178619688624</v>
      </c>
      <c r="K762" s="80">
        <v>0.22673643202373983</v>
      </c>
      <c r="L762" s="80">
        <v>4.3053809263195859</v>
      </c>
      <c r="M762" s="81">
        <f>B762/J762</f>
        <v>17.436976210527092</v>
      </c>
      <c r="N762" s="80">
        <f>I762+J762</f>
        <v>7.5384907194713549</v>
      </c>
      <c r="O762" s="80"/>
      <c r="P762" s="80">
        <v>3.72</v>
      </c>
      <c r="Q762" s="82">
        <v>780</v>
      </c>
      <c r="R762" s="80">
        <v>1.69</v>
      </c>
      <c r="S762" s="82">
        <v>448</v>
      </c>
      <c r="T762" s="80">
        <v>0.97</v>
      </c>
      <c r="U762" s="80">
        <v>2.2999999999999998</v>
      </c>
      <c r="V762" s="81">
        <v>19.3</v>
      </c>
      <c r="W762" s="81">
        <v>17.5</v>
      </c>
      <c r="X762" s="82">
        <v>179</v>
      </c>
      <c r="Y762" s="81">
        <v>53.8</v>
      </c>
      <c r="Z762" s="81">
        <v>20.7</v>
      </c>
      <c r="AA762" s="81">
        <v>99</v>
      </c>
      <c r="AB762" s="80">
        <v>9.3000000000000007</v>
      </c>
      <c r="AC762" s="80">
        <v>2.7</v>
      </c>
      <c r="AD762" s="80">
        <v>8.1</v>
      </c>
      <c r="AE762" s="82">
        <v>920</v>
      </c>
      <c r="AF762" s="81">
        <v>28.2</v>
      </c>
      <c r="AG762" s="81">
        <v>55.4</v>
      </c>
      <c r="AH762" s="80">
        <v>5.7</v>
      </c>
      <c r="AI762" s="81">
        <v>19.399999999999999</v>
      </c>
      <c r="AJ762" s="80">
        <v>3.8</v>
      </c>
      <c r="AK762" s="80">
        <v>0.28999999999999998</v>
      </c>
      <c r="AL762" s="80">
        <v>2.6</v>
      </c>
      <c r="AM762" s="80">
        <v>0.45500000000000002</v>
      </c>
      <c r="AN762" s="80">
        <v>2.39</v>
      </c>
      <c r="AO762" s="80">
        <v>0.43</v>
      </c>
      <c r="AP762" s="80">
        <v>2.2799999999999998</v>
      </c>
      <c r="AQ762" s="80">
        <v>0.28999999999999998</v>
      </c>
      <c r="AR762" s="80">
        <v>2.4700000000000002</v>
      </c>
      <c r="AS762" s="80">
        <v>0.36</v>
      </c>
      <c r="AT762" s="80">
        <v>2.87</v>
      </c>
      <c r="AU762" s="80">
        <v>0.74</v>
      </c>
      <c r="AV762" s="80">
        <v>2.59</v>
      </c>
      <c r="AW762" s="81">
        <v>19.100000000000001</v>
      </c>
      <c r="AX762" s="80">
        <v>16.3</v>
      </c>
      <c r="AY762" s="80">
        <v>4.9000000000000004</v>
      </c>
    </row>
    <row r="763" spans="1:51" s="100" customFormat="1">
      <c r="A763" s="84" t="s">
        <v>562</v>
      </c>
      <c r="B763" s="81">
        <v>77.894331884908979</v>
      </c>
      <c r="C763" s="80">
        <v>0.10420280894383294</v>
      </c>
      <c r="D763" s="81">
        <v>12.565416159361684</v>
      </c>
      <c r="E763" s="80">
        <v>1.0424773351244687</v>
      </c>
      <c r="F763" s="80">
        <v>2.5731718225010664E-2</v>
      </c>
      <c r="G763" s="80">
        <v>0.11538884637847636</v>
      </c>
      <c r="H763" s="80">
        <v>0.81084159343289552</v>
      </c>
      <c r="I763" s="80">
        <v>3.1644782753839134</v>
      </c>
      <c r="J763" s="80">
        <v>4.2771078711257591</v>
      </c>
      <c r="K763" s="80">
        <v>0.23507114984747751</v>
      </c>
      <c r="L763" s="80">
        <v>2.621752543497422</v>
      </c>
      <c r="M763" s="81">
        <f>B763/J763</f>
        <v>18.211916610933347</v>
      </c>
      <c r="N763" s="80">
        <f>I763+J763</f>
        <v>7.4415861465096729</v>
      </c>
      <c r="O763" s="80"/>
      <c r="P763" s="80">
        <v>3.94</v>
      </c>
      <c r="Q763" s="82">
        <v>820</v>
      </c>
      <c r="R763" s="80">
        <v>1.39</v>
      </c>
      <c r="S763" s="82">
        <v>466</v>
      </c>
      <c r="T763" s="80">
        <v>0.64</v>
      </c>
      <c r="U763" s="80">
        <v>4.59</v>
      </c>
      <c r="V763" s="81">
        <v>18.100000000000001</v>
      </c>
      <c r="W763" s="81">
        <v>16.899999999999999</v>
      </c>
      <c r="X763" s="82">
        <v>184</v>
      </c>
      <c r="Y763" s="81">
        <v>61.8</v>
      </c>
      <c r="Z763" s="81">
        <v>24</v>
      </c>
      <c r="AA763" s="81">
        <v>104</v>
      </c>
      <c r="AB763" s="80">
        <v>10.8</v>
      </c>
      <c r="AC763" s="80">
        <v>2.4700000000000002</v>
      </c>
      <c r="AD763" s="80">
        <v>8.5</v>
      </c>
      <c r="AE763" s="82">
        <v>1050</v>
      </c>
      <c r="AF763" s="81">
        <v>32.299999999999997</v>
      </c>
      <c r="AG763" s="81">
        <v>60.5</v>
      </c>
      <c r="AH763" s="80">
        <v>6.6</v>
      </c>
      <c r="AI763" s="81">
        <v>20.7</v>
      </c>
      <c r="AJ763" s="80">
        <v>3.78</v>
      </c>
      <c r="AK763" s="80">
        <v>0.36899999999999999</v>
      </c>
      <c r="AL763" s="80">
        <v>3.74</v>
      </c>
      <c r="AM763" s="80">
        <v>0.5</v>
      </c>
      <c r="AN763" s="80">
        <v>3.84</v>
      </c>
      <c r="AO763" s="80">
        <v>0.71</v>
      </c>
      <c r="AP763" s="80">
        <v>3</v>
      </c>
      <c r="AQ763" s="80">
        <v>0.61</v>
      </c>
      <c r="AR763" s="80">
        <v>3.07</v>
      </c>
      <c r="AS763" s="80">
        <v>0.40899999999999997</v>
      </c>
      <c r="AT763" s="80">
        <v>3.23</v>
      </c>
      <c r="AU763" s="80">
        <v>0.88</v>
      </c>
      <c r="AV763" s="80">
        <v>2.48</v>
      </c>
      <c r="AW763" s="81">
        <v>20.2</v>
      </c>
      <c r="AX763" s="80">
        <v>19.7</v>
      </c>
      <c r="AY763" s="80">
        <v>4.3899999999999997</v>
      </c>
    </row>
    <row r="764" spans="1:51" s="100" customFormat="1">
      <c r="A764" s="84" t="s">
        <v>561</v>
      </c>
      <c r="B764" s="81">
        <v>77.665261666759392</v>
      </c>
      <c r="C764" s="80">
        <v>0.10578812895810555</v>
      </c>
      <c r="D764" s="81">
        <v>12.595448283457772</v>
      </c>
      <c r="E764" s="80">
        <v>1.035317710070107</v>
      </c>
      <c r="F764" s="80">
        <v>4.5171358490675592E-2</v>
      </c>
      <c r="G764" s="80">
        <v>0.11537517814493385</v>
      </c>
      <c r="H764" s="80">
        <v>0.78675010559865222</v>
      </c>
      <c r="I764" s="80">
        <v>3.1884682558060451</v>
      </c>
      <c r="J764" s="80">
        <v>4.4623904546759405</v>
      </c>
      <c r="K764" s="80">
        <v>0.28858038385387164</v>
      </c>
      <c r="L764" s="80">
        <v>6.39234388498123</v>
      </c>
      <c r="M764" s="81">
        <f>B764/J764</f>
        <v>17.404407448339132</v>
      </c>
      <c r="N764" s="80">
        <f>I764+J764</f>
        <v>7.6508587104819856</v>
      </c>
      <c r="Q764" s="103"/>
      <c r="S764" s="103"/>
      <c r="V764" s="83"/>
      <c r="W764" s="83"/>
      <c r="X764" s="103"/>
      <c r="Y764" s="83"/>
      <c r="Z764" s="83"/>
      <c r="AA764" s="83"/>
      <c r="AE764" s="103"/>
      <c r="AF764" s="83"/>
      <c r="AG764" s="83"/>
      <c r="AI764" s="83"/>
      <c r="AW764" s="83"/>
    </row>
    <row r="765" spans="1:51" s="100" customFormat="1">
      <c r="A765" s="84" t="s">
        <v>560</v>
      </c>
      <c r="B765" s="81">
        <v>77.664044478395397</v>
      </c>
      <c r="C765" s="80">
        <v>0.12429506280448421</v>
      </c>
      <c r="D765" s="81">
        <v>12.478649984334755</v>
      </c>
      <c r="E765" s="80">
        <v>0.88457057551314922</v>
      </c>
      <c r="F765" s="80">
        <v>1.462237045319092E-2</v>
      </c>
      <c r="G765" s="80">
        <v>0.11430742700358702</v>
      </c>
      <c r="H765" s="80">
        <v>0.80185748350116681</v>
      </c>
      <c r="I765" s="80">
        <v>3.4326254416499475</v>
      </c>
      <c r="J765" s="80">
        <v>4.4850101813786143</v>
      </c>
      <c r="K765" s="80">
        <v>0.16994965695498959</v>
      </c>
      <c r="L765" s="80">
        <v>3.6092220163781548</v>
      </c>
      <c r="M765" s="81">
        <f>B765/J765</f>
        <v>17.31635856722243</v>
      </c>
      <c r="N765" s="80">
        <f>I765+J765</f>
        <v>7.9176356230285618</v>
      </c>
      <c r="Q765" s="103"/>
      <c r="S765" s="103"/>
      <c r="V765" s="83"/>
      <c r="W765" s="83"/>
      <c r="X765" s="103"/>
      <c r="Y765" s="83"/>
      <c r="Z765" s="83"/>
      <c r="AA765" s="83"/>
      <c r="AE765" s="103"/>
      <c r="AF765" s="83"/>
      <c r="AG765" s="83"/>
      <c r="AI765" s="83"/>
      <c r="AW765" s="83"/>
    </row>
    <row r="766" spans="1:51" s="100" customFormat="1">
      <c r="A766" s="84" t="s">
        <v>559</v>
      </c>
      <c r="B766" s="81">
        <v>77.754843788612476</v>
      </c>
      <c r="C766" s="80">
        <v>0.13478245208776207</v>
      </c>
      <c r="D766" s="81">
        <v>12.363465403806199</v>
      </c>
      <c r="E766" s="80">
        <v>1.0130645071964168</v>
      </c>
      <c r="F766" s="80">
        <v>3.9091847887684529E-2</v>
      </c>
      <c r="G766" s="80">
        <v>0.11005872950992465</v>
      </c>
      <c r="H766" s="80">
        <v>0.81689137900497166</v>
      </c>
      <c r="I766" s="80">
        <v>3.2228910200265255</v>
      </c>
      <c r="J766" s="80">
        <v>4.5448880792401507</v>
      </c>
      <c r="K766" s="80">
        <v>0.2279262787062811</v>
      </c>
      <c r="L766" s="80">
        <v>3.8529862289210541</v>
      </c>
      <c r="M766" s="81">
        <f>B766/J766</f>
        <v>17.108197701011843</v>
      </c>
      <c r="N766" s="80">
        <f>I766+J766</f>
        <v>7.7677790992666758</v>
      </c>
      <c r="Q766" s="103"/>
      <c r="S766" s="103"/>
      <c r="V766" s="83"/>
      <c r="W766" s="83"/>
      <c r="X766" s="103"/>
      <c r="Y766" s="83"/>
      <c r="Z766" s="83"/>
      <c r="AA766" s="83"/>
      <c r="AE766" s="103"/>
      <c r="AF766" s="83"/>
      <c r="AG766" s="83"/>
      <c r="AI766" s="83"/>
      <c r="AW766" s="83"/>
    </row>
    <row r="767" spans="1:51" s="100" customFormat="1">
      <c r="A767" s="84" t="s">
        <v>558</v>
      </c>
      <c r="B767" s="81">
        <v>78.028462338834643</v>
      </c>
      <c r="C767" s="80">
        <v>8.2655163893129727E-2</v>
      </c>
      <c r="D767" s="81">
        <v>12.460784717869712</v>
      </c>
      <c r="E767" s="80">
        <v>0.74330324064793973</v>
      </c>
      <c r="F767" s="80">
        <v>2.9320853659115138E-2</v>
      </c>
      <c r="G767" s="80">
        <v>0.1066620094410058</v>
      </c>
      <c r="H767" s="80">
        <v>0.78877564605826578</v>
      </c>
      <c r="I767" s="80">
        <v>3.257005035745375</v>
      </c>
      <c r="J767" s="80">
        <v>4.5030103436981346</v>
      </c>
      <c r="K767" s="80">
        <v>0.20650152679731348</v>
      </c>
      <c r="L767" s="80">
        <v>3.8594387234267487</v>
      </c>
      <c r="M767" s="81">
        <f>B767/J767</f>
        <v>17.328066422950545</v>
      </c>
      <c r="N767" s="80">
        <f>I767+J767</f>
        <v>7.7600153794435096</v>
      </c>
      <c r="Q767" s="103"/>
      <c r="S767" s="103"/>
      <c r="V767" s="83"/>
      <c r="W767" s="83"/>
      <c r="X767" s="103"/>
      <c r="Y767" s="83"/>
      <c r="Z767" s="83"/>
      <c r="AA767" s="83"/>
      <c r="AE767" s="103"/>
      <c r="AF767" s="83"/>
      <c r="AG767" s="83"/>
      <c r="AI767" s="83"/>
      <c r="AW767" s="83"/>
    </row>
    <row r="768" spans="1:51" s="102" customFormat="1">
      <c r="A768" s="92" t="s">
        <v>196</v>
      </c>
      <c r="B768" s="95">
        <f>AVERAGE(B744:B767)</f>
        <v>77.880841549154368</v>
      </c>
      <c r="C768" s="94">
        <f>AVERAGE(C744:C767)</f>
        <v>0.10938016424928319</v>
      </c>
      <c r="D768" s="95">
        <f>AVERAGE(D744:D767)</f>
        <v>12.482271168459677</v>
      </c>
      <c r="E768" s="95">
        <f>AVERAGE(E744:E767)</f>
        <v>0.95184075094108689</v>
      </c>
      <c r="F768" s="95">
        <f>AVERAGE(F744:F767)</f>
        <v>2.8699962986730831E-2</v>
      </c>
      <c r="G768" s="95">
        <f>AVERAGE(G744:G767)</f>
        <v>0.10172851743337308</v>
      </c>
      <c r="H768" s="95">
        <f>AVERAGE(H744:H767)</f>
        <v>0.79266317642449013</v>
      </c>
      <c r="I768" s="95">
        <f>AVERAGE(I744:I767)</f>
        <v>3.2258429022291373</v>
      </c>
      <c r="J768" s="95">
        <f>AVERAGE(J744:J767)</f>
        <v>4.4267112144484306</v>
      </c>
      <c r="K768" s="95">
        <f>AVERAGE(K744:K767)</f>
        <v>0.20593673456105485</v>
      </c>
      <c r="L768" s="95">
        <f>AVERAGE(L744:L767)</f>
        <v>3.8341582245721746</v>
      </c>
      <c r="M768" s="95">
        <f>AVERAGE(M744:M767)</f>
        <v>17.605065613372215</v>
      </c>
      <c r="N768" s="95">
        <f>AVERAGE(N744:N767)</f>
        <v>7.6525541166775684</v>
      </c>
      <c r="O768" s="95"/>
      <c r="P768" s="95">
        <f>AVERAGE(P744:P767)</f>
        <v>4.1390909090909087</v>
      </c>
      <c r="Q768" s="96">
        <f>AVERAGE(Q744:Q767)</f>
        <v>884.09090909090912</v>
      </c>
      <c r="R768" s="95">
        <f>AVERAGE(R744:R767)</f>
        <v>2.4000000000000004</v>
      </c>
      <c r="S768" s="96">
        <f>AVERAGE(S744:S767)</f>
        <v>489.54545454545456</v>
      </c>
      <c r="T768" s="95">
        <f>AVERAGE(T744:T767)</f>
        <v>0.83818181818181825</v>
      </c>
      <c r="U768" s="95">
        <f>AVERAGE(U744:U767)</f>
        <v>2.1363636363636362</v>
      </c>
      <c r="V768" s="95">
        <f>AVERAGE(V744:V767)</f>
        <v>19.609090909090909</v>
      </c>
      <c r="W768" s="95">
        <f>AVERAGE(W744:W767)</f>
        <v>15.827272727272726</v>
      </c>
      <c r="X768" s="96">
        <f>AVERAGE(X744:X767)</f>
        <v>121.66363636363639</v>
      </c>
      <c r="Y768" s="95">
        <f>AVERAGE(Y744:Y767)</f>
        <v>64.927272727272722</v>
      </c>
      <c r="Z768" s="95">
        <f>AVERAGE(Z744:Z767)</f>
        <v>20.5</v>
      </c>
      <c r="AA768" s="95">
        <f>AVERAGE(AA744:AA767)</f>
        <v>93.072727272727278</v>
      </c>
      <c r="AB768" s="95">
        <f>AVERAGE(AB744:AB767)</f>
        <v>8.9418181818181814</v>
      </c>
      <c r="AC768" s="95">
        <f>AVERAGE(AC744:AC767)</f>
        <v>2.0418181818181815</v>
      </c>
      <c r="AD768" s="95">
        <f>AVERAGE(AD744:AD767)</f>
        <v>4.8663636363636371</v>
      </c>
      <c r="AE768" s="96">
        <f>AVERAGE(AE744:AE767)</f>
        <v>1053.2727272727273</v>
      </c>
      <c r="AF768" s="95">
        <f>AVERAGE(AF744:AF767)</f>
        <v>26.027272727272724</v>
      </c>
      <c r="AG768" s="95">
        <f>AVERAGE(AG744:AG767)</f>
        <v>51.736363636363627</v>
      </c>
      <c r="AH768" s="95">
        <f>AVERAGE(AH744:AH767)</f>
        <v>5.5790909090909091</v>
      </c>
      <c r="AI768" s="95">
        <f>AVERAGE(AI744:AI767)</f>
        <v>19.418181818181818</v>
      </c>
      <c r="AJ768" s="95">
        <f>AVERAGE(AJ744:AJ767)</f>
        <v>3.6572727272727277</v>
      </c>
      <c r="AK768" s="95">
        <f>AVERAGE(AK744:AK767)</f>
        <v>0.53445454545454552</v>
      </c>
      <c r="AL768" s="95">
        <f>AVERAGE(AL744:AL767)</f>
        <v>3.0500000000000003</v>
      </c>
      <c r="AM768" s="95">
        <f>AVERAGE(AM744:AM767)</f>
        <v>0.52772727272727271</v>
      </c>
      <c r="AN768" s="95">
        <f>AVERAGE(AN744:AN767)</f>
        <v>3.0833333333333335</v>
      </c>
      <c r="AO768" s="95">
        <f>AVERAGE(AO744:AO767)</f>
        <v>0.60818181818181816</v>
      </c>
      <c r="AP768" s="95">
        <f>AVERAGE(AP744:AP767)</f>
        <v>2.0790909090909095</v>
      </c>
      <c r="AQ768" s="95">
        <f>AVERAGE(AQ744:AQ767)</f>
        <v>0.31927272727272726</v>
      </c>
      <c r="AR768" s="95">
        <f>AVERAGE(AR744:AR767)</f>
        <v>2.3054545454545452</v>
      </c>
      <c r="AS768" s="95">
        <f>AVERAGE(AS744:AS767)</f>
        <v>0.37800000000000006</v>
      </c>
      <c r="AT768" s="95">
        <f>AVERAGE(AT744:AT767)</f>
        <v>2.7145454545454544</v>
      </c>
      <c r="AU768" s="95">
        <f>AVERAGE(AU744:AU767)</f>
        <v>0.76000000000000012</v>
      </c>
      <c r="AV768" s="95">
        <f>AVERAGE(AV744:AV767)</f>
        <v>1.499090909090909</v>
      </c>
      <c r="AW768" s="95">
        <f>AVERAGE(AW744:AW767)</f>
        <v>14.80909090909091</v>
      </c>
      <c r="AX768" s="95">
        <f>AVERAGE(AX744:AX767)</f>
        <v>11.391818181818181</v>
      </c>
      <c r="AY768" s="95">
        <f>AVERAGE(AY744:AY767)</f>
        <v>2.9318181818181817</v>
      </c>
    </row>
    <row r="769" spans="1:51" s="102" customFormat="1">
      <c r="A769" s="92" t="s">
        <v>195</v>
      </c>
      <c r="B769" s="95">
        <f>_xlfn.STDEV.S(B744:B767)</f>
        <v>0.20160415064886519</v>
      </c>
      <c r="C769" s="94">
        <f>_xlfn.STDEV.S(C744:C767)</f>
        <v>2.0833896504618594E-2</v>
      </c>
      <c r="D769" s="95">
        <f>_xlfn.STDEV.S(D744:D767)</f>
        <v>8.1187170349701368E-2</v>
      </c>
      <c r="E769" s="95">
        <f>_xlfn.STDEV.S(E744:E767)</f>
        <v>8.888630657569542E-2</v>
      </c>
      <c r="F769" s="95">
        <f>_xlfn.STDEV.S(F744:F767)</f>
        <v>1.2877147615030947E-2</v>
      </c>
      <c r="G769" s="95">
        <f>_xlfn.STDEV.S(G744:G767)</f>
        <v>1.4807358043275071E-2</v>
      </c>
      <c r="H769" s="95">
        <f>_xlfn.STDEV.S(H744:H767)</f>
        <v>2.87744574049657E-2</v>
      </c>
      <c r="I769" s="95">
        <f>_xlfn.STDEV.S(I744:I767)</f>
        <v>0.10910136714091474</v>
      </c>
      <c r="J769" s="95">
        <f>_xlfn.STDEV.S(J744:J767)</f>
        <v>0.11437936251924596</v>
      </c>
      <c r="K769" s="95">
        <f>_xlfn.STDEV.S(K744:K767)</f>
        <v>2.9708664459902411E-2</v>
      </c>
      <c r="L769" s="95">
        <f>_xlfn.STDEV.S(L744:L767)</f>
        <v>0.71050623747021391</v>
      </c>
      <c r="M769" s="95">
        <f>_xlfn.STDEV.S(M744:M767)</f>
        <v>0.4738620126393373</v>
      </c>
      <c r="N769" s="95">
        <f>_xlfn.STDEV.S(N744:N767)</f>
        <v>0.14477020433839174</v>
      </c>
      <c r="O769" s="95"/>
      <c r="P769" s="95">
        <f>_xlfn.STDEV.S(P744:P767)</f>
        <v>0.4258275365791776</v>
      </c>
      <c r="Q769" s="96">
        <f>_xlfn.STDEV.S(Q744:Q767)</f>
        <v>65.550674360306232</v>
      </c>
      <c r="R769" s="95">
        <f>_xlfn.STDEV.S(R744:R767)</f>
        <v>0.50394444138218042</v>
      </c>
      <c r="S769" s="96">
        <f>_xlfn.STDEV.S(S744:S767)</f>
        <v>38.239674779902707</v>
      </c>
      <c r="T769" s="95">
        <f>_xlfn.STDEV.S(T744:T767)</f>
        <v>0.16588057040040452</v>
      </c>
      <c r="U769" s="95">
        <f>_xlfn.STDEV.S(U744:U767)</f>
        <v>1.0134522458140076</v>
      </c>
      <c r="V769" s="95">
        <f>_xlfn.STDEV.S(V744:V767)</f>
        <v>2.9964827866865877</v>
      </c>
      <c r="W769" s="95">
        <f>_xlfn.STDEV.S(W744:W767)</f>
        <v>1.4540226333113997</v>
      </c>
      <c r="X769" s="96">
        <f>_xlfn.STDEV.S(X744:X767)</f>
        <v>30.584645583274931</v>
      </c>
      <c r="Y769" s="95">
        <f>_xlfn.STDEV.S(Y744:Y767)</f>
        <v>5.5593328572933833</v>
      </c>
      <c r="Z769" s="95">
        <f>_xlfn.STDEV.S(Z744:Z767)</f>
        <v>2.1028552018624578</v>
      </c>
      <c r="AA769" s="95">
        <f>_xlfn.STDEV.S(AA744:AA767)</f>
        <v>7.8691919418820779</v>
      </c>
      <c r="AB769" s="95">
        <f>_xlfn.STDEV.S(AB744:AB767)</f>
        <v>0.89908640498917758</v>
      </c>
      <c r="AC769" s="95">
        <f>_xlfn.STDEV.S(AC744:AC767)</f>
        <v>0.43328554515049938</v>
      </c>
      <c r="AD769" s="95">
        <f>_xlfn.STDEV.S(AD744:AD767)</f>
        <v>1.7350692938742942</v>
      </c>
      <c r="AE769" s="96">
        <f>_xlfn.STDEV.S(AE744:AE767)</f>
        <v>80.061340120049096</v>
      </c>
      <c r="AF769" s="95">
        <f>_xlfn.STDEV.S(AF744:AF767)</f>
        <v>2.6926161661443344</v>
      </c>
      <c r="AG769" s="95">
        <f>_xlfn.STDEV.S(AG744:AG767)</f>
        <v>3.720019550290758</v>
      </c>
      <c r="AH769" s="95">
        <f>_xlfn.STDEV.S(AH744:AH767)</f>
        <v>0.55122508189403963</v>
      </c>
      <c r="AI769" s="95">
        <f>_xlfn.STDEV.S(AI744:AI767)</f>
        <v>1.4945355009622092</v>
      </c>
      <c r="AJ769" s="95">
        <f>_xlfn.STDEV.S(AJ744:AJ767)</f>
        <v>0.50717040349553</v>
      </c>
      <c r="AK769" s="95">
        <f>_xlfn.STDEV.S(AK744:AK767)</f>
        <v>0.11670592413100821</v>
      </c>
      <c r="AL769" s="95">
        <f>_xlfn.STDEV.S(AL744:AL767)</f>
        <v>0.47429948344901252</v>
      </c>
      <c r="AM769" s="95">
        <f>_xlfn.STDEV.S(AM744:AM767)</f>
        <v>9.3417440458504655E-2</v>
      </c>
      <c r="AN769" s="95">
        <f>_xlfn.STDEV.S(AN744:AN767)</f>
        <v>0.46211470437543933</v>
      </c>
      <c r="AO769" s="95">
        <f>_xlfn.STDEV.S(AO744:AO767)</f>
        <v>0.10533927869680729</v>
      </c>
      <c r="AP769" s="95">
        <f>_xlfn.STDEV.S(AP744:AP767)</f>
        <v>0.44055543454721896</v>
      </c>
      <c r="AQ769" s="95">
        <f>_xlfn.STDEV.S(AQ744:AQ767)</f>
        <v>0.10777484948640927</v>
      </c>
      <c r="AR769" s="95">
        <f>_xlfn.STDEV.S(AR744:AR767)</f>
        <v>0.34209249148040927</v>
      </c>
      <c r="AS769" s="95">
        <f>_xlfn.STDEV.S(AS744:AS767)</f>
        <v>7.3427515278674249E-2</v>
      </c>
      <c r="AT769" s="95">
        <f>_xlfn.STDEV.S(AT744:AT767)</f>
        <v>0.49538598357974961</v>
      </c>
      <c r="AU769" s="95">
        <f>_xlfn.STDEV.S(AU744:AU767)</f>
        <v>0.18692244381026032</v>
      </c>
      <c r="AV769" s="95">
        <f>_xlfn.STDEV.S(AV744:AV767)</f>
        <v>0.61224920654018933</v>
      </c>
      <c r="AW769" s="95">
        <f>_xlfn.STDEV.S(AW744:AW767)</f>
        <v>2.7922945924291458</v>
      </c>
      <c r="AX769" s="95">
        <f>_xlfn.STDEV.S(AX744:AX767)</f>
        <v>3.4183821266260423</v>
      </c>
      <c r="AY769" s="95">
        <f>_xlfn.STDEV.S(AY744:AY767)</f>
        <v>0.86720030191205855</v>
      </c>
    </row>
    <row r="770" spans="1:51" s="100" customFormat="1">
      <c r="A770" s="84" t="s">
        <v>557</v>
      </c>
      <c r="B770" s="81">
        <v>76.494594822712017</v>
      </c>
      <c r="C770" s="80">
        <v>0.18403780108395545</v>
      </c>
      <c r="D770" s="81">
        <v>13.164321721115456</v>
      </c>
      <c r="E770" s="80">
        <v>1.4767389162782467</v>
      </c>
      <c r="F770" s="80">
        <v>4.5611599926980745E-2</v>
      </c>
      <c r="G770" s="80">
        <v>0.13780897962604199</v>
      </c>
      <c r="H770" s="80">
        <v>1.0735423188605662</v>
      </c>
      <c r="I770" s="80">
        <v>3.7347152490687416</v>
      </c>
      <c r="J770" s="80">
        <v>3.6886136304240038</v>
      </c>
      <c r="K770" s="80">
        <v>0.1496090400538905</v>
      </c>
      <c r="L770" s="80">
        <v>5.0068498697796144</v>
      </c>
      <c r="M770" s="81">
        <f>B770/J770</f>
        <v>20.738033984307272</v>
      </c>
      <c r="N770" s="80">
        <f>I770+J770</f>
        <v>7.423328879492745</v>
      </c>
      <c r="O770" s="80"/>
      <c r="P770" s="80">
        <v>5.04</v>
      </c>
      <c r="Q770" s="82">
        <v>929</v>
      </c>
      <c r="R770" s="80">
        <v>2.0099999999999998</v>
      </c>
      <c r="S770" s="82">
        <v>367</v>
      </c>
      <c r="T770" s="80">
        <v>0.97</v>
      </c>
      <c r="U770" s="80">
        <v>4.5999999999999996</v>
      </c>
      <c r="V770" s="81">
        <v>19.600000000000001</v>
      </c>
      <c r="W770" s="81">
        <v>18.7</v>
      </c>
      <c r="X770" s="82">
        <v>146</v>
      </c>
      <c r="Y770" s="81">
        <v>80.099999999999994</v>
      </c>
      <c r="Z770" s="81">
        <v>21.8</v>
      </c>
      <c r="AA770" s="81">
        <v>141</v>
      </c>
      <c r="AB770" s="80">
        <v>8.1</v>
      </c>
      <c r="AC770" s="80">
        <v>3.1</v>
      </c>
      <c r="AD770" s="80">
        <v>7.28</v>
      </c>
      <c r="AE770" s="82">
        <v>684</v>
      </c>
      <c r="AF770" s="81">
        <v>24.4</v>
      </c>
      <c r="AG770" s="81">
        <v>53.1</v>
      </c>
      <c r="AH770" s="80">
        <v>5.49</v>
      </c>
      <c r="AI770" s="81">
        <v>20.5</v>
      </c>
      <c r="AJ770" s="80">
        <v>3.44</v>
      </c>
      <c r="AK770" s="80">
        <v>0.43</v>
      </c>
      <c r="AL770" s="80">
        <v>3.19</v>
      </c>
      <c r="AM770" s="80">
        <v>0.56999999999999995</v>
      </c>
      <c r="AN770" s="80">
        <v>3.85</v>
      </c>
      <c r="AO770" s="80">
        <v>0.62</v>
      </c>
      <c r="AP770" s="80">
        <v>1.9</v>
      </c>
      <c r="AQ770" s="80">
        <v>0.313</v>
      </c>
      <c r="AR770" s="80">
        <v>1.87</v>
      </c>
      <c r="AS770" s="80">
        <v>0.28999999999999998</v>
      </c>
      <c r="AT770" s="80">
        <v>3.81</v>
      </c>
      <c r="AU770" s="80">
        <v>0.71</v>
      </c>
      <c r="AV770" s="80">
        <v>1.81</v>
      </c>
      <c r="AW770" s="81">
        <v>21.3</v>
      </c>
      <c r="AX770" s="80">
        <v>12.2</v>
      </c>
      <c r="AY770" s="80">
        <v>3.12</v>
      </c>
    </row>
    <row r="771" spans="1:51" s="100" customFormat="1">
      <c r="A771" s="84" t="s">
        <v>556</v>
      </c>
      <c r="B771" s="81">
        <v>77.751718084579295</v>
      </c>
      <c r="C771" s="80">
        <v>0.13242293910052419</v>
      </c>
      <c r="D771" s="81">
        <v>12.779716996374033</v>
      </c>
      <c r="E771" s="80">
        <v>1.0561930133117294</v>
      </c>
      <c r="F771" s="80">
        <v>4.2131105900373111E-2</v>
      </c>
      <c r="G771" s="80">
        <v>9.7312271457327085E-2</v>
      </c>
      <c r="H771" s="80">
        <v>0.93915271901866115</v>
      </c>
      <c r="I771" s="80">
        <v>3.5578969846559669</v>
      </c>
      <c r="J771" s="80">
        <v>3.643441830356934</v>
      </c>
      <c r="K771" s="80">
        <v>0.14055245126917987</v>
      </c>
      <c r="L771" s="80">
        <v>5.8326742721779254</v>
      </c>
      <c r="M771" s="81">
        <f>B771/J771</f>
        <v>21.340183734170459</v>
      </c>
      <c r="N771" s="80">
        <f>I771+J771</f>
        <v>7.2013388150129014</v>
      </c>
      <c r="O771" s="80"/>
      <c r="P771" s="80">
        <v>5.03</v>
      </c>
      <c r="Q771" s="82">
        <v>860</v>
      </c>
      <c r="R771" s="80">
        <v>1.58</v>
      </c>
      <c r="S771" s="82">
        <v>385</v>
      </c>
      <c r="T771" s="80">
        <v>0.78</v>
      </c>
      <c r="U771" s="80">
        <v>3.5</v>
      </c>
      <c r="V771" s="81">
        <v>20.3</v>
      </c>
      <c r="W771" s="81">
        <v>15.5</v>
      </c>
      <c r="X771" s="82">
        <v>137</v>
      </c>
      <c r="Y771" s="81">
        <v>82</v>
      </c>
      <c r="Z771" s="81">
        <v>26.4</v>
      </c>
      <c r="AA771" s="81">
        <v>133</v>
      </c>
      <c r="AB771" s="80">
        <v>9.8000000000000007</v>
      </c>
      <c r="AC771" s="80">
        <v>3.1</v>
      </c>
      <c r="AD771" s="80">
        <v>7</v>
      </c>
      <c r="AE771" s="82">
        <v>860</v>
      </c>
      <c r="AF771" s="81">
        <v>28.9</v>
      </c>
      <c r="AG771" s="81">
        <v>58.3</v>
      </c>
      <c r="AH771" s="80">
        <v>6.13</v>
      </c>
      <c r="AI771" s="81">
        <v>24.9</v>
      </c>
      <c r="AJ771" s="80">
        <v>4.42</v>
      </c>
      <c r="AK771" s="80">
        <v>0.45</v>
      </c>
      <c r="AL771" s="80">
        <v>3.78</v>
      </c>
      <c r="AM771" s="80">
        <v>0.68</v>
      </c>
      <c r="AN771" s="80">
        <v>4.1100000000000003</v>
      </c>
      <c r="AO771" s="80">
        <v>0.87</v>
      </c>
      <c r="AP771" s="80">
        <v>2.64</v>
      </c>
      <c r="AQ771" s="80">
        <v>0.41</v>
      </c>
      <c r="AR771" s="80">
        <v>2.9</v>
      </c>
      <c r="AS771" s="80">
        <v>0.41</v>
      </c>
      <c r="AT771" s="80">
        <v>3.43</v>
      </c>
      <c r="AU771" s="80">
        <v>0.78</v>
      </c>
      <c r="AV771" s="80">
        <v>1.92</v>
      </c>
      <c r="AW771" s="81">
        <v>21.3</v>
      </c>
      <c r="AX771" s="80">
        <v>13.1</v>
      </c>
      <c r="AY771" s="80">
        <v>3.23</v>
      </c>
    </row>
    <row r="772" spans="1:51">
      <c r="A772" s="84" t="s">
        <v>555</v>
      </c>
      <c r="B772" s="81">
        <v>77.434468770350165</v>
      </c>
      <c r="C772" s="80">
        <v>0.12627090015429723</v>
      </c>
      <c r="D772" s="81">
        <v>12.839608879166953</v>
      </c>
      <c r="E772" s="80">
        <v>1.2112445308175142</v>
      </c>
      <c r="F772" s="80">
        <v>1.6505347462489925E-2</v>
      </c>
      <c r="G772" s="80">
        <v>0.12417272993257755</v>
      </c>
      <c r="H772" s="80">
        <v>0.97818361470324822</v>
      </c>
      <c r="I772" s="80">
        <v>3.7571985483741055</v>
      </c>
      <c r="J772" s="80">
        <v>3.5123302142850652</v>
      </c>
      <c r="K772" s="80">
        <v>0.16464753587847233</v>
      </c>
      <c r="L772" s="80">
        <v>5.1175069742334784</v>
      </c>
      <c r="M772" s="81">
        <f>B772/J772</f>
        <v>22.046466034262657</v>
      </c>
      <c r="N772" s="80">
        <f>I772+J772</f>
        <v>7.2695287626591707</v>
      </c>
      <c r="P772" s="80">
        <v>5.83</v>
      </c>
      <c r="Q772" s="82">
        <v>889</v>
      </c>
      <c r="R772" s="80">
        <v>1.59</v>
      </c>
      <c r="S772" s="82">
        <v>449</v>
      </c>
      <c r="T772" s="80">
        <v>0.74</v>
      </c>
      <c r="U772" s="80">
        <v>6.9</v>
      </c>
      <c r="V772" s="81">
        <v>39.700000000000003</v>
      </c>
      <c r="W772" s="81">
        <v>19.3</v>
      </c>
      <c r="X772" s="82">
        <v>151</v>
      </c>
      <c r="Y772" s="81">
        <v>84</v>
      </c>
      <c r="Z772" s="81">
        <v>28.8</v>
      </c>
      <c r="AA772" s="81">
        <v>152</v>
      </c>
      <c r="AB772" s="80">
        <v>9.77</v>
      </c>
      <c r="AC772" s="80">
        <v>5.0999999999999996</v>
      </c>
      <c r="AD772" s="80">
        <v>7.7</v>
      </c>
      <c r="AE772" s="82">
        <v>861</v>
      </c>
      <c r="AF772" s="81">
        <v>31.9</v>
      </c>
      <c r="AG772" s="81">
        <v>63.8</v>
      </c>
      <c r="AH772" s="80">
        <v>6.68</v>
      </c>
      <c r="AI772" s="81">
        <v>23.7</v>
      </c>
      <c r="AJ772" s="80">
        <v>4.43</v>
      </c>
      <c r="AK772" s="80">
        <v>0.56999999999999995</v>
      </c>
      <c r="AL772" s="80">
        <v>4.45</v>
      </c>
      <c r="AM772" s="80">
        <v>0.56999999999999995</v>
      </c>
      <c r="AN772" s="80">
        <v>5.5</v>
      </c>
      <c r="AO772" s="80">
        <v>0.85</v>
      </c>
      <c r="AP772" s="80">
        <v>2.92</v>
      </c>
      <c r="AQ772" s="80">
        <v>0.33</v>
      </c>
      <c r="AR772" s="80">
        <v>2.99</v>
      </c>
      <c r="AS772" s="80">
        <v>0.52</v>
      </c>
      <c r="AT772" s="80">
        <v>5.0999999999999996</v>
      </c>
      <c r="AU772" s="80">
        <v>0.97</v>
      </c>
      <c r="AV772" s="80">
        <v>2.29</v>
      </c>
      <c r="AW772" s="81">
        <v>23.5</v>
      </c>
      <c r="AX772" s="80">
        <v>14.9</v>
      </c>
      <c r="AY772" s="80">
        <v>3.67</v>
      </c>
    </row>
    <row r="773" spans="1:51">
      <c r="A773" s="84" t="s">
        <v>554</v>
      </c>
      <c r="B773" s="81">
        <v>77.259904141726722</v>
      </c>
      <c r="C773" s="80">
        <v>0.18968687853384478</v>
      </c>
      <c r="D773" s="81">
        <v>12.761776086991302</v>
      </c>
      <c r="E773" s="80">
        <v>1.3153304984971854</v>
      </c>
      <c r="F773" s="80">
        <v>2.9202635018814531E-2</v>
      </c>
      <c r="G773" s="80">
        <v>0.17041465648243537</v>
      </c>
      <c r="H773" s="80">
        <v>1.0049203243914264</v>
      </c>
      <c r="I773" s="80">
        <v>3.546820059371885</v>
      </c>
      <c r="J773" s="80">
        <v>3.7219280008311477</v>
      </c>
      <c r="K773" s="80">
        <v>0.16718155234079354</v>
      </c>
      <c r="L773" s="80">
        <v>5.2578288821146515</v>
      </c>
      <c r="M773" s="81">
        <f>B773/J773</f>
        <v>20.758032966912236</v>
      </c>
      <c r="N773" s="80">
        <f>I773+J773</f>
        <v>7.2687480602030323</v>
      </c>
      <c r="P773" s="80">
        <v>4.63</v>
      </c>
      <c r="Q773" s="82">
        <v>796</v>
      </c>
      <c r="R773" s="80">
        <v>2.2200000000000002</v>
      </c>
      <c r="S773" s="82">
        <v>409</v>
      </c>
      <c r="T773" s="80">
        <v>0.61</v>
      </c>
      <c r="U773" s="80">
        <v>8.9</v>
      </c>
      <c r="V773" s="81">
        <v>22.8</v>
      </c>
      <c r="W773" s="81">
        <v>18.100000000000001</v>
      </c>
      <c r="X773" s="82">
        <v>126</v>
      </c>
      <c r="Y773" s="81">
        <v>71.3</v>
      </c>
      <c r="Z773" s="81">
        <v>24</v>
      </c>
      <c r="AA773" s="81">
        <v>121</v>
      </c>
      <c r="AB773" s="80">
        <v>9</v>
      </c>
      <c r="AC773" s="80">
        <v>6</v>
      </c>
      <c r="AD773" s="80">
        <v>8</v>
      </c>
      <c r="AE773" s="82">
        <v>773</v>
      </c>
      <c r="AF773" s="81">
        <v>26</v>
      </c>
      <c r="AG773" s="81">
        <v>54</v>
      </c>
      <c r="AH773" s="80">
        <v>5.37</v>
      </c>
      <c r="AI773" s="81">
        <v>20.3</v>
      </c>
      <c r="AJ773" s="80">
        <v>3.69</v>
      </c>
      <c r="AK773" s="80">
        <v>0.41</v>
      </c>
      <c r="AL773" s="80">
        <v>3.6</v>
      </c>
      <c r="AM773" s="80">
        <v>0.53</v>
      </c>
      <c r="AN773" s="80">
        <v>3.38</v>
      </c>
      <c r="AO773" s="80">
        <v>0.84</v>
      </c>
      <c r="AP773" s="80">
        <v>2.58</v>
      </c>
      <c r="AQ773" s="80">
        <v>0.38</v>
      </c>
      <c r="AR773" s="80">
        <v>2.0499999999999998</v>
      </c>
      <c r="AS773" s="80">
        <v>0.35</v>
      </c>
      <c r="AT773" s="80">
        <v>3.9</v>
      </c>
      <c r="AU773" s="80">
        <v>0.73</v>
      </c>
      <c r="AV773" s="80">
        <v>1.32</v>
      </c>
      <c r="AW773" s="81">
        <v>22.8</v>
      </c>
      <c r="AX773" s="80">
        <v>12</v>
      </c>
      <c r="AY773" s="80">
        <v>3.16</v>
      </c>
    </row>
    <row r="774" spans="1:51">
      <c r="A774" s="84" t="s">
        <v>553</v>
      </c>
      <c r="B774" s="81">
        <v>77.357351802540904</v>
      </c>
      <c r="C774" s="80">
        <v>0.11118768925713009</v>
      </c>
      <c r="D774" s="81">
        <v>12.702192801474451</v>
      </c>
      <c r="E774" s="80">
        <v>1.2567921851395425</v>
      </c>
      <c r="F774" s="80">
        <v>1.7113788602653141E-2</v>
      </c>
      <c r="G774" s="80">
        <v>0.10498443580884895</v>
      </c>
      <c r="H774" s="80">
        <v>0.96610276656742822</v>
      </c>
      <c r="I774" s="80">
        <v>3.7690760591652412</v>
      </c>
      <c r="J774" s="80">
        <v>3.715180573695573</v>
      </c>
      <c r="K774" s="80">
        <v>0.17897748222880153</v>
      </c>
      <c r="L774" s="80">
        <v>5.4405288670801895</v>
      </c>
      <c r="M774" s="81">
        <f>B774/J774</f>
        <v>20.821962827392753</v>
      </c>
      <c r="N774" s="80">
        <f>I774+J774</f>
        <v>7.4842566328608147</v>
      </c>
      <c r="P774" s="80">
        <v>4.45</v>
      </c>
      <c r="Q774" s="82">
        <v>676</v>
      </c>
      <c r="R774" s="80">
        <v>1.0900000000000001</v>
      </c>
      <c r="S774" s="82">
        <v>356</v>
      </c>
      <c r="T774" s="80">
        <v>0.66</v>
      </c>
      <c r="U774" s="80">
        <v>1.79</v>
      </c>
      <c r="V774" s="81">
        <v>23.7</v>
      </c>
      <c r="W774" s="81">
        <v>14.7</v>
      </c>
      <c r="X774" s="82">
        <v>111</v>
      </c>
      <c r="Y774" s="81">
        <v>66</v>
      </c>
      <c r="Z774" s="81">
        <v>23.5</v>
      </c>
      <c r="AA774" s="81">
        <v>120</v>
      </c>
      <c r="AB774" s="80">
        <v>7.6</v>
      </c>
      <c r="AC774" s="80">
        <v>4.3</v>
      </c>
      <c r="AD774" s="80">
        <v>5.8</v>
      </c>
      <c r="AE774" s="82">
        <v>680</v>
      </c>
      <c r="AF774" s="81">
        <v>25</v>
      </c>
      <c r="AG774" s="81">
        <v>49.8</v>
      </c>
      <c r="AH774" s="80">
        <v>5.45</v>
      </c>
      <c r="AI774" s="81">
        <v>18</v>
      </c>
      <c r="AJ774" s="80">
        <v>3.77</v>
      </c>
      <c r="AK774" s="80">
        <v>0.38100000000000001</v>
      </c>
      <c r="AL774" s="80">
        <v>2.97</v>
      </c>
      <c r="AM774" s="80">
        <v>0.51</v>
      </c>
      <c r="AN774" s="80">
        <v>4.16</v>
      </c>
      <c r="AO774" s="80">
        <v>0.79</v>
      </c>
      <c r="AP774" s="80">
        <v>2.3199999999999998</v>
      </c>
      <c r="AQ774" s="80">
        <v>0.308</v>
      </c>
      <c r="AR774" s="80">
        <v>2.2799999999999998</v>
      </c>
      <c r="AS774" s="80">
        <v>0.29199999999999998</v>
      </c>
      <c r="AT774" s="80">
        <v>3.77</v>
      </c>
      <c r="AU774" s="80">
        <v>0.69</v>
      </c>
      <c r="AV774" s="80">
        <v>1.4</v>
      </c>
      <c r="AW774" s="81">
        <v>16.7</v>
      </c>
      <c r="AX774" s="80">
        <v>11.8</v>
      </c>
      <c r="AY774" s="80">
        <v>2.59</v>
      </c>
    </row>
    <row r="775" spans="1:51">
      <c r="A775" s="84" t="s">
        <v>552</v>
      </c>
      <c r="B775" s="81">
        <v>77.693419903225433</v>
      </c>
      <c r="C775" s="80">
        <v>0.15093519362559552</v>
      </c>
      <c r="D775" s="81">
        <v>12.758911243986349</v>
      </c>
      <c r="E775" s="80">
        <v>1.1294014490017072</v>
      </c>
      <c r="F775" s="80">
        <v>2.8890967548489362E-2</v>
      </c>
      <c r="G775" s="80">
        <v>0.13932820626312564</v>
      </c>
      <c r="H775" s="80">
        <v>0.99003253047069162</v>
      </c>
      <c r="I775" s="80">
        <v>3.5966795881804403</v>
      </c>
      <c r="J775" s="80">
        <v>3.5123837135038949</v>
      </c>
      <c r="K775" s="80">
        <v>0.17204194270125792</v>
      </c>
      <c r="L775" s="80">
        <v>6.0426496398977605</v>
      </c>
      <c r="M775" s="81">
        <f>B775/J775</f>
        <v>22.119855414578204</v>
      </c>
      <c r="N775" s="80">
        <f>I775+J775</f>
        <v>7.1090633016843352</v>
      </c>
    </row>
    <row r="776" spans="1:51">
      <c r="A776" s="84" t="s">
        <v>551</v>
      </c>
      <c r="B776" s="81">
        <v>76.140569090362888</v>
      </c>
      <c r="C776" s="80">
        <v>0.19027964134248876</v>
      </c>
      <c r="D776" s="81">
        <v>13.23403622974914</v>
      </c>
      <c r="E776" s="80">
        <v>1.5899624963627859</v>
      </c>
      <c r="F776" s="80">
        <v>3.0399321799522865E-2</v>
      </c>
      <c r="G776" s="80">
        <v>0.19058302087269047</v>
      </c>
      <c r="H776" s="80">
        <v>1.2959204254942789</v>
      </c>
      <c r="I776" s="80">
        <v>3.7793142044907158</v>
      </c>
      <c r="J776" s="80">
        <v>3.5489205221129296</v>
      </c>
      <c r="K776" s="80">
        <v>0.15047412535397081</v>
      </c>
      <c r="L776" s="80">
        <v>5.5529715208785291</v>
      </c>
      <c r="M776" s="81">
        <f>B776/J776</f>
        <v>21.454571500246189</v>
      </c>
      <c r="N776" s="80">
        <f>I776+J776</f>
        <v>7.3282347266036449</v>
      </c>
    </row>
    <row r="777" spans="1:51">
      <c r="A777" s="84" t="s">
        <v>550</v>
      </c>
      <c r="B777" s="81">
        <v>77.565901150056305</v>
      </c>
      <c r="C777" s="80">
        <v>0.15098949541473969</v>
      </c>
      <c r="D777" s="81">
        <v>12.617497953621331</v>
      </c>
      <c r="E777" s="80">
        <v>1.2725971312273392</v>
      </c>
      <c r="F777" s="80">
        <v>4.0573065351451221E-2</v>
      </c>
      <c r="G777" s="80">
        <v>0.12079455458993076</v>
      </c>
      <c r="H777" s="80">
        <v>0.9848434238401812</v>
      </c>
      <c r="I777" s="80">
        <v>3.6230331149888455</v>
      </c>
      <c r="J777" s="80">
        <v>3.6237524385023567</v>
      </c>
      <c r="K777" s="80">
        <v>0.17672407530526088</v>
      </c>
      <c r="L777" s="80">
        <v>6.0764404159632335</v>
      </c>
      <c r="M777" s="81">
        <f>B777/J777</f>
        <v>21.404856558610042</v>
      </c>
      <c r="N777" s="80">
        <f>I777+J777</f>
        <v>7.2467855534912022</v>
      </c>
      <c r="P777" s="80">
        <v>5.7</v>
      </c>
      <c r="Q777" s="82">
        <v>950</v>
      </c>
      <c r="R777" s="80">
        <v>1.48</v>
      </c>
      <c r="S777" s="82">
        <v>385</v>
      </c>
      <c r="T777" s="80">
        <v>0.74</v>
      </c>
      <c r="U777" s="80">
        <v>10.8</v>
      </c>
      <c r="V777" s="81">
        <v>22.5</v>
      </c>
      <c r="W777" s="81">
        <v>19</v>
      </c>
      <c r="X777" s="82">
        <v>148</v>
      </c>
      <c r="Y777" s="81">
        <v>81</v>
      </c>
      <c r="Z777" s="81">
        <v>27.1</v>
      </c>
      <c r="AA777" s="81">
        <v>145</v>
      </c>
      <c r="AB777" s="80">
        <v>9.8000000000000007</v>
      </c>
      <c r="AC777" s="80">
        <v>6.8</v>
      </c>
      <c r="AD777" s="80">
        <v>8</v>
      </c>
      <c r="AE777" s="82">
        <v>880</v>
      </c>
      <c r="AF777" s="81">
        <v>29.6</v>
      </c>
      <c r="AG777" s="81">
        <v>62</v>
      </c>
      <c r="AH777" s="80">
        <v>6.93</v>
      </c>
      <c r="AI777" s="81">
        <v>27.1</v>
      </c>
      <c r="AJ777" s="80">
        <v>3.85</v>
      </c>
      <c r="AK777" s="80">
        <v>0.44</v>
      </c>
      <c r="AL777" s="80">
        <v>5.5</v>
      </c>
      <c r="AM777" s="80">
        <v>0.55000000000000004</v>
      </c>
      <c r="AN777" s="80">
        <v>4.4000000000000004</v>
      </c>
      <c r="AO777" s="80">
        <v>0.84</v>
      </c>
      <c r="AP777" s="80">
        <v>2.69</v>
      </c>
      <c r="AQ777" s="80">
        <v>0.43</v>
      </c>
      <c r="AR777" s="80">
        <v>3.25</v>
      </c>
      <c r="AS777" s="80">
        <v>0.41</v>
      </c>
      <c r="AT777" s="80">
        <v>3.63</v>
      </c>
      <c r="AU777" s="80">
        <v>0.88</v>
      </c>
      <c r="AV777" s="80">
        <v>1.2</v>
      </c>
      <c r="AW777" s="81">
        <v>23</v>
      </c>
      <c r="AX777" s="80">
        <v>13.6</v>
      </c>
      <c r="AY777" s="80">
        <v>3.35</v>
      </c>
    </row>
    <row r="778" spans="1:51">
      <c r="A778" s="84" t="s">
        <v>549</v>
      </c>
      <c r="B778" s="81">
        <v>77.593231999624706</v>
      </c>
      <c r="C778" s="80">
        <v>0.12891774891008748</v>
      </c>
      <c r="D778" s="81">
        <v>12.721793628866159</v>
      </c>
      <c r="E778" s="80">
        <v>1.2022460464782576</v>
      </c>
      <c r="F778" s="80">
        <v>3.0026000988179216E-2</v>
      </c>
      <c r="G778" s="80">
        <v>0.11155114306517487</v>
      </c>
      <c r="H778" s="80">
        <v>0.96197125597925104</v>
      </c>
      <c r="I778" s="80">
        <v>3.5590394127424574</v>
      </c>
      <c r="J778" s="80">
        <v>3.6912036965810775</v>
      </c>
      <c r="K778" s="80">
        <v>0.19066764640405626</v>
      </c>
      <c r="L778" s="80">
        <v>6.117257206333818</v>
      </c>
      <c r="M778" s="81">
        <f>B778/J778</f>
        <v>21.02111895680379</v>
      </c>
      <c r="N778" s="80">
        <f>I778+J778</f>
        <v>7.2502431093235344</v>
      </c>
    </row>
    <row r="779" spans="1:51">
      <c r="A779" s="84" t="s">
        <v>548</v>
      </c>
      <c r="B779" s="81">
        <v>77.500757856576499</v>
      </c>
      <c r="C779" s="80">
        <v>0.11324577446325561</v>
      </c>
      <c r="D779" s="81">
        <v>12.653894631543425</v>
      </c>
      <c r="E779" s="80">
        <v>1.2942420465705113</v>
      </c>
      <c r="F779" s="80">
        <v>1.5935421223990769E-2</v>
      </c>
      <c r="G779" s="80">
        <v>0.1079424970731343</v>
      </c>
      <c r="H779" s="80">
        <v>0.99999919717575703</v>
      </c>
      <c r="I779" s="80">
        <v>3.6896563292960356</v>
      </c>
      <c r="J779" s="80">
        <v>3.6243109436729966</v>
      </c>
      <c r="K779" s="80">
        <v>0.1530240439912989</v>
      </c>
      <c r="L779" s="80">
        <v>4.9999237316356613</v>
      </c>
      <c r="M779" s="81">
        <f>B779/J779</f>
        <v>21.383584096687539</v>
      </c>
      <c r="N779" s="80">
        <f>I779+J779</f>
        <v>7.3139672729690322</v>
      </c>
      <c r="P779" s="80">
        <v>6.3</v>
      </c>
      <c r="Q779" s="82">
        <v>970</v>
      </c>
      <c r="R779" s="80">
        <v>5.2</v>
      </c>
      <c r="S779" s="82">
        <v>450</v>
      </c>
      <c r="T779" s="80">
        <v>1.32</v>
      </c>
      <c r="U779" s="80">
        <v>57</v>
      </c>
      <c r="V779" s="81">
        <v>38.4</v>
      </c>
      <c r="W779" s="81">
        <v>20.7</v>
      </c>
      <c r="X779" s="82">
        <v>159</v>
      </c>
      <c r="Y779" s="81">
        <v>85</v>
      </c>
      <c r="Z779" s="81">
        <v>27.4</v>
      </c>
      <c r="AA779" s="81">
        <v>152</v>
      </c>
      <c r="AB779" s="80">
        <v>10.9</v>
      </c>
      <c r="AC779" s="80">
        <v>8.1</v>
      </c>
      <c r="AD779" s="80">
        <v>7.9</v>
      </c>
      <c r="AE779" s="82">
        <v>960</v>
      </c>
      <c r="AF779" s="81">
        <v>28.8</v>
      </c>
      <c r="AG779" s="81">
        <v>65</v>
      </c>
      <c r="AH779" s="80">
        <v>7.5</v>
      </c>
      <c r="AI779" s="81">
        <v>25.9</v>
      </c>
      <c r="AJ779" s="80">
        <v>5.3</v>
      </c>
      <c r="AK779" s="80">
        <v>0.54</v>
      </c>
      <c r="AL779" s="80">
        <v>4.3</v>
      </c>
      <c r="AM779" s="80">
        <v>0.59099999999999997</v>
      </c>
      <c r="AN779" s="80">
        <v>3.81</v>
      </c>
      <c r="AO779" s="80">
        <v>0.85</v>
      </c>
      <c r="AP779" s="80">
        <v>2.82</v>
      </c>
      <c r="AQ779" s="80">
        <v>0.37</v>
      </c>
      <c r="AR779" s="80">
        <v>3.16</v>
      </c>
      <c r="AS779" s="80">
        <v>0.47</v>
      </c>
      <c r="AT779" s="80">
        <v>3.89</v>
      </c>
      <c r="AU779" s="80">
        <v>1.01</v>
      </c>
      <c r="AV779" s="80">
        <v>1.8</v>
      </c>
      <c r="AW779" s="81">
        <v>29.4</v>
      </c>
      <c r="AX779" s="80">
        <v>14.9</v>
      </c>
      <c r="AY779" s="80">
        <v>3.85</v>
      </c>
    </row>
    <row r="780" spans="1:51">
      <c r="A780" s="84" t="s">
        <v>547</v>
      </c>
      <c r="B780" s="81">
        <v>77.599952402024627</v>
      </c>
      <c r="C780" s="80">
        <v>0.1470843358523278</v>
      </c>
      <c r="D780" s="81">
        <v>12.666416612405129</v>
      </c>
      <c r="E780" s="80">
        <v>1.2201072324038049</v>
      </c>
      <c r="F780" s="80">
        <v>3.3055142877433524E-2</v>
      </c>
      <c r="G780" s="80">
        <v>0.13009640295323532</v>
      </c>
      <c r="H780" s="80">
        <v>0.95311685331013851</v>
      </c>
      <c r="I780" s="80">
        <v>3.595067293980974</v>
      </c>
      <c r="J780" s="80">
        <v>3.655088267702105</v>
      </c>
      <c r="K780" s="80">
        <v>0.15456490223988714</v>
      </c>
      <c r="L780" s="80">
        <v>5.2450917362879892</v>
      </c>
      <c r="M780" s="81">
        <f>B780/J780</f>
        <v>21.23066441041394</v>
      </c>
      <c r="N780" s="80">
        <f>I780+J780</f>
        <v>7.2501555616830791</v>
      </c>
      <c r="P780" s="80">
        <v>6.2</v>
      </c>
      <c r="Q780" s="82">
        <v>1030</v>
      </c>
      <c r="R780" s="80">
        <v>2.2799999999999998</v>
      </c>
      <c r="S780" s="82">
        <v>486</v>
      </c>
      <c r="T780" s="80">
        <v>0.81</v>
      </c>
      <c r="U780" s="80">
        <v>9.1999999999999993</v>
      </c>
      <c r="V780" s="81">
        <v>42.9</v>
      </c>
      <c r="W780" s="81">
        <v>20.8</v>
      </c>
      <c r="X780" s="82">
        <v>177</v>
      </c>
      <c r="Y780" s="81">
        <v>95</v>
      </c>
      <c r="Z780" s="81">
        <v>28.5</v>
      </c>
      <c r="AA780" s="81">
        <v>152</v>
      </c>
      <c r="AB780" s="80">
        <v>11.7</v>
      </c>
      <c r="AC780" s="80">
        <v>5</v>
      </c>
      <c r="AD780" s="80">
        <v>9.1</v>
      </c>
      <c r="AE780" s="82">
        <v>1000</v>
      </c>
      <c r="AF780" s="81">
        <v>31.8</v>
      </c>
      <c r="AG780" s="81">
        <v>61.7</v>
      </c>
      <c r="AH780" s="80">
        <v>6.8</v>
      </c>
      <c r="AI780" s="81">
        <v>27.8</v>
      </c>
      <c r="AJ780" s="80">
        <v>4.3</v>
      </c>
      <c r="AK780" s="80">
        <v>0.39</v>
      </c>
      <c r="AL780" s="80">
        <v>3.8</v>
      </c>
      <c r="AM780" s="80">
        <v>0.53</v>
      </c>
      <c r="AN780" s="80">
        <v>4.05</v>
      </c>
      <c r="AO780" s="80">
        <v>0.87</v>
      </c>
      <c r="AP780" s="80">
        <v>2.58</v>
      </c>
      <c r="AQ780" s="80">
        <v>0.45700000000000002</v>
      </c>
      <c r="AR780" s="80">
        <v>3.3</v>
      </c>
      <c r="AS780" s="80">
        <v>0.34</v>
      </c>
      <c r="AT780" s="80">
        <v>4.21</v>
      </c>
      <c r="AU780" s="80">
        <v>1.17</v>
      </c>
      <c r="AV780" s="80">
        <v>2.25</v>
      </c>
      <c r="AW780" s="81">
        <v>30.2</v>
      </c>
      <c r="AX780" s="80">
        <v>14.3</v>
      </c>
      <c r="AY780" s="80">
        <v>3.53</v>
      </c>
    </row>
    <row r="781" spans="1:51">
      <c r="A781" s="84" t="s">
        <v>546</v>
      </c>
      <c r="B781" s="81">
        <v>77.494617956859088</v>
      </c>
      <c r="C781" s="80">
        <v>0.13435632251607205</v>
      </c>
      <c r="D781" s="81">
        <v>12.747933303316655</v>
      </c>
      <c r="E781" s="80">
        <v>1.2224409896669852</v>
      </c>
      <c r="F781" s="80">
        <v>4.2746222752330587E-2</v>
      </c>
      <c r="G781" s="80">
        <v>0.12341629608793769</v>
      </c>
      <c r="H781" s="80">
        <v>1.0134706258610167</v>
      </c>
      <c r="I781" s="80">
        <v>3.5210838848878634</v>
      </c>
      <c r="J781" s="80">
        <v>3.69991347492895</v>
      </c>
      <c r="K781" s="80">
        <v>0.20923123089446657</v>
      </c>
      <c r="L781" s="80">
        <v>7.1877392400128741</v>
      </c>
      <c r="M781" s="81">
        <f>B781/J781</f>
        <v>20.944981141308237</v>
      </c>
      <c r="N781" s="80">
        <f>I781+J781</f>
        <v>7.2209973598168133</v>
      </c>
    </row>
    <row r="782" spans="1:51">
      <c r="A782" s="84" t="s">
        <v>545</v>
      </c>
      <c r="B782" s="81">
        <v>77.35827091504261</v>
      </c>
      <c r="C782" s="80">
        <v>0.14795652488001629</v>
      </c>
      <c r="D782" s="81">
        <v>12.757583347206703</v>
      </c>
      <c r="E782" s="80">
        <v>1.2782650473120722</v>
      </c>
      <c r="F782" s="80">
        <v>3.8793014325779175E-2</v>
      </c>
      <c r="G782" s="80">
        <v>0.13665846907017415</v>
      </c>
      <c r="H782" s="80">
        <v>0.99526162590831324</v>
      </c>
      <c r="I782" s="80">
        <v>3.8095541407891162</v>
      </c>
      <c r="J782" s="80">
        <v>3.4776403307772235</v>
      </c>
      <c r="K782" s="80">
        <v>0.16584687995087616</v>
      </c>
      <c r="L782" s="80">
        <v>5.8036625149289449</v>
      </c>
      <c r="M782" s="81">
        <f>B782/J782</f>
        <v>22.244471410806788</v>
      </c>
      <c r="N782" s="80">
        <f>I782+J782</f>
        <v>7.2871944715663393</v>
      </c>
      <c r="P782" s="80">
        <v>4.68</v>
      </c>
      <c r="Q782" s="82">
        <v>844</v>
      </c>
      <c r="R782" s="80">
        <v>1.53</v>
      </c>
      <c r="S782" s="82">
        <v>398</v>
      </c>
      <c r="T782" s="80">
        <v>0.74</v>
      </c>
      <c r="U782" s="80">
        <v>5.7</v>
      </c>
      <c r="V782" s="81">
        <v>24.8</v>
      </c>
      <c r="W782" s="81">
        <v>16.2</v>
      </c>
      <c r="X782" s="82">
        <v>133.1</v>
      </c>
      <c r="Y782" s="81">
        <v>81.3</v>
      </c>
      <c r="Z782" s="81">
        <v>27.8</v>
      </c>
      <c r="AA782" s="81">
        <v>136</v>
      </c>
      <c r="AB782" s="80">
        <v>9.49</v>
      </c>
      <c r="AC782" s="80">
        <v>4.4400000000000004</v>
      </c>
      <c r="AD782" s="80">
        <v>7.26</v>
      </c>
      <c r="AE782" s="82">
        <v>857</v>
      </c>
      <c r="AF782" s="81">
        <v>29.6</v>
      </c>
      <c r="AG782" s="81">
        <v>57.3</v>
      </c>
      <c r="AH782" s="80">
        <v>5.95</v>
      </c>
      <c r="AI782" s="81">
        <v>26</v>
      </c>
      <c r="AJ782" s="80">
        <v>4.8499999999999996</v>
      </c>
      <c r="AK782" s="80">
        <v>0.61</v>
      </c>
      <c r="AL782" s="80">
        <v>4.5199999999999996</v>
      </c>
      <c r="AM782" s="80">
        <v>0.63</v>
      </c>
      <c r="AN782" s="80">
        <v>4.8600000000000003</v>
      </c>
      <c r="AO782" s="80">
        <v>0.96</v>
      </c>
      <c r="AP782" s="80">
        <v>2.65</v>
      </c>
      <c r="AQ782" s="80">
        <v>0.4</v>
      </c>
      <c r="AR782" s="80">
        <v>3.35</v>
      </c>
      <c r="AS782" s="80">
        <v>0.47</v>
      </c>
      <c r="AT782" s="80">
        <v>3.35</v>
      </c>
      <c r="AU782" s="80">
        <v>0.62</v>
      </c>
      <c r="AV782" s="80">
        <v>1.89</v>
      </c>
      <c r="AW782" s="81">
        <v>19.899999999999999</v>
      </c>
      <c r="AX782" s="80">
        <v>14.4</v>
      </c>
      <c r="AY782" s="80">
        <v>3.16</v>
      </c>
    </row>
    <row r="783" spans="1:51">
      <c r="A783" s="84" t="s">
        <v>544</v>
      </c>
      <c r="B783" s="81">
        <v>77.818050233456731</v>
      </c>
      <c r="C783" s="80">
        <v>0.11935958163717633</v>
      </c>
      <c r="D783" s="81">
        <v>12.628763583767391</v>
      </c>
      <c r="E783" s="80">
        <v>1.1001501240425147</v>
      </c>
      <c r="F783" s="80">
        <v>2.3267245207608676E-2</v>
      </c>
      <c r="G783" s="80">
        <v>0.13660819114019196</v>
      </c>
      <c r="H783" s="80">
        <v>0.98826282344091965</v>
      </c>
      <c r="I783" s="80">
        <v>3.5929592866805096</v>
      </c>
      <c r="J783" s="80">
        <v>3.5925623520406131</v>
      </c>
      <c r="K783" s="80">
        <v>0.16578586333130862</v>
      </c>
      <c r="L783" s="80">
        <v>5.7689940457754858</v>
      </c>
      <c r="M783" s="81">
        <f>B783/J783</f>
        <v>21.660876724729707</v>
      </c>
      <c r="N783" s="80">
        <f>I783+J783</f>
        <v>7.1855216387211227</v>
      </c>
    </row>
    <row r="784" spans="1:51">
      <c r="A784" s="84" t="s">
        <v>543</v>
      </c>
      <c r="B784" s="81">
        <v>76.475133211116358</v>
      </c>
      <c r="C784" s="80">
        <v>0.18455236032727734</v>
      </c>
      <c r="D784" s="81">
        <v>13.135133419528481</v>
      </c>
      <c r="E784" s="80">
        <v>1.4788009866401903</v>
      </c>
      <c r="F784" s="80">
        <v>7.7150335324303052E-3</v>
      </c>
      <c r="G784" s="80">
        <v>0.12437485713823436</v>
      </c>
      <c r="H784" s="80">
        <v>1.257983862387106</v>
      </c>
      <c r="I784" s="80">
        <v>3.6534157594365215</v>
      </c>
      <c r="J784" s="80">
        <v>3.6828724149930463</v>
      </c>
      <c r="K784" s="80">
        <v>0.18094900360985722</v>
      </c>
      <c r="L784" s="80">
        <v>5.2717048050678414</v>
      </c>
      <c r="M784" s="81">
        <f>B784/J784</f>
        <v>20.765078067810489</v>
      </c>
      <c r="N784" s="80">
        <f>I784+J784</f>
        <v>7.3362881744295674</v>
      </c>
    </row>
    <row r="785" spans="1:51">
      <c r="A785" s="84" t="s">
        <v>542</v>
      </c>
      <c r="B785" s="81">
        <v>77.444901499275716</v>
      </c>
      <c r="C785" s="80">
        <v>0.14679044960177987</v>
      </c>
      <c r="D785" s="81">
        <v>12.69102258247996</v>
      </c>
      <c r="E785" s="80">
        <v>1.2259177560351842</v>
      </c>
      <c r="F785" s="80">
        <v>4.8933825825114692E-2</v>
      </c>
      <c r="G785" s="80">
        <v>0.11604851729993584</v>
      </c>
      <c r="H785" s="80">
        <v>0.97754359018897108</v>
      </c>
      <c r="I785" s="80">
        <v>3.659393843067126</v>
      </c>
      <c r="J785" s="80">
        <v>3.6894313679817587</v>
      </c>
      <c r="K785" s="80">
        <v>0.16568244471802443</v>
      </c>
      <c r="L785" s="80">
        <v>5.0553848119875227</v>
      </c>
      <c r="M785" s="81">
        <f>B785/J785</f>
        <v>20.9910129163456</v>
      </c>
      <c r="N785" s="80">
        <f>I785+J785</f>
        <v>7.3488252110488848</v>
      </c>
      <c r="P785" s="80">
        <v>5.21</v>
      </c>
      <c r="Q785" s="82">
        <v>840</v>
      </c>
      <c r="R785" s="80">
        <v>1.24</v>
      </c>
      <c r="S785" s="82">
        <v>421</v>
      </c>
      <c r="T785" s="80">
        <v>0.45</v>
      </c>
      <c r="U785" s="80">
        <v>4</v>
      </c>
      <c r="V785" s="81">
        <v>24.3</v>
      </c>
      <c r="W785" s="81">
        <v>17.7</v>
      </c>
      <c r="X785" s="82">
        <v>145</v>
      </c>
      <c r="Y785" s="81">
        <v>81</v>
      </c>
      <c r="Z785" s="81">
        <v>28.2</v>
      </c>
      <c r="AA785" s="81">
        <v>145</v>
      </c>
      <c r="AB785" s="80">
        <v>9.9</v>
      </c>
      <c r="AC785" s="80">
        <v>2.19</v>
      </c>
      <c r="AD785" s="80">
        <v>8.4</v>
      </c>
      <c r="AE785" s="82">
        <v>820</v>
      </c>
      <c r="AF785" s="81">
        <v>28.6</v>
      </c>
      <c r="AG785" s="81">
        <v>60.6</v>
      </c>
      <c r="AH785" s="80">
        <v>6.06</v>
      </c>
      <c r="AI785" s="81">
        <v>24</v>
      </c>
      <c r="AJ785" s="80">
        <v>4.4000000000000004</v>
      </c>
      <c r="AK785" s="80">
        <v>0.61</v>
      </c>
      <c r="AL785" s="80">
        <v>2.95</v>
      </c>
      <c r="AM785" s="80">
        <v>0.75</v>
      </c>
      <c r="AN785" s="80">
        <v>4.6100000000000003</v>
      </c>
      <c r="AO785" s="80">
        <v>0.81</v>
      </c>
      <c r="AP785" s="80">
        <v>2.68</v>
      </c>
      <c r="AQ785" s="80">
        <v>0.35</v>
      </c>
      <c r="AR785" s="80">
        <v>2.79</v>
      </c>
      <c r="AS785" s="80">
        <v>0.41</v>
      </c>
      <c r="AT785" s="80">
        <v>4.3099999999999996</v>
      </c>
      <c r="AU785" s="80">
        <v>0.79</v>
      </c>
      <c r="AV785" s="80">
        <v>1.8</v>
      </c>
      <c r="AW785" s="81">
        <v>20.5</v>
      </c>
      <c r="AX785" s="80">
        <v>14.5</v>
      </c>
      <c r="AY785" s="80">
        <v>3.44</v>
      </c>
    </row>
    <row r="786" spans="1:51">
      <c r="A786" s="84" t="s">
        <v>541</v>
      </c>
      <c r="B786" s="81">
        <v>77.534872348556888</v>
      </c>
      <c r="C786" s="80">
        <v>0.11156029681772903</v>
      </c>
      <c r="D786" s="81">
        <v>12.80146505592816</v>
      </c>
      <c r="E786" s="80">
        <v>1.1592095112439558</v>
      </c>
      <c r="F786" s="80">
        <v>0</v>
      </c>
      <c r="G786" s="80">
        <v>9.3760842615827983E-2</v>
      </c>
      <c r="H786" s="80">
        <v>0.91407577297259457</v>
      </c>
      <c r="I786" s="80">
        <v>3.6520318435662702</v>
      </c>
      <c r="J786" s="80">
        <v>3.7330097088674621</v>
      </c>
      <c r="K786" s="80">
        <v>0.14619431117838463</v>
      </c>
      <c r="L786" s="80">
        <v>5.7563542536684906</v>
      </c>
      <c r="M786" s="81">
        <f>B786/J786</f>
        <v>20.770069835173235</v>
      </c>
      <c r="N786" s="80">
        <f>I786+J786</f>
        <v>7.3850415524337318</v>
      </c>
      <c r="P786" s="80">
        <v>5.73</v>
      </c>
      <c r="Q786" s="82">
        <v>850</v>
      </c>
      <c r="R786" s="80">
        <v>3.9</v>
      </c>
      <c r="S786" s="82">
        <v>384</v>
      </c>
      <c r="T786" s="80">
        <v>0.83</v>
      </c>
      <c r="U786" s="80">
        <v>7.1</v>
      </c>
      <c r="V786" s="81">
        <v>31.9</v>
      </c>
      <c r="W786" s="81">
        <v>16.5</v>
      </c>
      <c r="X786" s="82">
        <v>153</v>
      </c>
      <c r="Y786" s="81">
        <v>78.5</v>
      </c>
      <c r="Z786" s="81">
        <v>25.8</v>
      </c>
      <c r="AA786" s="81">
        <v>126</v>
      </c>
      <c r="AB786" s="80">
        <v>9.4600000000000009</v>
      </c>
      <c r="AC786" s="80">
        <v>1.92</v>
      </c>
      <c r="AD786" s="80">
        <v>8.08</v>
      </c>
      <c r="AE786" s="82">
        <v>835</v>
      </c>
      <c r="AF786" s="81">
        <v>27.5</v>
      </c>
      <c r="AG786" s="81">
        <v>56.7</v>
      </c>
      <c r="AH786" s="80">
        <v>6.63</v>
      </c>
      <c r="AI786" s="81">
        <v>23.6</v>
      </c>
      <c r="AJ786" s="80">
        <v>5.1100000000000003</v>
      </c>
      <c r="AK786" s="80">
        <v>0.83</v>
      </c>
      <c r="AL786" s="80">
        <v>4.3499999999999996</v>
      </c>
      <c r="AM786" s="80">
        <v>0.75</v>
      </c>
      <c r="AN786" s="80">
        <v>3.87</v>
      </c>
      <c r="AO786" s="80">
        <v>0.98</v>
      </c>
      <c r="AP786" s="80">
        <v>2.75</v>
      </c>
      <c r="AQ786" s="80">
        <v>0.49199999999999999</v>
      </c>
      <c r="AR786" s="80">
        <v>2.79</v>
      </c>
      <c r="AS786" s="80">
        <v>0.5</v>
      </c>
      <c r="AT786" s="80">
        <v>4.37</v>
      </c>
      <c r="AU786" s="80">
        <v>0.96</v>
      </c>
      <c r="AV786" s="80">
        <v>1.31</v>
      </c>
      <c r="AW786" s="81">
        <v>20.3</v>
      </c>
      <c r="AX786" s="80">
        <v>13.1</v>
      </c>
      <c r="AY786" s="80">
        <v>3.35</v>
      </c>
    </row>
    <row r="787" spans="1:51" s="100" customFormat="1">
      <c r="A787" s="84" t="s">
        <v>540</v>
      </c>
      <c r="B787" s="81">
        <v>77.423080787764874</v>
      </c>
      <c r="C787" s="80">
        <v>0.14719389168860267</v>
      </c>
      <c r="D787" s="81">
        <v>12.687047345327453</v>
      </c>
      <c r="E787" s="80">
        <v>1.2879948939221393</v>
      </c>
      <c r="F787" s="80">
        <v>1.6420675651209693E-2</v>
      </c>
      <c r="G787" s="80">
        <v>0.14436167506873446</v>
      </c>
      <c r="H787" s="80">
        <v>0.93893020819337869</v>
      </c>
      <c r="I787" s="80">
        <v>3.5751866609515361</v>
      </c>
      <c r="J787" s="80">
        <v>3.7797647981635034</v>
      </c>
      <c r="K787" s="80">
        <v>0.19063268559639443</v>
      </c>
      <c r="L787" s="80">
        <v>7.8073117206897678</v>
      </c>
      <c r="M787" s="81">
        <f>B787/J787</f>
        <v>20.483571047961206</v>
      </c>
      <c r="N787" s="80">
        <f>I787+J787</f>
        <v>7.3549514591150391</v>
      </c>
      <c r="O787" s="80"/>
      <c r="P787" s="80"/>
      <c r="Q787" s="82"/>
      <c r="R787" s="80"/>
      <c r="S787" s="82"/>
      <c r="T787" s="80"/>
      <c r="U787" s="80"/>
      <c r="V787" s="81"/>
      <c r="W787" s="81"/>
      <c r="X787" s="82"/>
      <c r="Y787" s="81"/>
      <c r="Z787" s="81"/>
      <c r="AA787" s="81"/>
      <c r="AB787" s="80"/>
      <c r="AC787" s="80"/>
      <c r="AD787" s="80"/>
      <c r="AE787" s="82"/>
      <c r="AF787" s="81"/>
      <c r="AG787" s="81"/>
      <c r="AH787" s="80"/>
      <c r="AI787" s="81"/>
      <c r="AJ787" s="80"/>
      <c r="AK787" s="80"/>
      <c r="AL787" s="80"/>
      <c r="AM787" s="80"/>
      <c r="AN787" s="80"/>
      <c r="AO787" s="80"/>
      <c r="AP787" s="80"/>
      <c r="AQ787" s="80"/>
      <c r="AR787" s="80"/>
      <c r="AS787" s="80"/>
      <c r="AT787" s="80"/>
      <c r="AU787" s="80"/>
      <c r="AV787" s="80"/>
      <c r="AW787" s="81"/>
      <c r="AX787" s="80"/>
      <c r="AY787" s="80"/>
    </row>
    <row r="788" spans="1:51" s="100" customFormat="1">
      <c r="A788" s="84" t="s">
        <v>539</v>
      </c>
      <c r="B788" s="81">
        <v>77.429252208383332</v>
      </c>
      <c r="C788" s="80">
        <v>0.1209682000012982</v>
      </c>
      <c r="D788" s="81">
        <v>12.841571746875477</v>
      </c>
      <c r="E788" s="80">
        <v>1.1925601358897533</v>
      </c>
      <c r="F788" s="80">
        <v>1.0552809217078995E-2</v>
      </c>
      <c r="G788" s="80">
        <v>0.12071100954675</v>
      </c>
      <c r="H788" s="80">
        <v>0.93761406153350013</v>
      </c>
      <c r="I788" s="80">
        <v>3.5637007400646068</v>
      </c>
      <c r="J788" s="80">
        <v>3.7830533905461845</v>
      </c>
      <c r="K788" s="80">
        <v>0.15697942024130987</v>
      </c>
      <c r="L788" s="80">
        <v>6.0114351784906717</v>
      </c>
      <c r="M788" s="81">
        <f>B788/J788</f>
        <v>20.467396099108282</v>
      </c>
      <c r="N788" s="80">
        <f>I788+J788</f>
        <v>7.3467541306107913</v>
      </c>
      <c r="O788" s="80"/>
      <c r="P788" s="80"/>
      <c r="Q788" s="82"/>
      <c r="R788" s="80"/>
      <c r="S788" s="82"/>
      <c r="T788" s="80"/>
      <c r="U788" s="80"/>
      <c r="V788" s="81"/>
      <c r="W788" s="81"/>
      <c r="X788" s="82"/>
      <c r="Y788" s="81"/>
      <c r="Z788" s="81"/>
      <c r="AA788" s="81"/>
      <c r="AB788" s="80"/>
      <c r="AC788" s="80"/>
      <c r="AD788" s="80"/>
      <c r="AE788" s="82"/>
      <c r="AF788" s="81"/>
      <c r="AG788" s="81"/>
      <c r="AH788" s="80"/>
      <c r="AI788" s="81"/>
      <c r="AJ788" s="80"/>
      <c r="AK788" s="80"/>
      <c r="AL788" s="80"/>
      <c r="AM788" s="80"/>
      <c r="AN788" s="80"/>
      <c r="AO788" s="80"/>
      <c r="AP788" s="80"/>
      <c r="AQ788" s="80"/>
      <c r="AR788" s="80"/>
      <c r="AS788" s="80"/>
      <c r="AT788" s="80"/>
      <c r="AU788" s="80"/>
      <c r="AV788" s="80"/>
      <c r="AW788" s="81"/>
      <c r="AX788" s="80"/>
      <c r="AY788" s="80"/>
    </row>
    <row r="789" spans="1:51" s="100" customFormat="1">
      <c r="A789" s="84" t="s">
        <v>538</v>
      </c>
      <c r="B789" s="81">
        <v>76.829303971083121</v>
      </c>
      <c r="C789" s="80">
        <v>0.20403562417784499</v>
      </c>
      <c r="D789" s="81">
        <v>12.990853944809913</v>
      </c>
      <c r="E789" s="80">
        <v>1.4021521262699872</v>
      </c>
      <c r="F789" s="80">
        <v>2.9224763100266379E-2</v>
      </c>
      <c r="G789" s="80">
        <v>0.20626579635739245</v>
      </c>
      <c r="H789" s="80">
        <v>1.1058098515726715</v>
      </c>
      <c r="I789" s="80">
        <v>3.7292779582190754</v>
      </c>
      <c r="J789" s="80">
        <v>3.5030625568321554</v>
      </c>
      <c r="K789" s="80">
        <v>0.13407577570409246</v>
      </c>
      <c r="L789" s="80">
        <v>5.3295647067038487</v>
      </c>
      <c r="M789" s="81">
        <f>B789/J789</f>
        <v>21.932038815932653</v>
      </c>
      <c r="N789" s="80">
        <f>I789+J789</f>
        <v>7.2323405150512308</v>
      </c>
      <c r="O789" s="80"/>
      <c r="P789" s="80">
        <v>5.3</v>
      </c>
      <c r="Q789" s="82">
        <v>1030</v>
      </c>
      <c r="R789" s="80">
        <v>3.1</v>
      </c>
      <c r="S789" s="82">
        <v>377</v>
      </c>
      <c r="T789" s="80">
        <v>1.18</v>
      </c>
      <c r="U789" s="80">
        <v>4.6100000000000003</v>
      </c>
      <c r="V789" s="81">
        <v>20.2</v>
      </c>
      <c r="W789" s="81">
        <v>16.3</v>
      </c>
      <c r="X789" s="82">
        <v>124</v>
      </c>
      <c r="Y789" s="81">
        <v>93</v>
      </c>
      <c r="Z789" s="81">
        <v>24.6</v>
      </c>
      <c r="AA789" s="81">
        <v>164</v>
      </c>
      <c r="AB789" s="80">
        <v>9.3000000000000007</v>
      </c>
      <c r="AC789" s="80">
        <v>1.61</v>
      </c>
      <c r="AD789" s="80">
        <v>7.41</v>
      </c>
      <c r="AE789" s="82">
        <v>699</v>
      </c>
      <c r="AF789" s="81">
        <v>24.7</v>
      </c>
      <c r="AG789" s="81">
        <v>51.2</v>
      </c>
      <c r="AH789" s="80">
        <v>5.56</v>
      </c>
      <c r="AI789" s="81">
        <v>20.7</v>
      </c>
      <c r="AJ789" s="80">
        <v>3.9</v>
      </c>
      <c r="AK789" s="80">
        <v>0.61</v>
      </c>
      <c r="AL789" s="80">
        <v>4.1399999999999997</v>
      </c>
      <c r="AM789" s="80">
        <v>0.51500000000000001</v>
      </c>
      <c r="AN789" s="80">
        <v>4.7</v>
      </c>
      <c r="AO789" s="80">
        <v>0.83</v>
      </c>
      <c r="AP789" s="80">
        <v>2.25</v>
      </c>
      <c r="AQ789" s="80">
        <v>0.39</v>
      </c>
      <c r="AR789" s="80">
        <v>2.02</v>
      </c>
      <c r="AS789" s="80">
        <v>0.40400000000000003</v>
      </c>
      <c r="AT789" s="80">
        <v>4.26</v>
      </c>
      <c r="AU789" s="80">
        <v>0.85</v>
      </c>
      <c r="AV789" s="80">
        <v>1.23</v>
      </c>
      <c r="AW789" s="81">
        <v>17.2</v>
      </c>
      <c r="AX789" s="80">
        <v>14.2</v>
      </c>
      <c r="AY789" s="80">
        <v>3.68</v>
      </c>
    </row>
    <row r="790" spans="1:51" s="100" customFormat="1">
      <c r="A790" s="84" t="s">
        <v>537</v>
      </c>
      <c r="B790" s="81">
        <v>74.685067435437261</v>
      </c>
      <c r="C790" s="80">
        <v>0.29275203936597949</v>
      </c>
      <c r="D790" s="81">
        <v>13.917151972310432</v>
      </c>
      <c r="E790" s="80">
        <v>1.9507093304849288</v>
      </c>
      <c r="F790" s="80">
        <v>1.5419074936675011E-2</v>
      </c>
      <c r="G790" s="80">
        <v>0.29690605245960616</v>
      </c>
      <c r="H790" s="80">
        <v>1.7054196704048235</v>
      </c>
      <c r="I790" s="80">
        <v>3.6049750324910654</v>
      </c>
      <c r="J790" s="80">
        <v>3.5315842856200006</v>
      </c>
      <c r="K790" s="80">
        <v>0.15106489240945725</v>
      </c>
      <c r="L790" s="80">
        <v>5.204173804157449</v>
      </c>
      <c r="M790" s="81">
        <f>B790/J790</f>
        <v>21.147751659090204</v>
      </c>
      <c r="N790" s="80">
        <f>I790+J790</f>
        <v>7.1365593181110665</v>
      </c>
      <c r="O790" s="80"/>
      <c r="P790" s="80">
        <v>6.49</v>
      </c>
      <c r="Q790" s="82">
        <v>1820</v>
      </c>
      <c r="R790" s="80">
        <v>11.6</v>
      </c>
      <c r="S790" s="82">
        <v>558</v>
      </c>
      <c r="T790" s="80">
        <v>3.22</v>
      </c>
      <c r="U790" s="80">
        <v>20.2</v>
      </c>
      <c r="V790" s="81">
        <v>21.9</v>
      </c>
      <c r="W790" s="81">
        <v>22.5</v>
      </c>
      <c r="X790" s="82">
        <v>165</v>
      </c>
      <c r="Y790" s="81">
        <v>148</v>
      </c>
      <c r="Z790" s="81">
        <v>23.2</v>
      </c>
      <c r="AA790" s="81">
        <v>241</v>
      </c>
      <c r="AB790" s="80">
        <v>10.199999999999999</v>
      </c>
      <c r="AC790" s="80">
        <v>2.67</v>
      </c>
      <c r="AD790" s="80">
        <v>11.1</v>
      </c>
      <c r="AE790" s="82">
        <v>828</v>
      </c>
      <c r="AF790" s="81">
        <v>28.6</v>
      </c>
      <c r="AG790" s="81">
        <v>58.5</v>
      </c>
      <c r="AH790" s="80">
        <v>6.37</v>
      </c>
      <c r="AI790" s="81">
        <v>27.7</v>
      </c>
      <c r="AJ790" s="80">
        <v>3.61</v>
      </c>
      <c r="AK790" s="80">
        <v>0.83</v>
      </c>
      <c r="AL790" s="80">
        <v>5.04</v>
      </c>
      <c r="AM790" s="80">
        <v>0.59</v>
      </c>
      <c r="AN790" s="80">
        <v>3.82</v>
      </c>
      <c r="AO790" s="80">
        <v>0.68</v>
      </c>
      <c r="AP790" s="80">
        <v>2.2999999999999998</v>
      </c>
      <c r="AQ790" s="80">
        <v>0.5</v>
      </c>
      <c r="AR790" s="80">
        <v>3.34</v>
      </c>
      <c r="AS790" s="80">
        <v>0.44</v>
      </c>
      <c r="AT790" s="80">
        <v>5.09</v>
      </c>
      <c r="AU790" s="80">
        <v>0.73</v>
      </c>
      <c r="AV790" s="80">
        <v>2.25</v>
      </c>
      <c r="AW790" s="81">
        <v>27.5</v>
      </c>
      <c r="AX790" s="80">
        <v>11</v>
      </c>
      <c r="AY790" s="80">
        <v>3.47</v>
      </c>
    </row>
    <row r="791" spans="1:51" s="100" customFormat="1">
      <c r="A791" s="84" t="s">
        <v>536</v>
      </c>
      <c r="B791" s="81">
        <v>77.526568671263135</v>
      </c>
      <c r="C791" s="80">
        <v>0.16286988489356891</v>
      </c>
      <c r="D791" s="81">
        <v>12.811962422364163</v>
      </c>
      <c r="E791" s="80">
        <v>1.1653878365861972</v>
      </c>
      <c r="F791" s="80">
        <v>1.6134480636291793E-2</v>
      </c>
      <c r="G791" s="80">
        <v>0.10231486169013998</v>
      </c>
      <c r="H791" s="80">
        <v>1.0036093203980749</v>
      </c>
      <c r="I791" s="80">
        <v>3.5350655784309244</v>
      </c>
      <c r="J791" s="80">
        <v>3.6760678658508921</v>
      </c>
      <c r="K791" s="80">
        <v>0.1907788660999381</v>
      </c>
      <c r="L791" s="80">
        <v>6.1719886884708188</v>
      </c>
      <c r="M791" s="81">
        <f>B791/J791</f>
        <v>21.089536836752117</v>
      </c>
      <c r="N791" s="80">
        <f>I791+J791</f>
        <v>7.2111334442818169</v>
      </c>
      <c r="O791" s="80"/>
      <c r="P791" s="80">
        <v>4.6399999999999997</v>
      </c>
      <c r="Q791" s="82">
        <v>832</v>
      </c>
      <c r="R791" s="80">
        <v>1.1000000000000001</v>
      </c>
      <c r="S791" s="82">
        <v>409</v>
      </c>
      <c r="T791" s="80">
        <v>0.71</v>
      </c>
      <c r="U791" s="80">
        <v>3.68</v>
      </c>
      <c r="V791" s="81">
        <v>34.4</v>
      </c>
      <c r="W791" s="81">
        <v>18.100000000000001</v>
      </c>
      <c r="X791" s="82">
        <v>137</v>
      </c>
      <c r="Y791" s="81">
        <v>78.7</v>
      </c>
      <c r="Z791" s="81">
        <v>25</v>
      </c>
      <c r="AA791" s="81">
        <v>135</v>
      </c>
      <c r="AB791" s="80">
        <v>9.4</v>
      </c>
      <c r="AC791" s="80">
        <v>1.18</v>
      </c>
      <c r="AD791" s="80">
        <v>7.9</v>
      </c>
      <c r="AE791" s="82">
        <v>828</v>
      </c>
      <c r="AF791" s="81">
        <v>27.7</v>
      </c>
      <c r="AG791" s="81">
        <v>59.5</v>
      </c>
      <c r="AH791" s="80">
        <v>5.9</v>
      </c>
      <c r="AI791" s="81">
        <v>23.7</v>
      </c>
      <c r="AJ791" s="80">
        <v>3.81</v>
      </c>
      <c r="AK791" s="80">
        <v>0.82</v>
      </c>
      <c r="AL791" s="80">
        <v>4.0599999999999996</v>
      </c>
      <c r="AM791" s="80">
        <v>0.62</v>
      </c>
      <c r="AN791" s="80">
        <v>4.17</v>
      </c>
      <c r="AO791" s="80">
        <v>0.99</v>
      </c>
      <c r="AP791" s="80">
        <v>2.54</v>
      </c>
      <c r="AQ791" s="80">
        <v>0.36899999999999999</v>
      </c>
      <c r="AR791" s="80">
        <v>2.71</v>
      </c>
      <c r="AS791" s="80">
        <v>0.48</v>
      </c>
      <c r="AT791" s="80">
        <v>3.67</v>
      </c>
      <c r="AU791" s="80">
        <v>0.93</v>
      </c>
      <c r="AV791" s="80">
        <v>2.0099999999999998</v>
      </c>
      <c r="AW791" s="81">
        <v>22.1</v>
      </c>
      <c r="AX791" s="80">
        <v>13.7</v>
      </c>
      <c r="AY791" s="80">
        <v>3.43</v>
      </c>
    </row>
    <row r="792" spans="1:51" s="100" customFormat="1">
      <c r="A792" s="84" t="s">
        <v>535</v>
      </c>
      <c r="B792" s="81">
        <v>77.374146757392964</v>
      </c>
      <c r="C792" s="80">
        <v>0.13885098365039589</v>
      </c>
      <c r="D792" s="81">
        <v>12.77065546115014</v>
      </c>
      <c r="E792" s="80">
        <v>1.2556455074188793</v>
      </c>
      <c r="F792" s="80">
        <v>8.7029935424795812E-3</v>
      </c>
      <c r="G792" s="80">
        <v>9.7756622210036573E-2</v>
      </c>
      <c r="H792" s="80">
        <v>0.95840406121415322</v>
      </c>
      <c r="I792" s="80">
        <v>3.6740169713373287</v>
      </c>
      <c r="J792" s="80">
        <v>3.7218043641041172</v>
      </c>
      <c r="K792" s="80">
        <v>0.16277979509277113</v>
      </c>
      <c r="L792" s="80">
        <v>4.0288220918607323</v>
      </c>
      <c r="M792" s="81">
        <f>B792/J792</f>
        <v>20.78941803165354</v>
      </c>
      <c r="N792" s="80">
        <f>I792+J792</f>
        <v>7.3958213354414459</v>
      </c>
      <c r="O792" s="80"/>
      <c r="P792" s="80"/>
      <c r="Q792" s="82"/>
      <c r="R792" s="80"/>
      <c r="S792" s="82"/>
      <c r="T792" s="80"/>
      <c r="U792" s="80"/>
      <c r="V792" s="81"/>
      <c r="W792" s="81"/>
      <c r="X792" s="82"/>
      <c r="Y792" s="81"/>
      <c r="Z792" s="81"/>
      <c r="AA792" s="81"/>
      <c r="AB792" s="80"/>
      <c r="AC792" s="80"/>
      <c r="AD792" s="80"/>
      <c r="AE792" s="82"/>
      <c r="AF792" s="81"/>
      <c r="AG792" s="81"/>
      <c r="AH792" s="80"/>
      <c r="AI792" s="81"/>
      <c r="AJ792" s="80"/>
      <c r="AK792" s="80"/>
      <c r="AL792" s="80"/>
      <c r="AM792" s="80"/>
      <c r="AN792" s="80"/>
      <c r="AO792" s="80"/>
      <c r="AP792" s="80"/>
      <c r="AQ792" s="80"/>
      <c r="AR792" s="80"/>
      <c r="AS792" s="80"/>
      <c r="AT792" s="80"/>
      <c r="AU792" s="80"/>
      <c r="AV792" s="80"/>
      <c r="AW792" s="81"/>
      <c r="AX792" s="80"/>
      <c r="AY792" s="80"/>
    </row>
    <row r="793" spans="1:51" s="100" customFormat="1">
      <c r="A793" s="84" t="s">
        <v>534</v>
      </c>
      <c r="B793" s="81">
        <v>78.032549402182923</v>
      </c>
      <c r="C793" s="80">
        <v>0.1330927303588838</v>
      </c>
      <c r="D793" s="81">
        <v>12.353529898716559</v>
      </c>
      <c r="E793" s="80">
        <v>1.167162298931292</v>
      </c>
      <c r="F793" s="80">
        <v>4.098344621122222E-2</v>
      </c>
      <c r="G793" s="80">
        <v>6.8516870529488766E-2</v>
      </c>
      <c r="H793" s="80">
        <v>0.89194849685234401</v>
      </c>
      <c r="I793" s="80">
        <v>3.5488206422803237</v>
      </c>
      <c r="J793" s="80">
        <v>3.763380769380305</v>
      </c>
      <c r="K793" s="80">
        <v>0.15444556657767769</v>
      </c>
      <c r="L793" s="80">
        <v>4.469446796501515</v>
      </c>
      <c r="M793" s="81">
        <f>B793/J793</f>
        <v>20.734694197587693</v>
      </c>
      <c r="N793" s="80">
        <f>I793+J793</f>
        <v>7.3122014116606291</v>
      </c>
      <c r="O793" s="80"/>
      <c r="P793" s="80">
        <v>6.04</v>
      </c>
      <c r="Q793" s="82">
        <v>853</v>
      </c>
      <c r="R793" s="80">
        <v>1.68</v>
      </c>
      <c r="S793" s="82">
        <v>386</v>
      </c>
      <c r="T793" s="80">
        <v>0.78</v>
      </c>
      <c r="U793" s="80">
        <v>5.0999999999999996</v>
      </c>
      <c r="V793" s="81">
        <v>43.7</v>
      </c>
      <c r="W793" s="81">
        <v>17</v>
      </c>
      <c r="X793" s="82">
        <v>155</v>
      </c>
      <c r="Y793" s="81">
        <v>68.8</v>
      </c>
      <c r="Z793" s="81">
        <v>27.8</v>
      </c>
      <c r="AA793" s="81">
        <v>149</v>
      </c>
      <c r="AB793" s="80">
        <v>9.9</v>
      </c>
      <c r="AC793" s="80">
        <v>1.48</v>
      </c>
      <c r="AD793" s="80">
        <v>8.5</v>
      </c>
      <c r="AE793" s="82">
        <v>864</v>
      </c>
      <c r="AF793" s="81">
        <v>31.1</v>
      </c>
      <c r="AG793" s="81">
        <v>64.2</v>
      </c>
      <c r="AH793" s="80">
        <v>6.92</v>
      </c>
      <c r="AI793" s="81">
        <v>25</v>
      </c>
      <c r="AJ793" s="80">
        <v>5.2</v>
      </c>
      <c r="AK793" s="80">
        <v>0.75</v>
      </c>
      <c r="AL793" s="80">
        <v>4.5</v>
      </c>
      <c r="AM793" s="80">
        <v>0.65</v>
      </c>
      <c r="AN793" s="80">
        <v>4.5599999999999996</v>
      </c>
      <c r="AO793" s="80">
        <v>0.94</v>
      </c>
      <c r="AP793" s="80">
        <v>2.37</v>
      </c>
      <c r="AQ793" s="80">
        <v>0.49</v>
      </c>
      <c r="AR793" s="80">
        <v>2.88</v>
      </c>
      <c r="AS793" s="80">
        <v>0.43</v>
      </c>
      <c r="AT793" s="80">
        <v>3.82</v>
      </c>
      <c r="AU793" s="80">
        <v>0.96</v>
      </c>
      <c r="AV793" s="80">
        <v>1.96</v>
      </c>
      <c r="AW793" s="81">
        <v>20</v>
      </c>
      <c r="AX793" s="80">
        <v>14.9</v>
      </c>
      <c r="AY793" s="80">
        <v>3.58</v>
      </c>
    </row>
    <row r="794" spans="1:51" s="102" customFormat="1">
      <c r="A794" s="92" t="s">
        <v>196</v>
      </c>
      <c r="B794" s="95">
        <f>AVERAGE(B770:B793)</f>
        <v>77.242403559233125</v>
      </c>
      <c r="C794" s="94">
        <f>AVERAGE(C770:C793)</f>
        <v>0.15289155365228632</v>
      </c>
      <c r="D794" s="95">
        <f>AVERAGE(D770:D793)</f>
        <v>12.834785036211462</v>
      </c>
      <c r="E794" s="95">
        <f>AVERAGE(E770:E793)</f>
        <v>1.2879688371055293</v>
      </c>
      <c r="F794" s="95">
        <f>AVERAGE(F770:F793)</f>
        <v>2.6180749234952727E-2</v>
      </c>
      <c r="G794" s="95">
        <f>AVERAGE(G770:G793)</f>
        <v>0.13344537330579054</v>
      </c>
      <c r="H794" s="95">
        <f>AVERAGE(H770:H793)</f>
        <v>1.0348383083641457</v>
      </c>
      <c r="I794" s="95">
        <f>AVERAGE(I770:I793)</f>
        <v>3.6386657994382365</v>
      </c>
      <c r="J794" s="95">
        <f>AVERAGE(J770:J793)</f>
        <v>3.6488042296564296</v>
      </c>
      <c r="K794" s="95">
        <f>AVERAGE(K770:K793)</f>
        <v>0.16553798054880953</v>
      </c>
      <c r="L794" s="95">
        <f>AVERAGE(L770:L793)</f>
        <v>5.6065127406124518</v>
      </c>
      <c r="M794" s="95">
        <f>AVERAGE(M770:M793)</f>
        <v>21.180842802860202</v>
      </c>
      <c r="N794" s="95">
        <f>AVERAGE(N770:N793)</f>
        <v>7.2874700290946643</v>
      </c>
      <c r="O794" s="95"/>
      <c r="P794" s="95">
        <f>AVERAGE(P770:P793)</f>
        <v>5.4180000000000001</v>
      </c>
      <c r="Q794" s="96">
        <f>AVERAGE(Q770:Q793)</f>
        <v>944.6</v>
      </c>
      <c r="R794" s="95">
        <f>AVERAGE(R770:R793)</f>
        <v>2.7733333333333334</v>
      </c>
      <c r="S794" s="96">
        <f>AVERAGE(S770:S793)</f>
        <v>414.66666666666669</v>
      </c>
      <c r="T794" s="95">
        <f>AVERAGE(T770:T793)</f>
        <v>0.96933333333333338</v>
      </c>
      <c r="U794" s="95">
        <f>AVERAGE(U770:U793)</f>
        <v>10.205333333333332</v>
      </c>
      <c r="V794" s="95">
        <f>AVERAGE(V770:V793)</f>
        <v>28.74</v>
      </c>
      <c r="W794" s="95">
        <f>AVERAGE(W770:W793)</f>
        <v>18.073333333333334</v>
      </c>
      <c r="X794" s="96">
        <f>AVERAGE(X770:X793)</f>
        <v>144.47333333333333</v>
      </c>
      <c r="Y794" s="95">
        <f>AVERAGE(Y770:Y793)</f>
        <v>84.913333333333327</v>
      </c>
      <c r="Z794" s="95">
        <f>AVERAGE(Z770:Z793)</f>
        <v>25.993333333333336</v>
      </c>
      <c r="AA794" s="95">
        <f>AVERAGE(AA770:AA793)</f>
        <v>147.46666666666667</v>
      </c>
      <c r="AB794" s="95">
        <f>AVERAGE(AB770:AB793)</f>
        <v>9.6213333333333342</v>
      </c>
      <c r="AC794" s="95">
        <f>AVERAGE(AC770:AC793)</f>
        <v>3.7993333333333328</v>
      </c>
      <c r="AD794" s="95">
        <f>AVERAGE(AD770:AD793)</f>
        <v>7.9620000000000006</v>
      </c>
      <c r="AE794" s="96">
        <f>AVERAGE(AE770:AE793)</f>
        <v>828.6</v>
      </c>
      <c r="AF794" s="95">
        <f>AVERAGE(AF770:AF793)</f>
        <v>28.280000000000005</v>
      </c>
      <c r="AG794" s="95">
        <f>AVERAGE(AG770:AG793)</f>
        <v>58.38000000000001</v>
      </c>
      <c r="AH794" s="95">
        <f>AVERAGE(AH770:AH793)</f>
        <v>6.2493333333333343</v>
      </c>
      <c r="AI794" s="95">
        <f>AVERAGE(AI770:AI793)</f>
        <v>23.926666666666666</v>
      </c>
      <c r="AJ794" s="95">
        <f>AVERAGE(AJ770:AJ793)</f>
        <v>4.2720000000000002</v>
      </c>
      <c r="AK794" s="95">
        <f>AVERAGE(AK770:AK793)</f>
        <v>0.57806666666666673</v>
      </c>
      <c r="AL794" s="95">
        <f>AVERAGE(AL770:AL793)</f>
        <v>4.0766666666666671</v>
      </c>
      <c r="AM794" s="95">
        <f>AVERAGE(AM770:AM793)</f>
        <v>0.60239999999999994</v>
      </c>
      <c r="AN794" s="95">
        <f>AVERAGE(AN770:AN793)</f>
        <v>4.2566666666666668</v>
      </c>
      <c r="AO794" s="95">
        <f>AVERAGE(AO770:AO793)</f>
        <v>0.84799999999999998</v>
      </c>
      <c r="AP794" s="95">
        <f>AVERAGE(AP770:AP793)</f>
        <v>2.5326666666666657</v>
      </c>
      <c r="AQ794" s="95">
        <f>AVERAGE(AQ770:AQ793)</f>
        <v>0.39926666666666666</v>
      </c>
      <c r="AR794" s="95">
        <f>AVERAGE(AR770:AR793)</f>
        <v>2.7786666666666671</v>
      </c>
      <c r="AS794" s="95">
        <f>AVERAGE(AS770:AS793)</f>
        <v>0.41439999999999994</v>
      </c>
      <c r="AT794" s="95">
        <f>AVERAGE(AT770:AT793)</f>
        <v>4.0406666666666657</v>
      </c>
      <c r="AU794" s="95">
        <f>AVERAGE(AU770:AU793)</f>
        <v>0.85199999999999987</v>
      </c>
      <c r="AV794" s="95">
        <f>AVERAGE(AV770:AV793)</f>
        <v>1.7626666666666666</v>
      </c>
      <c r="AW794" s="95">
        <f>AVERAGE(AW770:AW793)</f>
        <v>22.380000000000003</v>
      </c>
      <c r="AX794" s="95">
        <f>AVERAGE(AX770:AX793)</f>
        <v>13.506666666666664</v>
      </c>
      <c r="AY794" s="95">
        <f>AVERAGE(AY770:AY793)</f>
        <v>3.3740000000000001</v>
      </c>
    </row>
    <row r="795" spans="1:51" s="102" customFormat="1">
      <c r="A795" s="92" t="s">
        <v>195</v>
      </c>
      <c r="B795" s="95">
        <f>_xlfn.STDEV.S(B770:B793)</f>
        <v>0.70195590465746271</v>
      </c>
      <c r="C795" s="94">
        <f>_xlfn.STDEV.S(C770:C793)</f>
        <v>4.0072504008314573E-2</v>
      </c>
      <c r="D795" s="95">
        <f>_xlfn.STDEV.S(D770:D793)</f>
        <v>0.29801465334433036</v>
      </c>
      <c r="E795" s="95">
        <f>_xlfn.STDEV.S(E770:E793)</f>
        <v>0.18813447184515014</v>
      </c>
      <c r="F795" s="95">
        <f>_xlfn.STDEV.S(F770:F793)</f>
        <v>1.3661111300894596E-2</v>
      </c>
      <c r="G795" s="95">
        <f>_xlfn.STDEV.S(G770:G793)</f>
        <v>4.6170971648231272E-2</v>
      </c>
      <c r="H795" s="95">
        <f>_xlfn.STDEV.S(H770:H793)</f>
        <v>0.17166833491778852</v>
      </c>
      <c r="I795" s="95">
        <f>_xlfn.STDEV.S(I770:I793)</f>
        <v>8.6694151431219169E-2</v>
      </c>
      <c r="J795" s="95">
        <f>_xlfn.STDEV.S(J770:J793)</f>
        <v>9.2306802834063437E-2</v>
      </c>
      <c r="K795" s="95">
        <f>_xlfn.STDEV.S(K770:K793)</f>
        <v>1.8125192345148016E-2</v>
      </c>
      <c r="L795" s="95">
        <f>_xlfn.STDEV.S(L770:L793)</f>
        <v>0.78916667397647233</v>
      </c>
      <c r="M795" s="95">
        <f>_xlfn.STDEV.S(M770:M793)</f>
        <v>0.51374458437227177</v>
      </c>
      <c r="N795" s="95">
        <f>_xlfn.STDEV.S(N770:N793)</f>
        <v>9.0033920974520815E-2</v>
      </c>
      <c r="O795" s="95"/>
      <c r="P795" s="95">
        <f>_xlfn.STDEV.S(P770:P793)</f>
        <v>0.67244967947689038</v>
      </c>
      <c r="Q795" s="96">
        <f>_xlfn.STDEV.S(Q770:Q793)</f>
        <v>258.75879557169503</v>
      </c>
      <c r="R795" s="95">
        <f>_xlfn.STDEV.S(R770:R793)</f>
        <v>2.6929820610157025</v>
      </c>
      <c r="S795" s="96">
        <f>_xlfn.STDEV.S(S770:S793)</f>
        <v>52.845687304326717</v>
      </c>
      <c r="T795" s="95">
        <f>_xlfn.STDEV.S(T770:T793)</f>
        <v>0.65840138286031935</v>
      </c>
      <c r="U795" s="95">
        <f>_xlfn.STDEV.S(U770:U793)</f>
        <v>13.677996337531452</v>
      </c>
      <c r="V795" s="95">
        <f>_xlfn.STDEV.S(V770:V793)</f>
        <v>8.8200907024814885</v>
      </c>
      <c r="W795" s="95">
        <f>_xlfn.STDEV.S(W770:W793)</f>
        <v>2.1565404393766032</v>
      </c>
      <c r="X795" s="96">
        <f>_xlfn.STDEV.S(X770:X793)</f>
        <v>17.015642663093761</v>
      </c>
      <c r="Y795" s="95">
        <f>_xlfn.STDEV.S(Y770:Y793)</f>
        <v>19.096853393263817</v>
      </c>
      <c r="Z795" s="95">
        <f>_xlfn.STDEV.S(Z770:Z793)</f>
        <v>2.1952763140976339</v>
      </c>
      <c r="AA795" s="95">
        <f>_xlfn.STDEV.S(AA770:AA793)</f>
        <v>28.724968399004545</v>
      </c>
      <c r="AB795" s="95">
        <f>_xlfn.STDEV.S(AB770:AB793)</f>
        <v>0.98248130964895397</v>
      </c>
      <c r="AC795" s="95">
        <f>_xlfn.STDEV.S(AC770:AC793)</f>
        <v>2.096696267487316</v>
      </c>
      <c r="AD795" s="95">
        <f>_xlfn.STDEV.S(AD770:AD793)</f>
        <v>1.1519809026194769</v>
      </c>
      <c r="AE795" s="96">
        <f>_xlfn.STDEV.S(AE770:AE793)</f>
        <v>91.173147675962312</v>
      </c>
      <c r="AF795" s="95">
        <f>_xlfn.STDEV.S(AF770:AF793)</f>
        <v>2.4284621824168013</v>
      </c>
      <c r="AG795" s="95">
        <f>_xlfn.STDEV.S(AG770:AG793)</f>
        <v>4.7330449274979722</v>
      </c>
      <c r="AH795" s="95">
        <f>_xlfn.STDEV.S(AH770:AH793)</f>
        <v>0.64647910878483772</v>
      </c>
      <c r="AI795" s="95">
        <f>_xlfn.STDEV.S(AI770:AI793)</f>
        <v>2.9307401957932209</v>
      </c>
      <c r="AJ795" s="95">
        <f>_xlfn.STDEV.S(AJ770:AJ793)</f>
        <v>0.61350515191689936</v>
      </c>
      <c r="AK795" s="95">
        <f>_xlfn.STDEV.S(AK770:AK793)</f>
        <v>0.16463052427727173</v>
      </c>
      <c r="AL795" s="95">
        <f>_xlfn.STDEV.S(AL770:AL793)</f>
        <v>0.72061151280072322</v>
      </c>
      <c r="AM795" s="95">
        <f>_xlfn.STDEV.S(AM770:AM793)</f>
        <v>7.7790744950797172E-2</v>
      </c>
      <c r="AN795" s="95">
        <f>_xlfn.STDEV.S(AN770:AN793)</f>
        <v>0.52769940938631499</v>
      </c>
      <c r="AO795" s="95">
        <f>_xlfn.STDEV.S(AO770:AO793)</f>
        <v>0.10178408519999635</v>
      </c>
      <c r="AP795" s="95">
        <f>_xlfn.STDEV.S(AP770:AP793)</f>
        <v>0.26214681455427297</v>
      </c>
      <c r="AQ795" s="95">
        <f>_xlfn.STDEV.S(AQ770:AQ793)</f>
        <v>6.3582866814740208E-2</v>
      </c>
      <c r="AR795" s="95">
        <f>_xlfn.STDEV.S(AR770:AR793)</f>
        <v>0.50259137998784953</v>
      </c>
      <c r="AS795" s="95">
        <f>_xlfn.STDEV.S(AS770:AS793)</f>
        <v>7.0796287231141841E-2</v>
      </c>
      <c r="AT795" s="95">
        <f>_xlfn.STDEV.S(AT770:AT793)</f>
        <v>0.5247239637135338</v>
      </c>
      <c r="AU795" s="95">
        <f>_xlfn.STDEV.S(AU770:AU793)</f>
        <v>0.14862224405711236</v>
      </c>
      <c r="AV795" s="95">
        <f>_xlfn.STDEV.S(AV770:AV793)</f>
        <v>0.38096619022590217</v>
      </c>
      <c r="AW795" s="95">
        <f>_xlfn.STDEV.S(AW770:AW793)</f>
        <v>3.9609161999286262</v>
      </c>
      <c r="AX795" s="95">
        <f>_xlfn.STDEV.S(AX770:AX793)</f>
        <v>1.2612163441165307</v>
      </c>
      <c r="AY795" s="95">
        <f>_xlfn.STDEV.S(AY770:AY793)</f>
        <v>0.30283894824052698</v>
      </c>
    </row>
    <row r="796" spans="1:51" s="100" customFormat="1">
      <c r="A796" s="84" t="s">
        <v>533</v>
      </c>
      <c r="B796" s="81">
        <v>78.167709029411739</v>
      </c>
      <c r="C796" s="80">
        <v>0.12788982404166543</v>
      </c>
      <c r="D796" s="81">
        <v>12.637403823307929</v>
      </c>
      <c r="E796" s="80">
        <v>0.87406561458672272</v>
      </c>
      <c r="F796" s="80">
        <v>3.8612244813607789E-2</v>
      </c>
      <c r="G796" s="80">
        <v>7.4927186425237102E-2</v>
      </c>
      <c r="H796" s="80">
        <v>0.8101101780164528</v>
      </c>
      <c r="I796" s="80">
        <v>3.649274822878342</v>
      </c>
      <c r="J796" s="80">
        <v>3.6199904252081438</v>
      </c>
      <c r="K796" s="80">
        <v>0.16851310175464707</v>
      </c>
      <c r="L796" s="80">
        <v>5.3626670209423821</v>
      </c>
      <c r="M796" s="81">
        <f>B796/J796</f>
        <v>21.593346900887788</v>
      </c>
      <c r="N796" s="80">
        <f>I796+J796</f>
        <v>7.2692652480864854</v>
      </c>
      <c r="O796" s="80"/>
      <c r="P796" s="80">
        <v>4.3</v>
      </c>
      <c r="Q796" s="82">
        <v>790</v>
      </c>
      <c r="R796" s="80">
        <v>1.0900000000000001</v>
      </c>
      <c r="S796" s="82">
        <v>344</v>
      </c>
      <c r="T796" s="80">
        <v>0.65</v>
      </c>
      <c r="U796" s="80">
        <v>7.1</v>
      </c>
      <c r="V796" s="81">
        <v>18.5</v>
      </c>
      <c r="W796" s="81">
        <v>16</v>
      </c>
      <c r="X796" s="82">
        <v>140</v>
      </c>
      <c r="Y796" s="81">
        <v>68.2</v>
      </c>
      <c r="Z796" s="81">
        <v>21.6</v>
      </c>
      <c r="AA796" s="81">
        <v>103</v>
      </c>
      <c r="AB796" s="80">
        <v>8.3000000000000007</v>
      </c>
      <c r="AC796" s="80">
        <v>2.77</v>
      </c>
      <c r="AD796" s="80">
        <v>6.2</v>
      </c>
      <c r="AE796" s="82">
        <v>836</v>
      </c>
      <c r="AF796" s="81">
        <v>24.8</v>
      </c>
      <c r="AG796" s="81">
        <v>53</v>
      </c>
      <c r="AH796" s="80">
        <v>5.92</v>
      </c>
      <c r="AI796" s="81">
        <v>19.399999999999999</v>
      </c>
      <c r="AJ796" s="80">
        <v>4.05</v>
      </c>
      <c r="AK796" s="80">
        <v>0.64</v>
      </c>
      <c r="AL796" s="80">
        <v>3.22</v>
      </c>
      <c r="AM796" s="80">
        <v>0.61</v>
      </c>
      <c r="AN796" s="80">
        <v>3.34</v>
      </c>
      <c r="AO796" s="80">
        <v>0.54</v>
      </c>
      <c r="AP796" s="80">
        <v>2.41</v>
      </c>
      <c r="AQ796" s="80">
        <v>0.29499999999999998</v>
      </c>
      <c r="AR796" s="80">
        <v>1.93</v>
      </c>
      <c r="AS796" s="80">
        <v>0.42</v>
      </c>
      <c r="AT796" s="80">
        <v>3.77</v>
      </c>
      <c r="AU796" s="80">
        <v>0.77</v>
      </c>
      <c r="AV796" s="80">
        <v>1.22</v>
      </c>
      <c r="AW796" s="81">
        <v>18</v>
      </c>
      <c r="AX796" s="80">
        <v>14</v>
      </c>
      <c r="AY796" s="80">
        <v>3.15</v>
      </c>
    </row>
    <row r="797" spans="1:51" s="100" customFormat="1">
      <c r="A797" s="84" t="s">
        <v>532</v>
      </c>
      <c r="B797" s="81">
        <v>78.223588048379128</v>
      </c>
      <c r="C797" s="80">
        <v>0.121214364671725</v>
      </c>
      <c r="D797" s="81">
        <v>12.397919001538035</v>
      </c>
      <c r="E797" s="80">
        <v>0.91484283113173437</v>
      </c>
      <c r="F797" s="80">
        <v>1.9271720841845846E-2</v>
      </c>
      <c r="G797" s="80">
        <v>9.5505767991455298E-2</v>
      </c>
      <c r="H797" s="80">
        <v>0.97897008040940203</v>
      </c>
      <c r="I797" s="80">
        <v>3.6351333420730012</v>
      </c>
      <c r="J797" s="80">
        <v>3.6135399669992787</v>
      </c>
      <c r="K797" s="80">
        <v>0.14875964415062365</v>
      </c>
      <c r="L797" s="80">
        <v>5.1937318031352362</v>
      </c>
      <c r="M797" s="81">
        <f>B797/J797</f>
        <v>21.64735654310109</v>
      </c>
      <c r="N797" s="80">
        <f>I797+J797</f>
        <v>7.2486733090722799</v>
      </c>
      <c r="O797" s="80"/>
      <c r="P797" s="80"/>
      <c r="Q797" s="82"/>
      <c r="R797" s="80"/>
      <c r="S797" s="82"/>
      <c r="T797" s="80"/>
      <c r="U797" s="80"/>
      <c r="V797" s="81"/>
      <c r="W797" s="81"/>
      <c r="X797" s="82"/>
      <c r="Y797" s="81"/>
      <c r="Z797" s="81"/>
      <c r="AA797" s="81"/>
      <c r="AB797" s="80"/>
      <c r="AC797" s="80"/>
      <c r="AD797" s="80"/>
      <c r="AE797" s="82"/>
      <c r="AF797" s="81"/>
      <c r="AG797" s="81"/>
      <c r="AH797" s="80"/>
      <c r="AI797" s="81"/>
      <c r="AJ797" s="80"/>
      <c r="AK797" s="80"/>
      <c r="AL797" s="80"/>
      <c r="AM797" s="80"/>
      <c r="AN797" s="80"/>
      <c r="AO797" s="80"/>
      <c r="AP797" s="80"/>
      <c r="AQ797" s="80"/>
      <c r="AR797" s="80"/>
      <c r="AS797" s="80"/>
      <c r="AT797" s="80"/>
      <c r="AU797" s="80"/>
      <c r="AV797" s="80"/>
      <c r="AW797" s="81"/>
      <c r="AX797" s="80"/>
      <c r="AY797" s="80"/>
    </row>
    <row r="798" spans="1:51" s="100" customFormat="1">
      <c r="A798" s="84" t="s">
        <v>531</v>
      </c>
      <c r="B798" s="81">
        <v>77.778504017801254</v>
      </c>
      <c r="C798" s="80">
        <v>0.13599149272348296</v>
      </c>
      <c r="D798" s="81">
        <v>12.546322817273994</v>
      </c>
      <c r="E798" s="80">
        <v>1.0735164345189245</v>
      </c>
      <c r="F798" s="80">
        <v>2.7390634692027824E-2</v>
      </c>
      <c r="G798" s="80">
        <v>0.12363883494211428</v>
      </c>
      <c r="H798" s="80">
        <v>0.94009080709265813</v>
      </c>
      <c r="I798" s="80">
        <v>3.545346966720949</v>
      </c>
      <c r="J798" s="80">
        <v>3.8291833079774404</v>
      </c>
      <c r="K798" s="80">
        <v>0.14686257157935229</v>
      </c>
      <c r="L798" s="80">
        <v>4.7077871015669359</v>
      </c>
      <c r="M798" s="81">
        <f>B798/J798</f>
        <v>20.312034646072757</v>
      </c>
      <c r="N798" s="80">
        <f>I798+J798</f>
        <v>7.3745302746983894</v>
      </c>
      <c r="O798" s="80"/>
      <c r="P798" s="80">
        <v>4.6100000000000003</v>
      </c>
      <c r="Q798" s="82">
        <v>885</v>
      </c>
      <c r="R798" s="80">
        <v>1.3</v>
      </c>
      <c r="S798" s="82">
        <v>373</v>
      </c>
      <c r="T798" s="80">
        <v>0.75</v>
      </c>
      <c r="U798" s="80">
        <v>3.39</v>
      </c>
      <c r="V798" s="81">
        <v>31</v>
      </c>
      <c r="W798" s="81">
        <v>16.399999999999999</v>
      </c>
      <c r="X798" s="82">
        <v>146</v>
      </c>
      <c r="Y798" s="81">
        <v>82.4</v>
      </c>
      <c r="Z798" s="81">
        <v>22.7</v>
      </c>
      <c r="AA798" s="81">
        <v>109.1</v>
      </c>
      <c r="AB798" s="80">
        <v>9</v>
      </c>
      <c r="AC798" s="80">
        <v>3.7</v>
      </c>
      <c r="AD798" s="80">
        <v>6.48</v>
      </c>
      <c r="AE798" s="82">
        <v>922</v>
      </c>
      <c r="AF798" s="81">
        <v>27</v>
      </c>
      <c r="AG798" s="81">
        <v>53.5</v>
      </c>
      <c r="AH798" s="80">
        <v>5.26</v>
      </c>
      <c r="AI798" s="81">
        <v>21.1</v>
      </c>
      <c r="AJ798" s="80">
        <v>4.3</v>
      </c>
      <c r="AK798" s="80">
        <v>0.62</v>
      </c>
      <c r="AL798" s="80">
        <v>4</v>
      </c>
      <c r="AM798" s="80">
        <v>0.49</v>
      </c>
      <c r="AN798" s="80">
        <v>3.8</v>
      </c>
      <c r="AO798" s="80">
        <v>0.76</v>
      </c>
      <c r="AP798" s="80">
        <v>2.62</v>
      </c>
      <c r="AQ798" s="80">
        <v>0.37</v>
      </c>
      <c r="AR798" s="80">
        <v>2.56</v>
      </c>
      <c r="AS798" s="80">
        <v>0.39</v>
      </c>
      <c r="AT798" s="80">
        <v>3.62</v>
      </c>
      <c r="AU798" s="80">
        <v>0.92</v>
      </c>
      <c r="AV798" s="80">
        <v>1.8</v>
      </c>
      <c r="AW798" s="81">
        <v>19.600000000000001</v>
      </c>
      <c r="AX798" s="80">
        <v>14.6</v>
      </c>
      <c r="AY798" s="80">
        <v>3.45</v>
      </c>
    </row>
    <row r="799" spans="1:51" s="100" customFormat="1">
      <c r="A799" s="84" t="s">
        <v>530</v>
      </c>
      <c r="B799" s="81">
        <v>78.104483141296967</v>
      </c>
      <c r="C799" s="80">
        <v>0.12209341516673379</v>
      </c>
      <c r="D799" s="81">
        <v>12.496297806134535</v>
      </c>
      <c r="E799" s="80">
        <v>0.87370105119825114</v>
      </c>
      <c r="F799" s="80">
        <v>0</v>
      </c>
      <c r="G799" s="80">
        <v>0.1307370739904696</v>
      </c>
      <c r="H799" s="80">
        <v>0.89465619209334701</v>
      </c>
      <c r="I799" s="80">
        <v>3.4973348321306124</v>
      </c>
      <c r="J799" s="80">
        <v>3.8806792668796457</v>
      </c>
      <c r="K799" s="80">
        <v>0.17221109430849815</v>
      </c>
      <c r="L799" s="80">
        <v>4.8750040308366351</v>
      </c>
      <c r="M799" s="81">
        <f>B799/J799</f>
        <v>20.126497906666419</v>
      </c>
      <c r="N799" s="80">
        <f>I799+J799</f>
        <v>7.3780140990102581</v>
      </c>
      <c r="O799" s="80"/>
      <c r="P799" s="80">
        <v>3.84</v>
      </c>
      <c r="Q799" s="82">
        <v>808</v>
      </c>
      <c r="R799" s="80">
        <v>1.29</v>
      </c>
      <c r="S799" s="82">
        <v>376</v>
      </c>
      <c r="T799" s="80">
        <v>0.7</v>
      </c>
      <c r="U799" s="80" t="s">
        <v>142</v>
      </c>
      <c r="V799" s="81">
        <v>25.4</v>
      </c>
      <c r="W799" s="81">
        <v>17.399999999999999</v>
      </c>
      <c r="X799" s="82">
        <v>144</v>
      </c>
      <c r="Y799" s="81">
        <v>78</v>
      </c>
      <c r="Z799" s="81">
        <v>22.5</v>
      </c>
      <c r="AA799" s="81">
        <v>114</v>
      </c>
      <c r="AB799" s="80">
        <v>8.1999999999999993</v>
      </c>
      <c r="AC799" s="80">
        <v>3.5</v>
      </c>
      <c r="AD799" s="80">
        <v>5.83</v>
      </c>
      <c r="AE799" s="82">
        <v>890</v>
      </c>
      <c r="AF799" s="81">
        <v>26.9</v>
      </c>
      <c r="AG799" s="81">
        <v>53.1</v>
      </c>
      <c r="AH799" s="80">
        <v>5.76</v>
      </c>
      <c r="AI799" s="81">
        <v>18.2</v>
      </c>
      <c r="AJ799" s="80">
        <v>3.33</v>
      </c>
      <c r="AK799" s="80">
        <v>0.77</v>
      </c>
      <c r="AL799" s="80">
        <v>3.37</v>
      </c>
      <c r="AM799" s="80">
        <v>0.53</v>
      </c>
      <c r="AN799" s="80">
        <v>4.01</v>
      </c>
      <c r="AO799" s="80">
        <v>0.7</v>
      </c>
      <c r="AP799" s="80">
        <v>2.3199999999999998</v>
      </c>
      <c r="AQ799" s="80">
        <v>0.34599999999999997</v>
      </c>
      <c r="AR799" s="80">
        <v>2.66</v>
      </c>
      <c r="AS799" s="80">
        <v>0.39200000000000002</v>
      </c>
      <c r="AT799" s="80">
        <v>3.22</v>
      </c>
      <c r="AU799" s="80">
        <v>0.91</v>
      </c>
      <c r="AV799" s="80">
        <v>1.5</v>
      </c>
      <c r="AW799" s="81">
        <v>19.399999999999999</v>
      </c>
      <c r="AX799" s="80">
        <v>15.6</v>
      </c>
      <c r="AY799" s="80">
        <v>3.69</v>
      </c>
    </row>
    <row r="800" spans="1:51" s="100" customFormat="1">
      <c r="A800" s="84" t="s">
        <v>529</v>
      </c>
      <c r="B800" s="81">
        <v>78.13025933524122</v>
      </c>
      <c r="C800" s="80">
        <v>0.13636178240067953</v>
      </c>
      <c r="D800" s="81">
        <v>12.531678248737213</v>
      </c>
      <c r="E800" s="80">
        <v>1.0033034192477539</v>
      </c>
      <c r="F800" s="80">
        <v>3.4056868258324796E-2</v>
      </c>
      <c r="G800" s="80">
        <v>0.10331290809082361</v>
      </c>
      <c r="H800" s="80">
        <v>0.8593465657554622</v>
      </c>
      <c r="I800" s="80">
        <v>3.6426372208903954</v>
      </c>
      <c r="J800" s="80">
        <v>3.5590269844638303</v>
      </c>
      <c r="K800" s="80">
        <v>0.16666914303037628</v>
      </c>
      <c r="L800" s="80">
        <v>4.9665525865312361</v>
      </c>
      <c r="M800" s="81">
        <f>B800/J800</f>
        <v>21.9527021504198</v>
      </c>
      <c r="N800" s="80">
        <f>I800+J800</f>
        <v>7.2016642053542252</v>
      </c>
      <c r="O800" s="80"/>
      <c r="P800" s="80">
        <v>4.08</v>
      </c>
      <c r="Q800" s="82">
        <v>830</v>
      </c>
      <c r="R800" s="80">
        <v>1.24</v>
      </c>
      <c r="S800" s="82">
        <v>404</v>
      </c>
      <c r="T800" s="80">
        <v>0.51</v>
      </c>
      <c r="U800" s="80">
        <v>2.9</v>
      </c>
      <c r="V800" s="81">
        <v>34.299999999999997</v>
      </c>
      <c r="W800" s="81">
        <v>17.8</v>
      </c>
      <c r="X800" s="82">
        <v>153</v>
      </c>
      <c r="Y800" s="81">
        <v>76.900000000000006</v>
      </c>
      <c r="Z800" s="81">
        <v>20.7</v>
      </c>
      <c r="AA800" s="81">
        <v>100</v>
      </c>
      <c r="AB800" s="80">
        <v>8.64</v>
      </c>
      <c r="AC800" s="80">
        <v>4</v>
      </c>
      <c r="AD800" s="80">
        <v>6.2</v>
      </c>
      <c r="AE800" s="82">
        <v>870</v>
      </c>
      <c r="AF800" s="81">
        <v>26.5</v>
      </c>
      <c r="AG800" s="81">
        <v>49.8</v>
      </c>
      <c r="AH800" s="80">
        <v>5.72</v>
      </c>
      <c r="AI800" s="81">
        <v>18.5</v>
      </c>
      <c r="AJ800" s="80">
        <v>3.88</v>
      </c>
      <c r="AK800" s="80">
        <v>0.67</v>
      </c>
      <c r="AL800" s="80">
        <v>3.8</v>
      </c>
      <c r="AM800" s="80">
        <v>0.52</v>
      </c>
      <c r="AN800" s="80">
        <v>3.29</v>
      </c>
      <c r="AO800" s="80">
        <v>0.8</v>
      </c>
      <c r="AP800" s="80">
        <v>2.2400000000000002</v>
      </c>
      <c r="AQ800" s="80">
        <v>0.29599999999999999</v>
      </c>
      <c r="AR800" s="80">
        <v>2.16</v>
      </c>
      <c r="AS800" s="80">
        <v>0.32</v>
      </c>
      <c r="AT800" s="80">
        <v>3.99</v>
      </c>
      <c r="AU800" s="80">
        <v>0.85</v>
      </c>
      <c r="AV800" s="80">
        <v>1.59</v>
      </c>
      <c r="AW800" s="81">
        <v>20.2</v>
      </c>
      <c r="AX800" s="80">
        <v>14.7</v>
      </c>
      <c r="AY800" s="80">
        <v>3.18</v>
      </c>
    </row>
    <row r="801" spans="1:51" s="100" customFormat="1">
      <c r="A801" s="84" t="s">
        <v>528</v>
      </c>
      <c r="B801" s="81">
        <v>78.10953711599133</v>
      </c>
      <c r="C801" s="80">
        <v>0.14935004385060677</v>
      </c>
      <c r="D801" s="81">
        <v>12.435942154778234</v>
      </c>
      <c r="E801" s="80">
        <v>0.99862075449471122</v>
      </c>
      <c r="F801" s="80">
        <v>0</v>
      </c>
      <c r="G801" s="80">
        <v>0.11618362895528626</v>
      </c>
      <c r="H801" s="80">
        <v>0.90491606430315596</v>
      </c>
      <c r="I801" s="80">
        <v>3.485008675974032</v>
      </c>
      <c r="J801" s="80">
        <v>3.8004268358699593</v>
      </c>
      <c r="K801" s="80">
        <v>0.14725782701029669</v>
      </c>
      <c r="L801" s="80">
        <v>4.2268448031081931</v>
      </c>
      <c r="M801" s="81">
        <f>B801/J801</f>
        <v>20.552832744670166</v>
      </c>
      <c r="N801" s="80">
        <f>I801+J801</f>
        <v>7.2854355118439909</v>
      </c>
      <c r="O801" s="80"/>
      <c r="P801" s="80"/>
      <c r="Q801" s="82"/>
      <c r="R801" s="80"/>
      <c r="S801" s="82"/>
      <c r="T801" s="80"/>
      <c r="U801" s="80"/>
      <c r="V801" s="81"/>
      <c r="W801" s="81"/>
      <c r="X801" s="82"/>
      <c r="Y801" s="81"/>
      <c r="Z801" s="81"/>
      <c r="AA801" s="81"/>
      <c r="AB801" s="80"/>
      <c r="AC801" s="80"/>
      <c r="AD801" s="80"/>
      <c r="AE801" s="82"/>
      <c r="AF801" s="81"/>
      <c r="AG801" s="81"/>
      <c r="AH801" s="80"/>
      <c r="AI801" s="81"/>
      <c r="AJ801" s="80"/>
      <c r="AK801" s="80"/>
      <c r="AL801" s="80"/>
      <c r="AM801" s="80"/>
      <c r="AN801" s="80"/>
      <c r="AO801" s="80"/>
      <c r="AP801" s="80"/>
      <c r="AQ801" s="80"/>
      <c r="AR801" s="80"/>
      <c r="AS801" s="80"/>
      <c r="AT801" s="80"/>
      <c r="AU801" s="80"/>
      <c r="AV801" s="80"/>
      <c r="AW801" s="81"/>
      <c r="AX801" s="80"/>
      <c r="AY801" s="80"/>
    </row>
    <row r="802" spans="1:51" s="100" customFormat="1">
      <c r="A802" s="84" t="s">
        <v>527</v>
      </c>
      <c r="B802" s="81">
        <v>78.130134671368481</v>
      </c>
      <c r="C802" s="80">
        <v>7.4660198989430063E-2</v>
      </c>
      <c r="D802" s="81">
        <v>12.506684730832562</v>
      </c>
      <c r="E802" s="80">
        <v>1.0936114908886769</v>
      </c>
      <c r="F802" s="80">
        <v>2.8581874569531786E-2</v>
      </c>
      <c r="G802" s="80">
        <v>9.9932252141676059E-2</v>
      </c>
      <c r="H802" s="80">
        <v>0.87743835692723293</v>
      </c>
      <c r="I802" s="80">
        <v>3.4152239784599066</v>
      </c>
      <c r="J802" s="80">
        <v>3.7737141691691636</v>
      </c>
      <c r="K802" s="80">
        <v>0.18276653351423727</v>
      </c>
      <c r="L802" s="80">
        <v>5.0265666238200453</v>
      </c>
      <c r="M802" s="81">
        <f>B802/J802</f>
        <v>20.703776483572398</v>
      </c>
      <c r="N802" s="80">
        <f>I802+J802</f>
        <v>7.1889381476290701</v>
      </c>
      <c r="O802" s="80"/>
      <c r="P802" s="80">
        <v>4.74</v>
      </c>
      <c r="Q802" s="82">
        <v>1160</v>
      </c>
      <c r="R802" s="80">
        <v>17.3</v>
      </c>
      <c r="S802" s="82">
        <v>360</v>
      </c>
      <c r="T802" s="80">
        <v>3.25</v>
      </c>
      <c r="U802" s="80">
        <v>54</v>
      </c>
      <c r="V802" s="81">
        <v>20.5</v>
      </c>
      <c r="W802" s="81">
        <v>25</v>
      </c>
      <c r="X802" s="82">
        <v>119</v>
      </c>
      <c r="Y802" s="81">
        <v>66.599999999999994</v>
      </c>
      <c r="Z802" s="81">
        <v>20.9</v>
      </c>
      <c r="AA802" s="81">
        <v>121</v>
      </c>
      <c r="AB802" s="80">
        <v>8.7100000000000009</v>
      </c>
      <c r="AC802" s="80">
        <v>3.9</v>
      </c>
      <c r="AD802" s="80">
        <v>5.8</v>
      </c>
      <c r="AE802" s="82">
        <v>667</v>
      </c>
      <c r="AF802" s="81">
        <v>23.4</v>
      </c>
      <c r="AG802" s="81">
        <v>49.7</v>
      </c>
      <c r="AH802" s="80">
        <v>5.0999999999999996</v>
      </c>
      <c r="AI802" s="81">
        <v>18</v>
      </c>
      <c r="AJ802" s="80">
        <v>3.61</v>
      </c>
      <c r="AK802" s="80">
        <v>0.81</v>
      </c>
      <c r="AL802" s="80">
        <v>3.06</v>
      </c>
      <c r="AM802" s="80">
        <v>0.43</v>
      </c>
      <c r="AN802" s="80">
        <v>2.98</v>
      </c>
      <c r="AO802" s="80">
        <v>0.69</v>
      </c>
      <c r="AP802" s="80">
        <v>1.81</v>
      </c>
      <c r="AQ802" s="80">
        <v>0.309</v>
      </c>
      <c r="AR802" s="80">
        <v>2.33</v>
      </c>
      <c r="AS802" s="80">
        <v>0.43</v>
      </c>
      <c r="AT802" s="80">
        <v>3.1</v>
      </c>
      <c r="AU802" s="80">
        <v>0.86</v>
      </c>
      <c r="AV802" s="80">
        <v>1.35</v>
      </c>
      <c r="AW802" s="81">
        <v>23.4</v>
      </c>
      <c r="AX802" s="80">
        <v>14.7</v>
      </c>
      <c r="AY802" s="80">
        <v>2.99</v>
      </c>
    </row>
    <row r="803" spans="1:51" s="100" customFormat="1">
      <c r="A803" s="84" t="s">
        <v>526</v>
      </c>
      <c r="B803" s="81">
        <v>78.110166126600603</v>
      </c>
      <c r="C803" s="80">
        <v>0.11158416887788367</v>
      </c>
      <c r="D803" s="81">
        <v>12.512105812947297</v>
      </c>
      <c r="E803" s="80">
        <v>1.0167286378635767</v>
      </c>
      <c r="F803" s="80">
        <v>6.5718976663747706E-3</v>
      </c>
      <c r="G803" s="80">
        <v>0.1178815473742149</v>
      </c>
      <c r="H803" s="80">
        <v>0.92234045123905373</v>
      </c>
      <c r="I803" s="80">
        <v>3.3819449757097333</v>
      </c>
      <c r="J803" s="80">
        <v>3.8206573746438397</v>
      </c>
      <c r="K803" s="80">
        <v>0.19007077436761194</v>
      </c>
      <c r="L803" s="80">
        <v>4.6808946213286049</v>
      </c>
      <c r="M803" s="81">
        <f>B803/J803</f>
        <v>20.444169279607806</v>
      </c>
      <c r="N803" s="80">
        <f>I803+J803</f>
        <v>7.2026023503535725</v>
      </c>
      <c r="O803" s="80"/>
      <c r="P803" s="80">
        <v>5.0999999999999996</v>
      </c>
      <c r="Q803" s="82">
        <v>1020</v>
      </c>
      <c r="R803" s="80">
        <v>12.4</v>
      </c>
      <c r="S803" s="82">
        <v>386</v>
      </c>
      <c r="T803" s="80">
        <v>3.4</v>
      </c>
      <c r="U803" s="80">
        <v>75</v>
      </c>
      <c r="V803" s="81">
        <v>30.3</v>
      </c>
      <c r="W803" s="81">
        <v>22.8</v>
      </c>
      <c r="X803" s="82">
        <v>114.9</v>
      </c>
      <c r="Y803" s="81">
        <v>73.5</v>
      </c>
      <c r="Z803" s="81">
        <v>19.2</v>
      </c>
      <c r="AA803" s="81">
        <v>113</v>
      </c>
      <c r="AB803" s="80">
        <v>8.1199999999999992</v>
      </c>
      <c r="AC803" s="80">
        <v>2.64</v>
      </c>
      <c r="AD803" s="80">
        <v>4.72</v>
      </c>
      <c r="AE803" s="82">
        <v>733</v>
      </c>
      <c r="AF803" s="81">
        <v>21</v>
      </c>
      <c r="AG803" s="81">
        <v>40.1</v>
      </c>
      <c r="AH803" s="80">
        <v>4.3600000000000003</v>
      </c>
      <c r="AI803" s="81">
        <v>16.5</v>
      </c>
      <c r="AJ803" s="80">
        <v>2.83</v>
      </c>
      <c r="AK803" s="80">
        <v>0.51</v>
      </c>
      <c r="AL803" s="80">
        <v>3.06</v>
      </c>
      <c r="AM803" s="80">
        <v>0.48</v>
      </c>
      <c r="AN803" s="80">
        <v>3.18</v>
      </c>
      <c r="AO803" s="80">
        <v>0.67</v>
      </c>
      <c r="AP803" s="80">
        <v>1.73</v>
      </c>
      <c r="AQ803" s="80">
        <v>0.27300000000000002</v>
      </c>
      <c r="AR803" s="80">
        <v>2.31</v>
      </c>
      <c r="AS803" s="80">
        <v>0.312</v>
      </c>
      <c r="AT803" s="80">
        <v>3.41</v>
      </c>
      <c r="AU803" s="80">
        <v>1.01</v>
      </c>
      <c r="AV803" s="80">
        <v>1.49</v>
      </c>
      <c r="AW803" s="81">
        <v>18.8</v>
      </c>
      <c r="AX803" s="80">
        <v>12.6</v>
      </c>
      <c r="AY803" s="80">
        <v>2.6</v>
      </c>
    </row>
    <row r="804" spans="1:51" s="100" customFormat="1">
      <c r="A804" s="84" t="s">
        <v>525</v>
      </c>
      <c r="B804" s="81">
        <v>78.056758883170062</v>
      </c>
      <c r="C804" s="80">
        <v>0.1381028480946733</v>
      </c>
      <c r="D804" s="81">
        <v>12.553907323861683</v>
      </c>
      <c r="E804" s="80">
        <v>0.94254094859467608</v>
      </c>
      <c r="F804" s="80">
        <v>1.3777965151004238E-2</v>
      </c>
      <c r="G804" s="80">
        <v>0.14741921694659946</v>
      </c>
      <c r="H804" s="80">
        <v>0.89737609274134467</v>
      </c>
      <c r="I804" s="80">
        <v>3.4224287203404655</v>
      </c>
      <c r="J804" s="80">
        <v>3.827672768078493</v>
      </c>
      <c r="K804" s="80">
        <v>0.15233021006245986</v>
      </c>
      <c r="L804" s="80">
        <v>5.2794021508437936</v>
      </c>
      <c r="M804" s="81">
        <f>B804/J804</f>
        <v>20.392746092126067</v>
      </c>
      <c r="N804" s="80">
        <f>I804+J804</f>
        <v>7.2501014884189585</v>
      </c>
      <c r="O804" s="80"/>
      <c r="P804" s="80">
        <v>3.61</v>
      </c>
      <c r="Q804" s="82">
        <v>674</v>
      </c>
      <c r="R804" s="80">
        <v>0.9</v>
      </c>
      <c r="S804" s="82">
        <v>314</v>
      </c>
      <c r="T804" s="80">
        <v>0.39</v>
      </c>
      <c r="U804" s="80">
        <v>1.32</v>
      </c>
      <c r="V804" s="81">
        <v>32</v>
      </c>
      <c r="W804" s="81">
        <v>12.9</v>
      </c>
      <c r="X804" s="82">
        <v>119</v>
      </c>
      <c r="Y804" s="81">
        <v>68</v>
      </c>
      <c r="Z804" s="81">
        <v>21</v>
      </c>
      <c r="AA804" s="81">
        <v>95.6</v>
      </c>
      <c r="AB804" s="80">
        <v>7.3</v>
      </c>
      <c r="AC804" s="80">
        <v>2.6</v>
      </c>
      <c r="AD804" s="80">
        <v>5.46</v>
      </c>
      <c r="AE804" s="82">
        <v>727</v>
      </c>
      <c r="AF804" s="81">
        <v>22.5</v>
      </c>
      <c r="AG804" s="81">
        <v>44.4</v>
      </c>
      <c r="AH804" s="80">
        <v>4.6100000000000003</v>
      </c>
      <c r="AI804" s="81">
        <v>17.2</v>
      </c>
      <c r="AJ804" s="80">
        <v>3.85</v>
      </c>
      <c r="AK804" s="80">
        <v>0.52</v>
      </c>
      <c r="AL804" s="80">
        <v>2.7</v>
      </c>
      <c r="AM804" s="80">
        <v>0.54800000000000004</v>
      </c>
      <c r="AN804" s="80">
        <v>3.49</v>
      </c>
      <c r="AO804" s="80">
        <v>0.64</v>
      </c>
      <c r="AP804" s="80">
        <v>2.04</v>
      </c>
      <c r="AQ804" s="80">
        <v>0.32100000000000001</v>
      </c>
      <c r="AR804" s="80">
        <v>2.12</v>
      </c>
      <c r="AS804" s="80">
        <v>0.44</v>
      </c>
      <c r="AT804" s="80">
        <v>3.24</v>
      </c>
      <c r="AU804" s="80">
        <v>0.62</v>
      </c>
      <c r="AV804" s="80">
        <v>1.27</v>
      </c>
      <c r="AW804" s="81">
        <v>15.7</v>
      </c>
      <c r="AX804" s="80">
        <v>12</v>
      </c>
      <c r="AY804" s="80">
        <v>2.63</v>
      </c>
    </row>
    <row r="805" spans="1:51" s="100" customFormat="1">
      <c r="A805" s="84" t="s">
        <v>524</v>
      </c>
      <c r="B805" s="81">
        <v>78.155804739588419</v>
      </c>
      <c r="C805" s="80">
        <v>0.14622060017862895</v>
      </c>
      <c r="D805" s="81">
        <v>12.514808767170063</v>
      </c>
      <c r="E805" s="80">
        <v>0.94899126169279802</v>
      </c>
      <c r="F805" s="80">
        <v>4.3814707188410346E-3</v>
      </c>
      <c r="G805" s="80">
        <v>0.11445347516972529</v>
      </c>
      <c r="H805" s="80">
        <v>0.86227579079691508</v>
      </c>
      <c r="I805" s="80">
        <v>3.4077472697796831</v>
      </c>
      <c r="J805" s="80">
        <v>3.8453019421021919</v>
      </c>
      <c r="K805" s="80">
        <v>0.14682802723988944</v>
      </c>
      <c r="L805" s="80">
        <v>4.6853676315760282</v>
      </c>
      <c r="M805" s="81">
        <f>B805/J805</f>
        <v>20.32501112171736</v>
      </c>
      <c r="N805" s="80">
        <f>I805+J805</f>
        <v>7.2530492118818746</v>
      </c>
      <c r="O805" s="80"/>
      <c r="P805" s="80">
        <v>3.38</v>
      </c>
      <c r="Q805" s="82">
        <v>730</v>
      </c>
      <c r="R805" s="80">
        <v>0.7</v>
      </c>
      <c r="S805" s="82">
        <v>339</v>
      </c>
      <c r="T805" s="80">
        <v>0.34</v>
      </c>
      <c r="U805" s="80">
        <v>0.96</v>
      </c>
      <c r="V805" s="81">
        <v>29.9</v>
      </c>
      <c r="W805" s="81">
        <v>15.2</v>
      </c>
      <c r="X805" s="82">
        <v>129</v>
      </c>
      <c r="Y805" s="81">
        <v>64.8</v>
      </c>
      <c r="Z805" s="81">
        <v>20.7</v>
      </c>
      <c r="AA805" s="81">
        <v>100</v>
      </c>
      <c r="AB805" s="80">
        <v>7.8</v>
      </c>
      <c r="AC805" s="80">
        <v>2.1800000000000002</v>
      </c>
      <c r="AD805" s="80">
        <v>6.2</v>
      </c>
      <c r="AE805" s="82">
        <v>770</v>
      </c>
      <c r="AF805" s="81">
        <v>24.9</v>
      </c>
      <c r="AG805" s="81">
        <v>49.9</v>
      </c>
      <c r="AH805" s="80">
        <v>5.03</v>
      </c>
      <c r="AI805" s="81">
        <v>18.3</v>
      </c>
      <c r="AJ805" s="80">
        <v>3.8</v>
      </c>
      <c r="AK805" s="80">
        <v>0.57999999999999996</v>
      </c>
      <c r="AL805" s="80">
        <v>2.91</v>
      </c>
      <c r="AM805" s="80">
        <v>0.46400000000000002</v>
      </c>
      <c r="AN805" s="80">
        <v>3.53</v>
      </c>
      <c r="AO805" s="80">
        <v>0.77</v>
      </c>
      <c r="AP805" s="80">
        <v>2.0699999999999998</v>
      </c>
      <c r="AQ805" s="80">
        <v>0.45</v>
      </c>
      <c r="AR805" s="80">
        <v>2.21</v>
      </c>
      <c r="AS805" s="80">
        <v>0.38400000000000001</v>
      </c>
      <c r="AT805" s="80">
        <v>3.18</v>
      </c>
      <c r="AU805" s="80">
        <v>0.55000000000000004</v>
      </c>
      <c r="AV805" s="80">
        <v>1.59</v>
      </c>
      <c r="AW805" s="81">
        <v>16.2</v>
      </c>
      <c r="AX805" s="80">
        <v>13.6</v>
      </c>
      <c r="AY805" s="80">
        <v>3.01</v>
      </c>
    </row>
    <row r="806" spans="1:51" s="100" customFormat="1">
      <c r="A806" s="84" t="s">
        <v>523</v>
      </c>
      <c r="B806" s="81">
        <v>78.003675407408764</v>
      </c>
      <c r="C806" s="80">
        <v>0.11589258231512282</v>
      </c>
      <c r="D806" s="81">
        <v>12.495131304701205</v>
      </c>
      <c r="E806" s="80">
        <v>1.2115393616470265</v>
      </c>
      <c r="F806" s="80">
        <v>6.5981258120681703E-3</v>
      </c>
      <c r="G806" s="80">
        <v>9.1923889154495161E-2</v>
      </c>
      <c r="H806" s="80">
        <v>0.98746365302680383</v>
      </c>
      <c r="I806" s="80">
        <v>3.6042604276836303</v>
      </c>
      <c r="J806" s="80">
        <v>3.4834976508149142</v>
      </c>
      <c r="K806" s="80">
        <v>0.17597435978879422</v>
      </c>
      <c r="L806" s="80">
        <v>5.0597966693410541</v>
      </c>
      <c r="M806" s="81">
        <f>B806/J806</f>
        <v>22.39234333606079</v>
      </c>
      <c r="N806" s="80">
        <f>I806+J806</f>
        <v>7.0877580784985446</v>
      </c>
      <c r="O806" s="80"/>
      <c r="P806" s="80">
        <v>5.0999999999999996</v>
      </c>
      <c r="Q806" s="82">
        <v>680</v>
      </c>
      <c r="R806" s="80">
        <v>5.4</v>
      </c>
      <c r="S806" s="82">
        <v>346</v>
      </c>
      <c r="T806" s="80">
        <v>1.23</v>
      </c>
      <c r="U806" s="80">
        <v>14.6</v>
      </c>
      <c r="V806" s="81">
        <v>32.1</v>
      </c>
      <c r="W806" s="81">
        <v>14.6</v>
      </c>
      <c r="X806" s="82">
        <v>114</v>
      </c>
      <c r="Y806" s="81">
        <v>77</v>
      </c>
      <c r="Z806" s="81">
        <v>23.2</v>
      </c>
      <c r="AA806" s="81">
        <v>98</v>
      </c>
      <c r="AB806" s="80">
        <v>8.6999999999999993</v>
      </c>
      <c r="AC806" s="80">
        <v>1.43</v>
      </c>
      <c r="AD806" s="80">
        <v>5.14</v>
      </c>
      <c r="AE806" s="82">
        <v>741</v>
      </c>
      <c r="AF806" s="81">
        <v>23.4</v>
      </c>
      <c r="AG806" s="81">
        <v>46.9</v>
      </c>
      <c r="AH806" s="80">
        <v>5.48</v>
      </c>
      <c r="AI806" s="81">
        <v>20.100000000000001</v>
      </c>
      <c r="AJ806" s="80">
        <v>4.8</v>
      </c>
      <c r="AK806" s="80">
        <v>0.63</v>
      </c>
      <c r="AL806" s="80">
        <v>4.13</v>
      </c>
      <c r="AM806" s="80">
        <v>0.6</v>
      </c>
      <c r="AN806" s="80">
        <v>4.13</v>
      </c>
      <c r="AO806" s="80">
        <v>0.78</v>
      </c>
      <c r="AP806" s="80">
        <v>2.1</v>
      </c>
      <c r="AQ806" s="80">
        <v>0.41</v>
      </c>
      <c r="AR806" s="80">
        <v>2.31</v>
      </c>
      <c r="AS806" s="80">
        <v>0.41</v>
      </c>
      <c r="AT806" s="80">
        <v>3.29</v>
      </c>
      <c r="AU806" s="80">
        <v>0.74</v>
      </c>
      <c r="AV806" s="80">
        <v>1.44</v>
      </c>
      <c r="AW806" s="81">
        <v>18.3</v>
      </c>
      <c r="AX806" s="80">
        <v>9.6999999999999993</v>
      </c>
      <c r="AY806" s="80">
        <v>2.29</v>
      </c>
    </row>
    <row r="807" spans="1:51" s="100" customFormat="1">
      <c r="A807" s="84" t="s">
        <v>522</v>
      </c>
      <c r="B807" s="81">
        <v>78.047294019794236</v>
      </c>
      <c r="C807" s="80">
        <v>0.11980807176447568</v>
      </c>
      <c r="D807" s="81">
        <v>12.464473167965453</v>
      </c>
      <c r="E807" s="80">
        <v>1.0181383917508922</v>
      </c>
      <c r="F807" s="80">
        <v>5.5008442148347676E-3</v>
      </c>
      <c r="G807" s="80">
        <v>0.12415155354508665</v>
      </c>
      <c r="H807" s="80">
        <v>0.90337578305336119</v>
      </c>
      <c r="I807" s="80">
        <v>3.580081617770599</v>
      </c>
      <c r="J807" s="80">
        <v>3.7371572302186724</v>
      </c>
      <c r="K807" s="80">
        <v>0.1931992237549707</v>
      </c>
      <c r="L807" s="80">
        <v>5.1013229766833632</v>
      </c>
      <c r="M807" s="81">
        <f>B807/J807</f>
        <v>20.884134440130968</v>
      </c>
      <c r="N807" s="80">
        <f>I807+J807</f>
        <v>7.3172388479892714</v>
      </c>
      <c r="O807" s="80"/>
      <c r="P807" s="80">
        <v>3.6</v>
      </c>
      <c r="Q807" s="82">
        <v>790</v>
      </c>
      <c r="R807" s="80">
        <v>1.98</v>
      </c>
      <c r="S807" s="82">
        <v>360</v>
      </c>
      <c r="T807" s="80">
        <v>1.4</v>
      </c>
      <c r="U807" s="80">
        <v>11.5</v>
      </c>
      <c r="V807" s="81">
        <v>14.3</v>
      </c>
      <c r="W807" s="81">
        <v>16.3</v>
      </c>
      <c r="X807" s="82">
        <v>124</v>
      </c>
      <c r="Y807" s="81">
        <v>90</v>
      </c>
      <c r="Z807" s="81">
        <v>19.8</v>
      </c>
      <c r="AA807" s="81">
        <v>97</v>
      </c>
      <c r="AB807" s="80">
        <v>7.1</v>
      </c>
      <c r="AC807" s="80">
        <v>1.3</v>
      </c>
      <c r="AD807" s="80">
        <v>4.5999999999999996</v>
      </c>
      <c r="AE807" s="82">
        <v>1760</v>
      </c>
      <c r="AF807" s="81">
        <v>22.2</v>
      </c>
      <c r="AG807" s="81">
        <v>45</v>
      </c>
      <c r="AH807" s="80">
        <v>4.84</v>
      </c>
      <c r="AI807" s="81">
        <v>16.5</v>
      </c>
      <c r="AJ807" s="80">
        <v>3.19</v>
      </c>
      <c r="AK807" s="80">
        <v>0.91</v>
      </c>
      <c r="AL807" s="80">
        <v>2.2599999999999998</v>
      </c>
      <c r="AM807" s="80">
        <v>0.38</v>
      </c>
      <c r="AN807" s="80">
        <v>3.12</v>
      </c>
      <c r="AO807" s="80">
        <v>0.69</v>
      </c>
      <c r="AP807" s="80">
        <v>1.79</v>
      </c>
      <c r="AQ807" s="80">
        <v>0.36</v>
      </c>
      <c r="AR807" s="80">
        <v>2.48</v>
      </c>
      <c r="AS807" s="80">
        <v>0.49</v>
      </c>
      <c r="AT807" s="80">
        <v>2.62</v>
      </c>
      <c r="AU807" s="80">
        <v>0.63</v>
      </c>
      <c r="AV807" s="80">
        <v>0.97</v>
      </c>
      <c r="AW807" s="81">
        <v>17.7</v>
      </c>
      <c r="AX807" s="80">
        <v>11.4</v>
      </c>
      <c r="AY807" s="80">
        <v>2.73</v>
      </c>
    </row>
    <row r="808" spans="1:51" s="100" customFormat="1">
      <c r="A808" s="84" t="s">
        <v>521</v>
      </c>
      <c r="B808" s="81">
        <v>77.997445316241979</v>
      </c>
      <c r="C808" s="80">
        <v>0.1011786947475781</v>
      </c>
      <c r="D808" s="81">
        <v>12.656891545938139</v>
      </c>
      <c r="E808" s="80">
        <v>1.0757813248071835</v>
      </c>
      <c r="F808" s="80">
        <v>1.8046880264230559E-2</v>
      </c>
      <c r="G808" s="80">
        <v>7.9999135551460016E-2</v>
      </c>
      <c r="H808" s="80">
        <v>0.95594205130688126</v>
      </c>
      <c r="I808" s="80">
        <v>3.5990260884035776</v>
      </c>
      <c r="J808" s="80">
        <v>3.5156724831822554</v>
      </c>
      <c r="K808" s="80">
        <v>0.1647955673873121</v>
      </c>
      <c r="L808" s="80">
        <v>4.5444230900283884</v>
      </c>
      <c r="M808" s="81">
        <f>B808/J808</f>
        <v>22.185640354542244</v>
      </c>
      <c r="N808" s="80">
        <f>I808+J808</f>
        <v>7.1146985715858335</v>
      </c>
      <c r="O808" s="80"/>
      <c r="P808" s="80">
        <v>5.53</v>
      </c>
      <c r="Q808" s="82">
        <v>850</v>
      </c>
      <c r="R808" s="80">
        <v>6.4</v>
      </c>
      <c r="S808" s="82">
        <v>381</v>
      </c>
      <c r="T808" s="80">
        <v>2.15</v>
      </c>
      <c r="U808" s="80">
        <v>30</v>
      </c>
      <c r="V808" s="81">
        <v>37.299999999999997</v>
      </c>
      <c r="W808" s="81">
        <v>19.100000000000001</v>
      </c>
      <c r="X808" s="82">
        <v>125</v>
      </c>
      <c r="Y808" s="81">
        <v>83</v>
      </c>
      <c r="Z808" s="81">
        <v>27.3</v>
      </c>
      <c r="AA808" s="81">
        <v>116</v>
      </c>
      <c r="AB808" s="80">
        <v>10</v>
      </c>
      <c r="AC808" s="80">
        <v>1.69</v>
      </c>
      <c r="AD808" s="80">
        <v>5.35</v>
      </c>
      <c r="AE808" s="82">
        <v>923</v>
      </c>
      <c r="AF808" s="81">
        <v>27.8</v>
      </c>
      <c r="AG808" s="81">
        <v>55.7</v>
      </c>
      <c r="AH808" s="80">
        <v>6.19</v>
      </c>
      <c r="AI808" s="81">
        <v>25.1</v>
      </c>
      <c r="AJ808" s="80">
        <v>5.0999999999999996</v>
      </c>
      <c r="AK808" s="80">
        <v>0.79</v>
      </c>
      <c r="AL808" s="80">
        <v>4.3</v>
      </c>
      <c r="AM808" s="80">
        <v>0.87</v>
      </c>
      <c r="AN808" s="80">
        <v>4.8</v>
      </c>
      <c r="AO808" s="80">
        <v>0.99</v>
      </c>
      <c r="AP808" s="80">
        <v>3.04</v>
      </c>
      <c r="AQ808" s="80">
        <v>0.49</v>
      </c>
      <c r="AR808" s="80">
        <v>2.85</v>
      </c>
      <c r="AS808" s="80">
        <v>0.45</v>
      </c>
      <c r="AT808" s="80">
        <v>3.91</v>
      </c>
      <c r="AU808" s="80">
        <v>0.93</v>
      </c>
      <c r="AV808" s="80">
        <v>2.46</v>
      </c>
      <c r="AW808" s="81">
        <v>23.1</v>
      </c>
      <c r="AX808" s="80">
        <v>13.9</v>
      </c>
      <c r="AY808" s="80">
        <v>2.67</v>
      </c>
    </row>
    <row r="809" spans="1:51" s="100" customFormat="1">
      <c r="A809" s="84" t="s">
        <v>520</v>
      </c>
      <c r="B809" s="81">
        <v>78.018055081679407</v>
      </c>
      <c r="C809" s="80">
        <v>0.10757904330857401</v>
      </c>
      <c r="D809" s="81">
        <v>12.607906056475853</v>
      </c>
      <c r="E809" s="80">
        <v>0.91782093283798338</v>
      </c>
      <c r="F809" s="80">
        <v>1.2030877046772774E-2</v>
      </c>
      <c r="G809" s="80">
        <v>0.11656652141939787</v>
      </c>
      <c r="H809" s="80">
        <v>0.82496527107478301</v>
      </c>
      <c r="I809" s="80">
        <v>3.6150350884763633</v>
      </c>
      <c r="J809" s="80">
        <v>3.7800262397196334</v>
      </c>
      <c r="K809" s="80">
        <v>0.14887961257763249</v>
      </c>
      <c r="L809" s="80">
        <v>4.5414361535452628</v>
      </c>
      <c r="M809" s="81">
        <f>B809/J809</f>
        <v>20.639553837453267</v>
      </c>
      <c r="N809" s="80">
        <f>I809+J809</f>
        <v>7.3950613281959967</v>
      </c>
      <c r="O809" s="80"/>
      <c r="P809" s="80"/>
      <c r="Q809" s="82"/>
      <c r="R809" s="80"/>
      <c r="S809" s="82"/>
      <c r="T809" s="80"/>
      <c r="U809" s="80"/>
      <c r="V809" s="81"/>
      <c r="W809" s="81"/>
      <c r="X809" s="82"/>
      <c r="Y809" s="81"/>
      <c r="Z809" s="81"/>
      <c r="AA809" s="81"/>
      <c r="AB809" s="80"/>
      <c r="AC809" s="80"/>
      <c r="AD809" s="80"/>
      <c r="AE809" s="82"/>
      <c r="AF809" s="81"/>
      <c r="AG809" s="81"/>
      <c r="AH809" s="80"/>
      <c r="AI809" s="81"/>
      <c r="AJ809" s="80"/>
      <c r="AK809" s="80"/>
      <c r="AL809" s="80"/>
      <c r="AM809" s="80"/>
      <c r="AN809" s="80"/>
      <c r="AO809" s="80"/>
      <c r="AP809" s="80"/>
      <c r="AQ809" s="80"/>
      <c r="AR809" s="80"/>
      <c r="AS809" s="80"/>
      <c r="AT809" s="80"/>
      <c r="AU809" s="80"/>
      <c r="AV809" s="80"/>
      <c r="AW809" s="81"/>
      <c r="AX809" s="80"/>
      <c r="AY809" s="80"/>
    </row>
    <row r="810" spans="1:51" s="100" customFormat="1">
      <c r="A810" s="84" t="s">
        <v>519</v>
      </c>
      <c r="B810" s="81">
        <v>78.197811047593177</v>
      </c>
      <c r="C810" s="80">
        <v>0.13740999427988018</v>
      </c>
      <c r="D810" s="81">
        <v>12.491984295168223</v>
      </c>
      <c r="E810" s="80">
        <v>1.0118500877412868</v>
      </c>
      <c r="F810" s="80">
        <v>4.0029818392788366E-2</v>
      </c>
      <c r="G810" s="80">
        <v>0.10542597936237665</v>
      </c>
      <c r="H810" s="80">
        <v>0.92570026036597752</v>
      </c>
      <c r="I810" s="80">
        <v>3.5241240894325481</v>
      </c>
      <c r="J810" s="80">
        <v>3.5656476756345494</v>
      </c>
      <c r="K810" s="80">
        <v>0.16752029193211451</v>
      </c>
      <c r="L810" s="80">
        <v>4.8017984080941858</v>
      </c>
      <c r="M810" s="81">
        <f>B810/J810</f>
        <v>21.93088553923852</v>
      </c>
      <c r="N810" s="80">
        <f>I810+J810</f>
        <v>7.0897717650670975</v>
      </c>
      <c r="O810" s="80"/>
      <c r="P810" s="80">
        <v>4.6500000000000004</v>
      </c>
      <c r="Q810" s="82">
        <v>1050</v>
      </c>
      <c r="R810" s="80">
        <v>4.3</v>
      </c>
      <c r="S810" s="82">
        <v>417</v>
      </c>
      <c r="T810" s="80">
        <v>2.7</v>
      </c>
      <c r="U810" s="80">
        <v>11.8</v>
      </c>
      <c r="V810" s="81">
        <v>47.9</v>
      </c>
      <c r="W810" s="81">
        <v>17.3</v>
      </c>
      <c r="X810" s="82">
        <v>157</v>
      </c>
      <c r="Y810" s="81">
        <v>89</v>
      </c>
      <c r="Z810" s="81">
        <v>23.1</v>
      </c>
      <c r="AA810" s="81">
        <v>125</v>
      </c>
      <c r="AB810" s="80">
        <v>9.6</v>
      </c>
      <c r="AC810" s="80">
        <v>1.96</v>
      </c>
      <c r="AD810" s="80">
        <v>6.5</v>
      </c>
      <c r="AE810" s="82">
        <v>990</v>
      </c>
      <c r="AF810" s="81">
        <v>29.9</v>
      </c>
      <c r="AG810" s="81">
        <v>53.9</v>
      </c>
      <c r="AH810" s="80">
        <v>6.15</v>
      </c>
      <c r="AI810" s="81">
        <v>24.8</v>
      </c>
      <c r="AJ810" s="80">
        <v>4.5</v>
      </c>
      <c r="AK810" s="80">
        <v>0.74</v>
      </c>
      <c r="AL810" s="80">
        <v>3.5</v>
      </c>
      <c r="AM810" s="80">
        <v>0.63</v>
      </c>
      <c r="AN810" s="80">
        <v>3.51</v>
      </c>
      <c r="AO810" s="80">
        <v>0.77</v>
      </c>
      <c r="AP810" s="80">
        <v>2.33</v>
      </c>
      <c r="AQ810" s="80">
        <v>0.34</v>
      </c>
      <c r="AR810" s="80">
        <v>2.33</v>
      </c>
      <c r="AS810" s="80">
        <v>0.38</v>
      </c>
      <c r="AT810" s="80">
        <v>3.54</v>
      </c>
      <c r="AU810" s="80">
        <v>0.74</v>
      </c>
      <c r="AV810" s="80">
        <v>2.0299999999999998</v>
      </c>
      <c r="AW810" s="81">
        <v>20.6</v>
      </c>
      <c r="AX810" s="80">
        <v>15.3</v>
      </c>
      <c r="AY810" s="80">
        <v>3.76</v>
      </c>
    </row>
    <row r="811" spans="1:51" s="100" customFormat="1">
      <c r="A811" s="84" t="s">
        <v>518</v>
      </c>
      <c r="B811" s="81">
        <v>77.988072884500212</v>
      </c>
      <c r="C811" s="80">
        <v>0.14984703823447365</v>
      </c>
      <c r="D811" s="81">
        <v>12.409720547543788</v>
      </c>
      <c r="E811" s="80">
        <v>1.1127012380325456</v>
      </c>
      <c r="F811" s="80">
        <v>2.8437529278864237E-2</v>
      </c>
      <c r="G811" s="80">
        <v>0.10857033550402043</v>
      </c>
      <c r="H811" s="80">
        <v>0.93520883844700375</v>
      </c>
      <c r="I811" s="80">
        <v>3.5743713666540597</v>
      </c>
      <c r="J811" s="80">
        <v>3.6930520374531408</v>
      </c>
      <c r="K811" s="80">
        <v>0.1818435188834007</v>
      </c>
      <c r="L811" s="80">
        <v>4.5444935255579963</v>
      </c>
      <c r="M811" s="81">
        <f>B811/J811</f>
        <v>21.117512586766459</v>
      </c>
      <c r="N811" s="80">
        <f>I811+J811</f>
        <v>7.2674234041072001</v>
      </c>
      <c r="O811" s="80"/>
      <c r="P811" s="80">
        <v>4.1399999999999997</v>
      </c>
      <c r="Q811" s="82">
        <v>547</v>
      </c>
      <c r="R811" s="80">
        <v>0.76</v>
      </c>
      <c r="S811" s="82">
        <v>306</v>
      </c>
      <c r="T811" s="80">
        <v>0.57999999999999996</v>
      </c>
      <c r="U811" s="80">
        <v>1.97</v>
      </c>
      <c r="V811" s="81">
        <v>24</v>
      </c>
      <c r="W811" s="81">
        <v>13.4</v>
      </c>
      <c r="X811" s="82">
        <v>101.8</v>
      </c>
      <c r="Y811" s="81">
        <v>74.099999999999994</v>
      </c>
      <c r="Z811" s="81">
        <v>24</v>
      </c>
      <c r="AA811" s="81">
        <v>90.5</v>
      </c>
      <c r="AB811" s="80">
        <v>7.58</v>
      </c>
      <c r="AC811" s="80">
        <v>1.61</v>
      </c>
      <c r="AD811" s="80">
        <v>4.62</v>
      </c>
      <c r="AE811" s="82">
        <v>781</v>
      </c>
      <c r="AF811" s="81">
        <v>24.9</v>
      </c>
      <c r="AG811" s="81">
        <v>49.6</v>
      </c>
      <c r="AH811" s="80">
        <v>5.41</v>
      </c>
      <c r="AI811" s="81">
        <v>19.399999999999999</v>
      </c>
      <c r="AJ811" s="80">
        <v>5.15</v>
      </c>
      <c r="AK811" s="80">
        <v>0.65</v>
      </c>
      <c r="AL811" s="80">
        <v>3.69</v>
      </c>
      <c r="AM811" s="80">
        <v>0.63</v>
      </c>
      <c r="AN811" s="80">
        <v>3.39</v>
      </c>
      <c r="AO811" s="80">
        <v>0.73</v>
      </c>
      <c r="AP811" s="80">
        <v>2.19</v>
      </c>
      <c r="AQ811" s="80">
        <v>0.36799999999999999</v>
      </c>
      <c r="AR811" s="80">
        <v>2.25</v>
      </c>
      <c r="AS811" s="80">
        <v>0.35</v>
      </c>
      <c r="AT811" s="80">
        <v>2.86</v>
      </c>
      <c r="AU811" s="80">
        <v>0.438</v>
      </c>
      <c r="AV811" s="80">
        <v>1.07</v>
      </c>
      <c r="AW811" s="81">
        <v>15.4</v>
      </c>
      <c r="AX811" s="80">
        <v>9.98</v>
      </c>
      <c r="AY811" s="80">
        <v>2.52</v>
      </c>
    </row>
    <row r="812" spans="1:51" s="100" customFormat="1">
      <c r="A812" s="84" t="s">
        <v>517</v>
      </c>
      <c r="B812" s="81">
        <v>78.088790375169125</v>
      </c>
      <c r="C812" s="80">
        <v>0.12421070207724266</v>
      </c>
      <c r="D812" s="81">
        <v>12.581840819126761</v>
      </c>
      <c r="E812" s="80">
        <v>0.84591701826456944</v>
      </c>
      <c r="F812" s="80">
        <v>3.0072960760490163E-2</v>
      </c>
      <c r="G812" s="80">
        <v>0.10398098988238154</v>
      </c>
      <c r="H812" s="80">
        <v>0.88485806885371454</v>
      </c>
      <c r="I812" s="80">
        <v>3.4514365926175801</v>
      </c>
      <c r="J812" s="80">
        <v>3.8888756556279414</v>
      </c>
      <c r="K812" s="80">
        <v>0.16817620194907876</v>
      </c>
      <c r="L812" s="80">
        <v>4.5280032580763532</v>
      </c>
      <c r="M812" s="81">
        <f>B812/J812</f>
        <v>20.080042997044615</v>
      </c>
      <c r="N812" s="80">
        <f>I812+J812</f>
        <v>7.340312248245521</v>
      </c>
      <c r="O812" s="80"/>
      <c r="P812" s="80">
        <v>4.38</v>
      </c>
      <c r="Q812" s="82">
        <v>910</v>
      </c>
      <c r="R812" s="80">
        <v>2.9</v>
      </c>
      <c r="S812" s="82">
        <v>398</v>
      </c>
      <c r="T812" s="80">
        <v>0.93</v>
      </c>
      <c r="U812" s="80" t="s">
        <v>142</v>
      </c>
      <c r="V812" s="81">
        <v>25.1</v>
      </c>
      <c r="W812" s="81">
        <v>15.8</v>
      </c>
      <c r="X812" s="82">
        <v>145</v>
      </c>
      <c r="Y812" s="81">
        <v>74</v>
      </c>
      <c r="Z812" s="81">
        <v>20.2</v>
      </c>
      <c r="AA812" s="81">
        <v>109</v>
      </c>
      <c r="AB812" s="80">
        <v>8.8000000000000007</v>
      </c>
      <c r="AC812" s="80">
        <v>2.31</v>
      </c>
      <c r="AD812" s="80">
        <v>6.3</v>
      </c>
      <c r="AE812" s="82">
        <v>830</v>
      </c>
      <c r="AF812" s="81">
        <v>24.9</v>
      </c>
      <c r="AG812" s="81">
        <v>48.9</v>
      </c>
      <c r="AH812" s="80">
        <v>5.5</v>
      </c>
      <c r="AI812" s="81">
        <v>19</v>
      </c>
      <c r="AJ812" s="80">
        <v>3.4</v>
      </c>
      <c r="AK812" s="80">
        <v>0.39</v>
      </c>
      <c r="AL812" s="80">
        <v>3.66</v>
      </c>
      <c r="AM812" s="80">
        <v>0.43</v>
      </c>
      <c r="AN812" s="80">
        <v>3.6</v>
      </c>
      <c r="AO812" s="80">
        <v>0.66</v>
      </c>
      <c r="AP812" s="80">
        <v>2.2799999999999998</v>
      </c>
      <c r="AQ812" s="80">
        <v>0.37</v>
      </c>
      <c r="AR812" s="80">
        <v>2.25</v>
      </c>
      <c r="AS812" s="80">
        <v>0.4</v>
      </c>
      <c r="AT812" s="80">
        <v>3.11</v>
      </c>
      <c r="AU812" s="80">
        <v>0.83</v>
      </c>
      <c r="AV812" s="80">
        <v>1.58</v>
      </c>
      <c r="AW812" s="81">
        <v>21.2</v>
      </c>
      <c r="AX812" s="80">
        <v>13.6</v>
      </c>
      <c r="AY812" s="80">
        <v>3.45</v>
      </c>
    </row>
    <row r="813" spans="1:51" s="100" customFormat="1">
      <c r="A813" s="84" t="s">
        <v>516</v>
      </c>
      <c r="B813" s="81">
        <v>78.166594723578683</v>
      </c>
      <c r="C813" s="80">
        <v>0.1424000448748042</v>
      </c>
      <c r="D813" s="81">
        <v>12.529573763080656</v>
      </c>
      <c r="E813" s="80">
        <v>0.99200968039097082</v>
      </c>
      <c r="F813" s="80">
        <v>5.2513052289308942E-2</v>
      </c>
      <c r="G813" s="80">
        <v>0.13284357492110646</v>
      </c>
      <c r="H813" s="80">
        <v>0.91329957758260716</v>
      </c>
      <c r="I813" s="80">
        <v>3.4978609229068987</v>
      </c>
      <c r="J813" s="80">
        <v>3.5728862800592882</v>
      </c>
      <c r="K813" s="80">
        <v>0.18380315686346724</v>
      </c>
      <c r="L813" s="80">
        <v>5.5622031181780756</v>
      </c>
      <c r="M813" s="81">
        <f>B813/J813</f>
        <v>21.877716948293578</v>
      </c>
      <c r="N813" s="80">
        <f>I813+J813</f>
        <v>7.0707472029661869</v>
      </c>
      <c r="O813" s="80"/>
      <c r="P813" s="80"/>
      <c r="Q813" s="82"/>
      <c r="R813" s="80"/>
      <c r="S813" s="82"/>
      <c r="T813" s="80"/>
      <c r="U813" s="80"/>
      <c r="V813" s="81"/>
      <c r="W813" s="81"/>
      <c r="X813" s="82"/>
      <c r="Y813" s="81"/>
      <c r="Z813" s="81"/>
      <c r="AA813" s="81"/>
      <c r="AB813" s="80"/>
      <c r="AC813" s="80"/>
      <c r="AD813" s="80"/>
      <c r="AE813" s="82"/>
      <c r="AF813" s="81"/>
      <c r="AG813" s="81"/>
      <c r="AH813" s="80"/>
      <c r="AI813" s="81"/>
      <c r="AJ813" s="80"/>
      <c r="AK813" s="80"/>
      <c r="AL813" s="80"/>
      <c r="AM813" s="80"/>
      <c r="AN813" s="80"/>
      <c r="AO813" s="80"/>
      <c r="AP813" s="80"/>
      <c r="AQ813" s="80"/>
      <c r="AR813" s="80"/>
      <c r="AS813" s="80"/>
      <c r="AT813" s="80"/>
      <c r="AU813" s="80"/>
      <c r="AV813" s="80"/>
      <c r="AW813" s="81"/>
      <c r="AX813" s="80"/>
      <c r="AY813" s="80"/>
    </row>
    <row r="814" spans="1:51" s="100" customFormat="1">
      <c r="A814" s="84" t="s">
        <v>515</v>
      </c>
      <c r="B814" s="81">
        <v>78.438456251178522</v>
      </c>
      <c r="C814" s="80">
        <v>0.11181732180900242</v>
      </c>
      <c r="D814" s="81">
        <v>12.491607493552406</v>
      </c>
      <c r="E814" s="80">
        <v>0.9169677651599033</v>
      </c>
      <c r="F814" s="80">
        <v>4.3904196783868896E-3</v>
      </c>
      <c r="G814" s="80">
        <v>0.12844971027244184</v>
      </c>
      <c r="H814" s="80">
        <v>0.90127048231059081</v>
      </c>
      <c r="I814" s="80">
        <v>3.3233440325534089</v>
      </c>
      <c r="J814" s="80">
        <v>3.6836808982724469</v>
      </c>
      <c r="K814" s="80">
        <v>0.15625212887623297</v>
      </c>
      <c r="L814" s="80">
        <v>4.8796467328182302</v>
      </c>
      <c r="M814" s="81">
        <f>B814/J814</f>
        <v>21.293499197491339</v>
      </c>
      <c r="N814" s="80">
        <f>I814+J814</f>
        <v>7.0070249308258559</v>
      </c>
      <c r="O814" s="80"/>
      <c r="P814" s="80"/>
      <c r="Q814" s="82"/>
      <c r="R814" s="80"/>
      <c r="S814" s="82"/>
      <c r="T814" s="80"/>
      <c r="U814" s="80"/>
      <c r="V814" s="81"/>
      <c r="W814" s="81"/>
      <c r="X814" s="82"/>
      <c r="Y814" s="81"/>
      <c r="Z814" s="81"/>
      <c r="AA814" s="81"/>
      <c r="AB814" s="80"/>
      <c r="AC814" s="80"/>
      <c r="AD814" s="80"/>
      <c r="AE814" s="82"/>
      <c r="AF814" s="81"/>
      <c r="AG814" s="81"/>
      <c r="AH814" s="80"/>
      <c r="AI814" s="81"/>
      <c r="AJ814" s="80"/>
      <c r="AK814" s="80"/>
      <c r="AL814" s="80"/>
      <c r="AM814" s="80"/>
      <c r="AN814" s="80"/>
      <c r="AO814" s="80"/>
      <c r="AP814" s="80"/>
      <c r="AQ814" s="80"/>
      <c r="AR814" s="80"/>
      <c r="AS814" s="80"/>
      <c r="AT814" s="80"/>
      <c r="AU814" s="80"/>
      <c r="AV814" s="80"/>
      <c r="AW814" s="81"/>
      <c r="AX814" s="80"/>
      <c r="AY814" s="80"/>
    </row>
    <row r="815" spans="1:51" s="100" customFormat="1">
      <c r="A815" s="84" t="s">
        <v>514</v>
      </c>
      <c r="B815" s="81">
        <v>78.243055475016263</v>
      </c>
      <c r="C815" s="80">
        <v>0.13331872801135289</v>
      </c>
      <c r="D815" s="81">
        <v>12.440202375223631</v>
      </c>
      <c r="E815" s="80">
        <v>0.90687727892541115</v>
      </c>
      <c r="F815" s="80">
        <v>1.6580644478201255E-2</v>
      </c>
      <c r="G815" s="80">
        <v>0.11549926210383371</v>
      </c>
      <c r="H815" s="80">
        <v>0.90103460809648783</v>
      </c>
      <c r="I815" s="80">
        <v>3.5347286696241391</v>
      </c>
      <c r="J815" s="80">
        <v>3.7086890604393381</v>
      </c>
      <c r="K815" s="80">
        <v>0.13898081355857683</v>
      </c>
      <c r="L815" s="80">
        <v>5.5483930340295444</v>
      </c>
      <c r="M815" s="81">
        <f>B815/J815</f>
        <v>21.097227133338443</v>
      </c>
      <c r="N815" s="80">
        <f>I815+J815</f>
        <v>7.2434177300634772</v>
      </c>
      <c r="O815" s="80"/>
      <c r="P815" s="80">
        <v>4.84</v>
      </c>
      <c r="Q815" s="82">
        <v>960</v>
      </c>
      <c r="R815" s="80">
        <v>2.0099999999999998</v>
      </c>
      <c r="S815" s="82">
        <v>425</v>
      </c>
      <c r="T815" s="80">
        <v>1.02</v>
      </c>
      <c r="U815" s="80">
        <v>6.7</v>
      </c>
      <c r="V815" s="81">
        <v>28.7</v>
      </c>
      <c r="W815" s="81">
        <v>18</v>
      </c>
      <c r="X815" s="82">
        <v>167</v>
      </c>
      <c r="Y815" s="81">
        <v>85</v>
      </c>
      <c r="Z815" s="81">
        <v>24.3</v>
      </c>
      <c r="AA815" s="81">
        <v>121</v>
      </c>
      <c r="AB815" s="80">
        <v>9.1999999999999993</v>
      </c>
      <c r="AC815" s="80">
        <v>3.28</v>
      </c>
      <c r="AD815" s="80">
        <v>7.3</v>
      </c>
      <c r="AE815" s="82">
        <v>970</v>
      </c>
      <c r="AF815" s="81">
        <v>29.2</v>
      </c>
      <c r="AG815" s="81">
        <v>56.9</v>
      </c>
      <c r="AH815" s="80">
        <v>6.6</v>
      </c>
      <c r="AI815" s="81">
        <v>22.2</v>
      </c>
      <c r="AJ815" s="80">
        <v>4.0999999999999996</v>
      </c>
      <c r="AK815" s="80">
        <v>0.6</v>
      </c>
      <c r="AL815" s="80">
        <v>3.59</v>
      </c>
      <c r="AM815" s="80">
        <v>0.59</v>
      </c>
      <c r="AN815" s="80">
        <v>3.2</v>
      </c>
      <c r="AO815" s="80">
        <v>0.77</v>
      </c>
      <c r="AP815" s="80">
        <v>2.5299999999999998</v>
      </c>
      <c r="AQ815" s="80">
        <v>0.34699999999999998</v>
      </c>
      <c r="AR815" s="80">
        <v>2.73</v>
      </c>
      <c r="AS815" s="80">
        <v>0.29699999999999999</v>
      </c>
      <c r="AT815" s="80">
        <v>3.55</v>
      </c>
      <c r="AU815" s="80">
        <v>0.73</v>
      </c>
      <c r="AV815" s="80">
        <v>1.51</v>
      </c>
      <c r="AW815" s="81">
        <v>21.5</v>
      </c>
      <c r="AX815" s="80">
        <v>14.8</v>
      </c>
      <c r="AY815" s="80">
        <v>3.63</v>
      </c>
    </row>
    <row r="816" spans="1:51" s="100" customFormat="1">
      <c r="A816" s="84" t="s">
        <v>513</v>
      </c>
      <c r="B816" s="81">
        <v>78.183884261919019</v>
      </c>
      <c r="C816" s="80">
        <v>0.11519168372144534</v>
      </c>
      <c r="D816" s="81">
        <v>12.354149002430608</v>
      </c>
      <c r="E816" s="80">
        <v>0.81873761276884205</v>
      </c>
      <c r="F816" s="80">
        <v>1.9895728058859176E-2</v>
      </c>
      <c r="G816" s="80">
        <v>0.10625373859918764</v>
      </c>
      <c r="H816" s="80">
        <v>0.88995927455558321</v>
      </c>
      <c r="I816" s="80">
        <v>3.4137858038366566</v>
      </c>
      <c r="J816" s="80">
        <v>4.0981276185089106</v>
      </c>
      <c r="K816" s="80">
        <v>0.15275600898767003</v>
      </c>
      <c r="L816" s="80">
        <v>5.5434305777889534</v>
      </c>
      <c r="M816" s="81">
        <f>B816/J816</f>
        <v>19.077952552967581</v>
      </c>
      <c r="N816" s="80">
        <f>I816+J816</f>
        <v>7.5119134223455672</v>
      </c>
      <c r="O816" s="80"/>
      <c r="P816" s="80">
        <v>4.54</v>
      </c>
      <c r="Q816" s="82">
        <v>860</v>
      </c>
      <c r="R816" s="80">
        <v>3</v>
      </c>
      <c r="S816" s="82">
        <v>386</v>
      </c>
      <c r="T816" s="80">
        <v>0.65</v>
      </c>
      <c r="U816" s="80" t="s">
        <v>142</v>
      </c>
      <c r="V816" s="81">
        <v>28.6</v>
      </c>
      <c r="W816" s="81">
        <v>17.100000000000001</v>
      </c>
      <c r="X816" s="82">
        <v>156</v>
      </c>
      <c r="Y816" s="81">
        <v>80</v>
      </c>
      <c r="Z816" s="81">
        <v>23.2</v>
      </c>
      <c r="AA816" s="81">
        <v>117</v>
      </c>
      <c r="AB816" s="80">
        <v>9.5</v>
      </c>
      <c r="AC816" s="80">
        <v>3.26</v>
      </c>
      <c r="AD816" s="80">
        <v>6.22</v>
      </c>
      <c r="AE816" s="82">
        <v>910</v>
      </c>
      <c r="AF816" s="81">
        <v>27.2</v>
      </c>
      <c r="AG816" s="81">
        <v>53.9</v>
      </c>
      <c r="AH816" s="80">
        <v>5.6</v>
      </c>
      <c r="AI816" s="81">
        <v>22.3</v>
      </c>
      <c r="AJ816" s="80">
        <v>3.9</v>
      </c>
      <c r="AK816" s="80">
        <v>0.67</v>
      </c>
      <c r="AL816" s="80">
        <v>4.13</v>
      </c>
      <c r="AM816" s="80">
        <v>0.62</v>
      </c>
      <c r="AN816" s="80">
        <v>3.93</v>
      </c>
      <c r="AO816" s="80">
        <v>0.85</v>
      </c>
      <c r="AP816" s="80">
        <v>2.8</v>
      </c>
      <c r="AQ816" s="80">
        <v>0.5</v>
      </c>
      <c r="AR816" s="80">
        <v>2.86</v>
      </c>
      <c r="AS816" s="80">
        <v>0.5</v>
      </c>
      <c r="AT816" s="80">
        <v>3.8</v>
      </c>
      <c r="AU816" s="80">
        <v>0.8</v>
      </c>
      <c r="AV816" s="80">
        <v>1.42</v>
      </c>
      <c r="AW816" s="81">
        <v>20.7</v>
      </c>
      <c r="AX816" s="80">
        <v>14.9</v>
      </c>
      <c r="AY816" s="80">
        <v>3.71</v>
      </c>
    </row>
    <row r="817" spans="1:51" s="100" customFormat="1">
      <c r="A817" s="84" t="s">
        <v>512</v>
      </c>
      <c r="B817" s="81">
        <v>78.197168115460201</v>
      </c>
      <c r="C817" s="80">
        <v>0.14284888001546189</v>
      </c>
      <c r="D817" s="81">
        <v>12.444155603985726</v>
      </c>
      <c r="E817" s="80">
        <v>0.93773858157944379</v>
      </c>
      <c r="F817" s="80">
        <v>1.2089344613979945E-2</v>
      </c>
      <c r="G817" s="80">
        <v>0.10105593065958687</v>
      </c>
      <c r="H817" s="80">
        <v>0.94410976885746911</v>
      </c>
      <c r="I817" s="80">
        <v>3.3829333952759777</v>
      </c>
      <c r="J817" s="80">
        <v>3.8378851908367531</v>
      </c>
      <c r="K817" s="80">
        <v>0.15188715396960603</v>
      </c>
      <c r="L817" s="80">
        <v>5.0031013782042351</v>
      </c>
      <c r="M817" s="81">
        <f>B817/J817</f>
        <v>20.375067055721722</v>
      </c>
      <c r="N817" s="80">
        <f>I817+J817</f>
        <v>7.2208185861127312</v>
      </c>
      <c r="O817" s="80"/>
      <c r="P817" s="80">
        <v>5</v>
      </c>
      <c r="Q817" s="82">
        <v>910</v>
      </c>
      <c r="R817" s="80">
        <v>2.4900000000000002</v>
      </c>
      <c r="S817" s="82">
        <v>403</v>
      </c>
      <c r="T817" s="80">
        <v>0.85</v>
      </c>
      <c r="U817" s="80">
        <v>10.1</v>
      </c>
      <c r="V817" s="81">
        <v>23.4</v>
      </c>
      <c r="W817" s="81">
        <v>18.100000000000001</v>
      </c>
      <c r="X817" s="82">
        <v>146</v>
      </c>
      <c r="Y817" s="81">
        <v>84</v>
      </c>
      <c r="Z817" s="81">
        <v>24.6</v>
      </c>
      <c r="AA817" s="81">
        <v>116</v>
      </c>
      <c r="AB817" s="80">
        <v>9</v>
      </c>
      <c r="AC817" s="80">
        <v>2.8</v>
      </c>
      <c r="AD817" s="80">
        <v>5.57</v>
      </c>
      <c r="AE817" s="82">
        <v>910</v>
      </c>
      <c r="AF817" s="81">
        <v>29.3</v>
      </c>
      <c r="AG817" s="81">
        <v>55</v>
      </c>
      <c r="AH817" s="80">
        <v>5.4</v>
      </c>
      <c r="AI817" s="81">
        <v>21.8</v>
      </c>
      <c r="AJ817" s="80">
        <v>4.0999999999999996</v>
      </c>
      <c r="AK817" s="80">
        <v>0.53</v>
      </c>
      <c r="AL817" s="80">
        <v>3.05</v>
      </c>
      <c r="AM817" s="80">
        <v>0.52</v>
      </c>
      <c r="AN817" s="80">
        <v>3.04</v>
      </c>
      <c r="AO817" s="80">
        <v>0.64</v>
      </c>
      <c r="AP817" s="80">
        <v>2.0699999999999998</v>
      </c>
      <c r="AQ817" s="80">
        <v>0.47</v>
      </c>
      <c r="AR817" s="80">
        <v>2.83</v>
      </c>
      <c r="AS817" s="80">
        <v>0.49</v>
      </c>
      <c r="AT817" s="80">
        <v>3.69</v>
      </c>
      <c r="AU817" s="80">
        <v>0.89</v>
      </c>
      <c r="AV817" s="80">
        <v>1.59</v>
      </c>
      <c r="AW817" s="81">
        <v>20.5</v>
      </c>
      <c r="AX817" s="80">
        <v>16.399999999999999</v>
      </c>
      <c r="AY817" s="80">
        <v>3.36</v>
      </c>
    </row>
    <row r="818" spans="1:51" s="100" customFormat="1">
      <c r="A818" s="84" t="s">
        <v>511</v>
      </c>
      <c r="B818" s="81">
        <v>77.910441731270936</v>
      </c>
      <c r="C818" s="80">
        <v>0.12772794422709161</v>
      </c>
      <c r="D818" s="81">
        <v>12.495842736299952</v>
      </c>
      <c r="E818" s="80">
        <v>1.0651135860850971</v>
      </c>
      <c r="F818" s="80">
        <v>3.3605222757557889E-2</v>
      </c>
      <c r="G818" s="80">
        <v>0.10361401674000378</v>
      </c>
      <c r="H818" s="80">
        <v>0.90032665587451244</v>
      </c>
      <c r="I818" s="80">
        <v>3.4975319452549476</v>
      </c>
      <c r="J818" s="80">
        <v>3.8657799039580087</v>
      </c>
      <c r="K818" s="80">
        <v>0.16257531892687635</v>
      </c>
      <c r="L818" s="80">
        <v>5.2427255781585274</v>
      </c>
      <c r="M818" s="81">
        <f>B818/J818</f>
        <v>20.153874164305559</v>
      </c>
      <c r="N818" s="80">
        <f>I818+J818</f>
        <v>7.3633118492129563</v>
      </c>
      <c r="O818" s="80"/>
      <c r="P818" s="80">
        <v>4.22</v>
      </c>
      <c r="Q818" s="82">
        <v>815</v>
      </c>
      <c r="R818" s="80">
        <v>9</v>
      </c>
      <c r="S818" s="82">
        <v>275</v>
      </c>
      <c r="T818" s="80">
        <v>1.75</v>
      </c>
      <c r="U818" s="80">
        <v>38</v>
      </c>
      <c r="V818" s="81">
        <v>23.6</v>
      </c>
      <c r="W818" s="81">
        <v>18.2</v>
      </c>
      <c r="X818" s="82">
        <v>93</v>
      </c>
      <c r="Y818" s="81">
        <v>86.4</v>
      </c>
      <c r="Z818" s="81">
        <v>15.8</v>
      </c>
      <c r="AA818" s="81">
        <v>86.7</v>
      </c>
      <c r="AB818" s="80">
        <v>7.77</v>
      </c>
      <c r="AC818" s="80">
        <v>1.67</v>
      </c>
      <c r="AD818" s="80">
        <v>3.82</v>
      </c>
      <c r="AE818" s="82">
        <v>572</v>
      </c>
      <c r="AF818" s="81">
        <v>18.7</v>
      </c>
      <c r="AG818" s="81">
        <v>42.8</v>
      </c>
      <c r="AH818" s="80">
        <v>4.66</v>
      </c>
      <c r="AI818" s="81">
        <v>17.5</v>
      </c>
      <c r="AJ818" s="80">
        <v>3.99</v>
      </c>
      <c r="AK818" s="80">
        <v>0.57999999999999996</v>
      </c>
      <c r="AL818" s="80">
        <v>2.58</v>
      </c>
      <c r="AM818" s="80">
        <v>0.5</v>
      </c>
      <c r="AN818" s="80">
        <v>2.27</v>
      </c>
      <c r="AO818" s="80">
        <v>0.51</v>
      </c>
      <c r="AP818" s="80">
        <v>1.61</v>
      </c>
      <c r="AQ818" s="80">
        <v>0.255</v>
      </c>
      <c r="AR818" s="80">
        <v>2.2400000000000002</v>
      </c>
      <c r="AS818" s="80">
        <v>0.33</v>
      </c>
      <c r="AT818" s="80">
        <v>3.11</v>
      </c>
      <c r="AU818" s="80">
        <v>0.7</v>
      </c>
      <c r="AV818" s="80">
        <v>1.27</v>
      </c>
      <c r="AW818" s="81">
        <v>20.100000000000001</v>
      </c>
      <c r="AX818" s="80">
        <v>14.3</v>
      </c>
      <c r="AY818" s="80">
        <v>2.25</v>
      </c>
    </row>
    <row r="819" spans="1:51" s="100" customFormat="1">
      <c r="A819" s="84" t="s">
        <v>510</v>
      </c>
      <c r="B819" s="81">
        <v>78.036590085147637</v>
      </c>
      <c r="C819" s="80">
        <v>0.1719115354523913</v>
      </c>
      <c r="D819" s="81">
        <v>12.431540121773409</v>
      </c>
      <c r="E819" s="80">
        <v>1.0898538956747634</v>
      </c>
      <c r="F819" s="80">
        <v>5.1328969196650275E-2</v>
      </c>
      <c r="G819" s="80">
        <v>0.11533965585610927</v>
      </c>
      <c r="H819" s="80">
        <v>0.96036282896857683</v>
      </c>
      <c r="I819" s="80">
        <v>3.460931737270446</v>
      </c>
      <c r="J819" s="80">
        <v>3.682125227157977</v>
      </c>
      <c r="K819" s="80">
        <v>0.15943502020833825</v>
      </c>
      <c r="L819" s="80">
        <v>5.4176915292653121</v>
      </c>
      <c r="M819" s="81">
        <f>B819/J819</f>
        <v>21.193355812447379</v>
      </c>
      <c r="N819" s="80">
        <f>I819+J819</f>
        <v>7.143056964428423</v>
      </c>
      <c r="O819" s="80"/>
      <c r="P819" s="80"/>
      <c r="Q819" s="82"/>
      <c r="R819" s="80"/>
      <c r="S819" s="82"/>
      <c r="T819" s="80"/>
      <c r="U819" s="80"/>
      <c r="V819" s="81"/>
      <c r="W819" s="81"/>
      <c r="X819" s="82"/>
      <c r="Y819" s="81"/>
      <c r="Z819" s="81"/>
      <c r="AA819" s="81"/>
      <c r="AB819" s="80"/>
      <c r="AC819" s="80"/>
      <c r="AD819" s="80"/>
      <c r="AE819" s="82"/>
      <c r="AF819" s="81"/>
      <c r="AG819" s="81"/>
      <c r="AH819" s="80"/>
      <c r="AI819" s="81"/>
      <c r="AJ819" s="80"/>
      <c r="AK819" s="80"/>
      <c r="AL819" s="80"/>
      <c r="AM819" s="80"/>
      <c r="AN819" s="80"/>
      <c r="AO819" s="80"/>
      <c r="AP819" s="80"/>
      <c r="AQ819" s="80"/>
      <c r="AR819" s="80"/>
      <c r="AS819" s="80"/>
      <c r="AT819" s="80"/>
      <c r="AU819" s="80"/>
      <c r="AV819" s="80"/>
      <c r="AW819" s="81"/>
      <c r="AX819" s="80"/>
      <c r="AY819" s="80"/>
    </row>
    <row r="820" spans="1:51" s="100" customFormat="1">
      <c r="A820" s="84" t="s">
        <v>509</v>
      </c>
      <c r="B820" s="81">
        <v>78.100703452987361</v>
      </c>
      <c r="C820" s="80">
        <v>0.15262144077699014</v>
      </c>
      <c r="D820" s="81">
        <v>12.509968875632124</v>
      </c>
      <c r="E820" s="80">
        <v>0.84717547889796763</v>
      </c>
      <c r="F820" s="80">
        <v>3.0927711434582943E-2</v>
      </c>
      <c r="G820" s="80">
        <v>0.13157205745565284</v>
      </c>
      <c r="H820" s="80">
        <v>0.9334314535470869</v>
      </c>
      <c r="I820" s="80">
        <v>3.4449681645270647</v>
      </c>
      <c r="J820" s="80">
        <v>3.8486144927469192</v>
      </c>
      <c r="K820" s="80">
        <v>0.16871994263648432</v>
      </c>
      <c r="L820" s="80">
        <v>5.478686912261864</v>
      </c>
      <c r="M820" s="81">
        <f>B820/J820</f>
        <v>20.293199955510115</v>
      </c>
      <c r="N820" s="80">
        <f>I820+J820</f>
        <v>7.2935826572739835</v>
      </c>
      <c r="O820" s="94"/>
      <c r="P820" s="94"/>
      <c r="Q820" s="96"/>
      <c r="R820" s="94"/>
      <c r="S820" s="96"/>
      <c r="T820" s="94"/>
      <c r="U820" s="94"/>
      <c r="V820" s="95"/>
      <c r="W820" s="95"/>
      <c r="X820" s="96"/>
      <c r="Y820" s="95"/>
      <c r="Z820" s="95"/>
      <c r="AA820" s="95"/>
      <c r="AB820" s="94"/>
      <c r="AC820" s="94"/>
      <c r="AD820" s="94"/>
      <c r="AE820" s="96"/>
      <c r="AF820" s="95"/>
      <c r="AG820" s="95"/>
      <c r="AH820" s="94"/>
      <c r="AI820" s="95"/>
      <c r="AJ820" s="94"/>
      <c r="AK820" s="94"/>
      <c r="AL820" s="94"/>
      <c r="AM820" s="94"/>
      <c r="AN820" s="94"/>
      <c r="AO820" s="94"/>
      <c r="AP820" s="94"/>
      <c r="AQ820" s="94"/>
      <c r="AR820" s="94"/>
      <c r="AS820" s="94"/>
      <c r="AT820" s="94"/>
      <c r="AU820" s="94"/>
      <c r="AV820" s="94"/>
      <c r="AW820" s="95"/>
      <c r="AX820" s="94"/>
      <c r="AY820" s="94"/>
    </row>
    <row r="821" spans="1:51" s="102" customFormat="1">
      <c r="A821" s="92" t="s">
        <v>196</v>
      </c>
      <c r="B821" s="95">
        <f>AVERAGE(B796:B820)</f>
        <v>78.103399333511803</v>
      </c>
      <c r="C821" s="94">
        <f>AVERAGE(C796:C820)</f>
        <v>0.12868929778445587</v>
      </c>
      <c r="D821" s="95">
        <f>AVERAGE(D796:D820)</f>
        <v>12.501522327819181</v>
      </c>
      <c r="E821" s="95">
        <f>AVERAGE(E796:E820)</f>
        <v>0.98032578715126861</v>
      </c>
      <c r="F821" s="95">
        <f>AVERAGE(F796:F820)</f>
        <v>2.1387712199565378E-2</v>
      </c>
      <c r="G821" s="95">
        <f>AVERAGE(G796:G820)</f>
        <v>0.11156952972218968</v>
      </c>
      <c r="H821" s="95">
        <f>AVERAGE(H796:H820)</f>
        <v>0.90835316621185835</v>
      </c>
      <c r="I821" s="95">
        <f>AVERAGE(I796:I820)</f>
        <v>3.5034600298898009</v>
      </c>
      <c r="J821" s="95">
        <f>AVERAGE(J796:J820)</f>
        <v>3.7412764274409098</v>
      </c>
      <c r="K821" s="95">
        <f>AVERAGE(K796:K820)</f>
        <v>0.16388268989274196</v>
      </c>
      <c r="L821" s="95">
        <f>AVERAGE(L796:L820)</f>
        <v>4.9920788526288176</v>
      </c>
      <c r="M821" s="95">
        <f>AVERAGE(M796:M820)</f>
        <v>20.905699191206168</v>
      </c>
      <c r="N821" s="95">
        <f>AVERAGE(N796:N820)</f>
        <v>7.244736457330708</v>
      </c>
      <c r="O821" s="95"/>
      <c r="P821" s="95">
        <f>AVERAGE(P796:P820)</f>
        <v>4.4255555555555564</v>
      </c>
      <c r="Q821" s="96">
        <f>AVERAGE(Q796:Q820)</f>
        <v>848.27777777777783</v>
      </c>
      <c r="R821" s="95">
        <f>AVERAGE(R796:R820)</f>
        <v>4.1366666666666658</v>
      </c>
      <c r="S821" s="96">
        <f>AVERAGE(S796:S820)</f>
        <v>366.27777777777777</v>
      </c>
      <c r="T821" s="95">
        <f>AVERAGE(T796:T820)</f>
        <v>1.2916666666666667</v>
      </c>
      <c r="U821" s="95">
        <f>AVERAGE(U796:U820)</f>
        <v>17.956</v>
      </c>
      <c r="V821" s="95">
        <f>AVERAGE(V796:V820)</f>
        <v>28.161111111111111</v>
      </c>
      <c r="W821" s="95">
        <f>AVERAGE(W796:W820)</f>
        <v>17.3</v>
      </c>
      <c r="X821" s="96">
        <f>AVERAGE(X796:X820)</f>
        <v>132.98333333333332</v>
      </c>
      <c r="Y821" s="95">
        <f>AVERAGE(Y796:Y820)</f>
        <v>77.827777777777783</v>
      </c>
      <c r="Z821" s="95">
        <f>AVERAGE(Z796:Z820)</f>
        <v>21.933333333333337</v>
      </c>
      <c r="AA821" s="95">
        <f>AVERAGE(AA796:AA820)</f>
        <v>107.32777777777778</v>
      </c>
      <c r="AB821" s="95">
        <f>AVERAGE(AB796:AB820)</f>
        <v>8.517777777777777</v>
      </c>
      <c r="AC821" s="95">
        <f>AVERAGE(AC796:AC820)</f>
        <v>2.5888888888888895</v>
      </c>
      <c r="AD821" s="95">
        <f>AVERAGE(AD796:AD820)</f>
        <v>5.6838888888888892</v>
      </c>
      <c r="AE821" s="96">
        <f>AVERAGE(AE796:AE820)</f>
        <v>877.88888888888891</v>
      </c>
      <c r="AF821" s="95">
        <f>AVERAGE(AF796:AF820)</f>
        <v>25.249999999999993</v>
      </c>
      <c r="AG821" s="95">
        <f>AVERAGE(AG796:AG820)</f>
        <v>50.116666666666653</v>
      </c>
      <c r="AH821" s="95">
        <f>AVERAGE(AH796:AH820)</f>
        <v>5.421666666666666</v>
      </c>
      <c r="AI821" s="95">
        <f>AVERAGE(AI796:AI820)</f>
        <v>19.772222222222226</v>
      </c>
      <c r="AJ821" s="95">
        <f>AVERAGE(AJ796:AJ820)</f>
        <v>3.9933333333333332</v>
      </c>
      <c r="AK821" s="95">
        <f>AVERAGE(AK796:AK820)</f>
        <v>0.64500000000000002</v>
      </c>
      <c r="AL821" s="95">
        <f>AVERAGE(AL796:AL820)</f>
        <v>3.3894444444444445</v>
      </c>
      <c r="AM821" s="95">
        <f>AVERAGE(AM796:AM820)</f>
        <v>0.5467777777777777</v>
      </c>
      <c r="AN821" s="95">
        <f>AVERAGE(AN796:AN820)</f>
        <v>3.4783333333333335</v>
      </c>
      <c r="AO821" s="95">
        <f>AVERAGE(AO796:AO820)</f>
        <v>0.72000000000000008</v>
      </c>
      <c r="AP821" s="95">
        <f>AVERAGE(AP796:AP820)</f>
        <v>2.221111111111111</v>
      </c>
      <c r="AQ821" s="95">
        <f>AVERAGE(AQ796:AQ820)</f>
        <v>0.36499999999999999</v>
      </c>
      <c r="AR821" s="95">
        <f>AVERAGE(AR796:AR820)</f>
        <v>2.4116666666666666</v>
      </c>
      <c r="AS821" s="95">
        <f>AVERAGE(AS796:AS820)</f>
        <v>0.39916666666666667</v>
      </c>
      <c r="AT821" s="95">
        <f>AVERAGE(AT796:AT820)</f>
        <v>3.3894444444444436</v>
      </c>
      <c r="AU821" s="95">
        <f>AVERAGE(AU796:AU820)</f>
        <v>0.77322222222222237</v>
      </c>
      <c r="AV821" s="95">
        <f>AVERAGE(AV796:AV820)</f>
        <v>1.5083333333333333</v>
      </c>
      <c r="AW821" s="95">
        <f>AVERAGE(AW796:AW820)</f>
        <v>19.466666666666665</v>
      </c>
      <c r="AX821" s="95">
        <f>AVERAGE(AX796:AX820)</f>
        <v>13.671111111111113</v>
      </c>
      <c r="AY821" s="95">
        <f>AVERAGE(AY796:AY820)</f>
        <v>3.0594444444444449</v>
      </c>
    </row>
    <row r="822" spans="1:51" s="102" customFormat="1">
      <c r="A822" s="92" t="s">
        <v>195</v>
      </c>
      <c r="B822" s="95">
        <f>_xlfn.STDEV.S(B796:B820)</f>
        <v>0.12539017940222491</v>
      </c>
      <c r="C822" s="94">
        <f>_xlfn.STDEV.S(C796:C820)</f>
        <v>1.9952260318728193E-2</v>
      </c>
      <c r="D822" s="95">
        <f>_xlfn.STDEV.S(D796:D820)</f>
        <v>7.2456244484992646E-2</v>
      </c>
      <c r="E822" s="95">
        <f>_xlfn.STDEV.S(E796:E820)</f>
        <v>9.8306223545313737E-2</v>
      </c>
      <c r="F822" s="95">
        <f>_xlfn.STDEV.S(F796:F820)</f>
        <v>1.5247543120753429E-2</v>
      </c>
      <c r="G822" s="95">
        <f>_xlfn.STDEV.S(G796:G820)</f>
        <v>1.6722769855415105E-2</v>
      </c>
      <c r="H822" s="95">
        <f>_xlfn.STDEV.S(H796:H820)</f>
        <v>4.2749676860314986E-2</v>
      </c>
      <c r="I822" s="95">
        <f>_xlfn.STDEV.S(I796:I820)</f>
        <v>9.2520380955875989E-2</v>
      </c>
      <c r="J822" s="95">
        <f>_xlfn.STDEV.S(J796:J820)</f>
        <v>0.1435116867092163</v>
      </c>
      <c r="K822" s="95">
        <f>_xlfn.STDEV.S(K796:K820)</f>
        <v>1.4907592993120812E-2</v>
      </c>
      <c r="L822" s="95">
        <f>_xlfn.STDEV.S(L796:L820)</f>
        <v>0.3784480182306359</v>
      </c>
      <c r="M822" s="95">
        <f>_xlfn.STDEV.S(M796:M820)</f>
        <v>0.80446252974805943</v>
      </c>
      <c r="N822" s="95">
        <f>_xlfn.STDEV.S(N796:N820)</f>
        <v>0.1176710895345599</v>
      </c>
      <c r="O822" s="95"/>
      <c r="P822" s="95">
        <f>_xlfn.STDEV.S(P796:P820)</f>
        <v>0.58768961618129312</v>
      </c>
      <c r="Q822" s="96">
        <f>_xlfn.STDEV.S(Q796:Q820)</f>
        <v>145.97453668183766</v>
      </c>
      <c r="R822" s="95">
        <f>_xlfn.STDEV.S(R796:R820)</f>
        <v>4.5643877239031374</v>
      </c>
      <c r="S822" s="96">
        <f>_xlfn.STDEV.S(S796:S820)</f>
        <v>40.118655709628484</v>
      </c>
      <c r="T822" s="95">
        <f>_xlfn.STDEV.S(T796:T820)</f>
        <v>0.96797696861273785</v>
      </c>
      <c r="U822" s="95">
        <f>_xlfn.STDEV.S(U796:U820)</f>
        <v>21.969358466477154</v>
      </c>
      <c r="V822" s="95">
        <f>_xlfn.STDEV.S(V796:V820)</f>
        <v>7.5893221342565313</v>
      </c>
      <c r="W822" s="95">
        <f>_xlfn.STDEV.S(W796:W820)</f>
        <v>2.9409882292701841</v>
      </c>
      <c r="X822" s="96">
        <f>_xlfn.STDEV.S(X796:X820)</f>
        <v>20.476737159662054</v>
      </c>
      <c r="Y822" s="95">
        <f>_xlfn.STDEV.S(Y796:Y820)</f>
        <v>7.7546802229026266</v>
      </c>
      <c r="Z822" s="95">
        <f>_xlfn.STDEV.S(Z796:Z820)</f>
        <v>2.5321462647094521</v>
      </c>
      <c r="AA822" s="95">
        <f>_xlfn.STDEV.S(AA796:AA820)</f>
        <v>11.320923136104859</v>
      </c>
      <c r="AB822" s="95">
        <f>_xlfn.STDEV.S(AB796:AB820)</f>
        <v>0.81101646864801757</v>
      </c>
      <c r="AC822" s="95">
        <f>_xlfn.STDEV.S(AC796:AC820)</f>
        <v>0.875764465306059</v>
      </c>
      <c r="AD822" s="95">
        <f>_xlfn.STDEV.S(AD796:AD820)</f>
        <v>0.86067100285963172</v>
      </c>
      <c r="AE822" s="96">
        <f>_xlfn.STDEV.S(AE796:AE820)</f>
        <v>246.27122515606507</v>
      </c>
      <c r="AF822" s="95">
        <f>_xlfn.STDEV.S(AF796:AF820)</f>
        <v>3.0343620319890765</v>
      </c>
      <c r="AG822" s="95">
        <f>_xlfn.STDEV.S(AG796:AG820)</f>
        <v>4.7493962464593702</v>
      </c>
      <c r="AH822" s="95">
        <f>_xlfn.STDEV.S(AH796:AH820)</f>
        <v>0.59361554205117739</v>
      </c>
      <c r="AI822" s="95">
        <f>_xlfn.STDEV.S(AI796:AI820)</f>
        <v>2.605380305434815</v>
      </c>
      <c r="AJ822" s="95">
        <f>_xlfn.STDEV.S(AJ796:AJ820)</f>
        <v>0.62342507451129237</v>
      </c>
      <c r="AK822" s="95">
        <f>_xlfn.STDEV.S(AK796:AK820)</f>
        <v>0.12552243764738291</v>
      </c>
      <c r="AL822" s="95">
        <f>_xlfn.STDEV.S(AL796:AL820)</f>
        <v>0.57806443994768231</v>
      </c>
      <c r="AM822" s="95">
        <f>_xlfn.STDEV.S(AM796:AM820)</f>
        <v>0.11005696682951302</v>
      </c>
      <c r="AN822" s="95">
        <f>_xlfn.STDEV.S(AN796:AN820)</f>
        <v>0.54438578448829777</v>
      </c>
      <c r="AO822" s="95">
        <f>_xlfn.STDEV.S(AO796:AO820)</f>
        <v>0.11024037906534236</v>
      </c>
      <c r="AP822" s="95">
        <f>_xlfn.STDEV.S(AP796:AP820)</f>
        <v>0.37455681873050606</v>
      </c>
      <c r="AQ822" s="95">
        <f>_xlfn.STDEV.S(AQ796:AQ820)</f>
        <v>7.3089791674753116E-2</v>
      </c>
      <c r="AR822" s="95">
        <f>_xlfn.STDEV.S(AR796:AR820)</f>
        <v>0.27596355258066646</v>
      </c>
      <c r="AS822" s="95">
        <f>_xlfn.STDEV.S(AS796:AS820)</f>
        <v>6.1672999144921095E-2</v>
      </c>
      <c r="AT822" s="95">
        <f>_xlfn.STDEV.S(AT796:AT820)</f>
        <v>0.37215544225849928</v>
      </c>
      <c r="AU822" s="95">
        <f>_xlfn.STDEV.S(AU796:AU820)</f>
        <v>0.14703683234264539</v>
      </c>
      <c r="AV822" s="95">
        <f>_xlfn.STDEV.S(AV796:AV820)</f>
        <v>0.3433956730002497</v>
      </c>
      <c r="AW822" s="95">
        <f>_xlfn.STDEV.S(AW796:AW820)</f>
        <v>2.2896185143330023</v>
      </c>
      <c r="AX822" s="95">
        <f>_xlfn.STDEV.S(AX796:AX820)</f>
        <v>1.8573126978288463</v>
      </c>
      <c r="AY822" s="95">
        <f>_xlfn.STDEV.S(AY796:AY820)</f>
        <v>0.50038188031121944</v>
      </c>
    </row>
    <row r="823" spans="1:51" s="100" customFormat="1">
      <c r="A823" s="84" t="s">
        <v>508</v>
      </c>
      <c r="B823" s="81">
        <v>77.032556090588827</v>
      </c>
      <c r="C823" s="80">
        <v>0.205990399586227</v>
      </c>
      <c r="D823" s="81">
        <v>12.825572381359212</v>
      </c>
      <c r="E823" s="80">
        <v>1.2972806259753522</v>
      </c>
      <c r="F823" s="80">
        <v>3.9931655088475917E-2</v>
      </c>
      <c r="G823" s="80">
        <v>0.12291677202303569</v>
      </c>
      <c r="H823" s="80">
        <v>0.83557719003936759</v>
      </c>
      <c r="I823" s="80">
        <v>3.9751646072926929</v>
      </c>
      <c r="J823" s="80">
        <v>3.664995475077125</v>
      </c>
      <c r="K823" s="80">
        <v>0.14802969674101477</v>
      </c>
      <c r="L823" s="80">
        <v>3.2604835353093478</v>
      </c>
      <c r="M823" s="81">
        <f>B823/J823</f>
        <v>21.018458716914999</v>
      </c>
      <c r="N823" s="80">
        <f>I823+J823</f>
        <v>7.6401600823698175</v>
      </c>
      <c r="O823" s="80"/>
      <c r="P823" s="80">
        <v>6.06</v>
      </c>
      <c r="Q823" s="82">
        <v>1039</v>
      </c>
      <c r="R823" s="80">
        <v>1</v>
      </c>
      <c r="S823" s="82">
        <v>468</v>
      </c>
      <c r="T823" s="80">
        <v>0.68</v>
      </c>
      <c r="U823" s="80">
        <v>0.74</v>
      </c>
      <c r="V823" s="81">
        <v>50.5</v>
      </c>
      <c r="W823" s="81">
        <v>14.9</v>
      </c>
      <c r="X823" s="82">
        <v>119</v>
      </c>
      <c r="Y823" s="81">
        <v>65.900000000000006</v>
      </c>
      <c r="Z823" s="81">
        <v>34.700000000000003</v>
      </c>
      <c r="AA823" s="81">
        <v>201</v>
      </c>
      <c r="AB823" s="80">
        <v>10.55</v>
      </c>
      <c r="AC823" s="80">
        <v>1.93</v>
      </c>
      <c r="AD823" s="80">
        <v>6.17</v>
      </c>
      <c r="AE823" s="82">
        <v>745</v>
      </c>
      <c r="AF823" s="81">
        <v>29</v>
      </c>
      <c r="AG823" s="81">
        <v>57.2</v>
      </c>
      <c r="AH823" s="80">
        <v>6.45</v>
      </c>
      <c r="AI823" s="81">
        <v>24.2</v>
      </c>
      <c r="AJ823" s="80">
        <v>5.98</v>
      </c>
      <c r="AK823" s="80">
        <v>0.99</v>
      </c>
      <c r="AL823" s="80">
        <v>6</v>
      </c>
      <c r="AM823" s="80">
        <v>0.85</v>
      </c>
      <c r="AN823" s="80">
        <v>5.86</v>
      </c>
      <c r="AO823" s="80">
        <v>1.17</v>
      </c>
      <c r="AP823" s="80">
        <v>3.59</v>
      </c>
      <c r="AQ823" s="80">
        <v>0.62</v>
      </c>
      <c r="AR823" s="80">
        <v>3.71</v>
      </c>
      <c r="AS823" s="80">
        <v>0.63</v>
      </c>
      <c r="AT823" s="80">
        <v>6.39</v>
      </c>
      <c r="AU823" s="80">
        <v>0.95</v>
      </c>
      <c r="AV823" s="80">
        <v>1.54</v>
      </c>
      <c r="AW823" s="81">
        <v>20.6</v>
      </c>
      <c r="AX823" s="80">
        <v>12.5</v>
      </c>
      <c r="AY823" s="80">
        <v>3.07</v>
      </c>
    </row>
    <row r="824" spans="1:51" s="100" customFormat="1">
      <c r="A824" s="84" t="s">
        <v>507</v>
      </c>
      <c r="B824" s="81">
        <v>78.179452569016732</v>
      </c>
      <c r="C824" s="80">
        <v>0.11516487826151363</v>
      </c>
      <c r="D824" s="81">
        <v>12.37582088380568</v>
      </c>
      <c r="E824" s="80">
        <v>1.1159179948511373</v>
      </c>
      <c r="F824" s="80">
        <v>0</v>
      </c>
      <c r="G824" s="80">
        <v>7.736243339983645E-2</v>
      </c>
      <c r="H824" s="80">
        <v>0.60309100560584605</v>
      </c>
      <c r="I824" s="80">
        <v>3.7042742204112016</v>
      </c>
      <c r="J824" s="80">
        <v>3.8288938529569174</v>
      </c>
      <c r="K824" s="80">
        <v>0.22161691130326266</v>
      </c>
      <c r="L824" s="80">
        <v>5.521445126797687</v>
      </c>
      <c r="M824" s="81">
        <f>B824/J824</f>
        <v>20.418286735382218</v>
      </c>
      <c r="N824" s="80">
        <f>I824+J824</f>
        <v>7.5331680733681186</v>
      </c>
      <c r="O824" s="80"/>
      <c r="P824" s="80">
        <v>6.8</v>
      </c>
      <c r="Q824" s="82">
        <v>603</v>
      </c>
      <c r="R824" s="80" t="s">
        <v>142</v>
      </c>
      <c r="S824" s="82">
        <v>410</v>
      </c>
      <c r="T824" s="80">
        <v>0.46</v>
      </c>
      <c r="U824" s="80" t="s">
        <v>142</v>
      </c>
      <c r="V824" s="81">
        <v>50.3</v>
      </c>
      <c r="W824" s="81">
        <v>17.3</v>
      </c>
      <c r="X824" s="82">
        <v>151</v>
      </c>
      <c r="Y824" s="81">
        <v>35.5</v>
      </c>
      <c r="Z824" s="81">
        <v>42.4</v>
      </c>
      <c r="AA824" s="81">
        <v>126</v>
      </c>
      <c r="AB824" s="80">
        <v>11.3</v>
      </c>
      <c r="AC824" s="80">
        <v>2.2200000000000002</v>
      </c>
      <c r="AD824" s="80">
        <v>7.7</v>
      </c>
      <c r="AE824" s="82">
        <v>880</v>
      </c>
      <c r="AF824" s="81">
        <v>34.1</v>
      </c>
      <c r="AG824" s="81">
        <v>69.2</v>
      </c>
      <c r="AH824" s="80">
        <v>8</v>
      </c>
      <c r="AI824" s="81">
        <v>29.9</v>
      </c>
      <c r="AJ824" s="80">
        <v>7.2</v>
      </c>
      <c r="AK824" s="80">
        <v>0.84</v>
      </c>
      <c r="AL824" s="80">
        <v>6.5</v>
      </c>
      <c r="AM824" s="80">
        <v>0.8</v>
      </c>
      <c r="AN824" s="80">
        <v>7.3</v>
      </c>
      <c r="AO824" s="80">
        <v>1.37</v>
      </c>
      <c r="AP824" s="80">
        <v>4.12</v>
      </c>
      <c r="AQ824" s="80">
        <v>0.61</v>
      </c>
      <c r="AR824" s="80">
        <v>4.2</v>
      </c>
      <c r="AS824" s="80">
        <v>0.64</v>
      </c>
      <c r="AT824" s="80">
        <v>3.83</v>
      </c>
      <c r="AU824" s="80">
        <v>0.98</v>
      </c>
      <c r="AV824" s="80">
        <v>1.6</v>
      </c>
      <c r="AW824" s="81">
        <v>24.1</v>
      </c>
      <c r="AX824" s="80">
        <v>15.9</v>
      </c>
      <c r="AY824" s="80">
        <v>3.51</v>
      </c>
    </row>
    <row r="825" spans="1:51" s="100" customFormat="1">
      <c r="A825" s="84" t="s">
        <v>506</v>
      </c>
      <c r="B825" s="81">
        <v>77.295269965037676</v>
      </c>
      <c r="C825" s="80">
        <v>0.16116300099733388</v>
      </c>
      <c r="D825" s="81">
        <v>12.520311281217003</v>
      </c>
      <c r="E825" s="80">
        <v>1.175886997698969</v>
      </c>
      <c r="F825" s="80">
        <v>2.6425473990610168E-2</v>
      </c>
      <c r="G825" s="80">
        <v>4.9470814553870243E-2</v>
      </c>
      <c r="H825" s="80">
        <v>0.59211979063690423</v>
      </c>
      <c r="I825" s="80">
        <v>3.6479057052779811</v>
      </c>
      <c r="J825" s="80">
        <v>4.5314242026384584</v>
      </c>
      <c r="K825" s="80">
        <v>0.22767951190432323</v>
      </c>
      <c r="L825" s="80">
        <v>5.1782524057488786</v>
      </c>
      <c r="M825" s="81">
        <f>B825/J825</f>
        <v>17.05761069997196</v>
      </c>
      <c r="N825" s="80">
        <f>I825+J825</f>
        <v>8.1793299079164399</v>
      </c>
      <c r="O825" s="80"/>
      <c r="P825" s="80"/>
      <c r="Q825" s="82"/>
      <c r="R825" s="80"/>
      <c r="S825" s="82"/>
      <c r="T825" s="80"/>
      <c r="U825" s="80"/>
      <c r="V825" s="81"/>
      <c r="W825" s="81"/>
      <c r="X825" s="82"/>
      <c r="Y825" s="81"/>
      <c r="Z825" s="81"/>
      <c r="AA825" s="81"/>
      <c r="AB825" s="80"/>
      <c r="AC825" s="80"/>
      <c r="AD825" s="80"/>
      <c r="AE825" s="82"/>
      <c r="AF825" s="81"/>
      <c r="AG825" s="81"/>
      <c r="AH825" s="80"/>
      <c r="AI825" s="81"/>
      <c r="AJ825" s="80"/>
      <c r="AK825" s="80"/>
      <c r="AL825" s="80"/>
      <c r="AM825" s="80"/>
      <c r="AN825" s="80"/>
      <c r="AO825" s="80"/>
      <c r="AP825" s="80"/>
      <c r="AQ825" s="80"/>
      <c r="AR825" s="80"/>
      <c r="AS825" s="80"/>
      <c r="AT825" s="80"/>
      <c r="AU825" s="80"/>
      <c r="AV825" s="80"/>
      <c r="AW825" s="81"/>
      <c r="AX825" s="80"/>
      <c r="AY825" s="80"/>
    </row>
    <row r="826" spans="1:51" s="100" customFormat="1">
      <c r="A826" s="84" t="s">
        <v>505</v>
      </c>
      <c r="B826" s="81">
        <v>77.660607442078359</v>
      </c>
      <c r="C826" s="80">
        <v>0.21353569411928724</v>
      </c>
      <c r="D826" s="81">
        <v>12.875557855144242</v>
      </c>
      <c r="E826" s="80">
        <v>0.64119227322592343</v>
      </c>
      <c r="F826" s="80">
        <v>1.6282034472070456E-2</v>
      </c>
      <c r="G826" s="80">
        <v>2.3818026108973059E-2</v>
      </c>
      <c r="H826" s="80">
        <v>0.72669002443092856</v>
      </c>
      <c r="I826" s="80">
        <v>4.0254244756914028</v>
      </c>
      <c r="J826" s="80">
        <v>3.8168769478633418</v>
      </c>
      <c r="K826" s="80">
        <v>0.15226865457962527</v>
      </c>
      <c r="L826" s="80">
        <v>3.8161651000110623</v>
      </c>
      <c r="M826" s="81">
        <f>B826/J826</f>
        <v>20.346636400094628</v>
      </c>
      <c r="N826" s="80">
        <f>I826+J826</f>
        <v>7.8423014235547441</v>
      </c>
      <c r="O826" s="80"/>
      <c r="P826" s="80">
        <v>6.17</v>
      </c>
      <c r="Q826" s="82">
        <v>1070</v>
      </c>
      <c r="R826" s="80">
        <v>0.88</v>
      </c>
      <c r="S826" s="82">
        <v>369</v>
      </c>
      <c r="T826" s="80">
        <v>0.71</v>
      </c>
      <c r="U826" s="80">
        <v>1.1499999999999999</v>
      </c>
      <c r="V826" s="81">
        <v>45.9</v>
      </c>
      <c r="W826" s="81">
        <v>14.1</v>
      </c>
      <c r="X826" s="82">
        <v>113</v>
      </c>
      <c r="Y826" s="81">
        <v>62.7</v>
      </c>
      <c r="Z826" s="81">
        <v>29.1</v>
      </c>
      <c r="AA826" s="81">
        <v>182</v>
      </c>
      <c r="AB826" s="80">
        <v>10</v>
      </c>
      <c r="AC826" s="80">
        <v>1.39</v>
      </c>
      <c r="AD826" s="80">
        <v>5.12</v>
      </c>
      <c r="AE826" s="82">
        <v>687</v>
      </c>
      <c r="AF826" s="81">
        <v>25.4</v>
      </c>
      <c r="AG826" s="81">
        <v>53.2</v>
      </c>
      <c r="AH826" s="80">
        <v>6.24</v>
      </c>
      <c r="AI826" s="81">
        <v>26.1</v>
      </c>
      <c r="AJ826" s="80">
        <v>4.8099999999999996</v>
      </c>
      <c r="AK826" s="80">
        <v>1.07</v>
      </c>
      <c r="AL826" s="80">
        <v>4.58</v>
      </c>
      <c r="AM826" s="80">
        <v>0.77</v>
      </c>
      <c r="AN826" s="80">
        <v>4.7300000000000004</v>
      </c>
      <c r="AO826" s="80">
        <v>1.04</v>
      </c>
      <c r="AP826" s="80">
        <v>3.6</v>
      </c>
      <c r="AQ826" s="80">
        <v>0.45</v>
      </c>
      <c r="AR826" s="80">
        <v>3.32</v>
      </c>
      <c r="AS826" s="80">
        <v>0.35299999999999998</v>
      </c>
      <c r="AT826" s="80">
        <v>5</v>
      </c>
      <c r="AU826" s="80">
        <v>0.95</v>
      </c>
      <c r="AV826" s="80">
        <v>1.28</v>
      </c>
      <c r="AW826" s="81">
        <v>18.600000000000001</v>
      </c>
      <c r="AX826" s="80">
        <v>10</v>
      </c>
      <c r="AY826" s="80">
        <v>2.79</v>
      </c>
    </row>
    <row r="827" spans="1:51" s="100" customFormat="1">
      <c r="A827" s="84" t="s">
        <v>504</v>
      </c>
      <c r="B827" s="81">
        <v>77.940004204077212</v>
      </c>
      <c r="C827" s="80">
        <v>9.9532675513259339E-2</v>
      </c>
      <c r="D827" s="81">
        <v>12.400173770618377</v>
      </c>
      <c r="E827" s="80">
        <v>1.1954831764464351</v>
      </c>
      <c r="F827" s="80">
        <v>3.2565157329720616E-2</v>
      </c>
      <c r="G827" s="80">
        <v>6.1133054496453738E-2</v>
      </c>
      <c r="H827" s="80">
        <v>0.60135797514691658</v>
      </c>
      <c r="I827" s="80">
        <v>3.6400932718941617</v>
      </c>
      <c r="J827" s="80">
        <v>4.029635034825799</v>
      </c>
      <c r="K827" s="80">
        <v>0.21679651665277971</v>
      </c>
      <c r="L827" s="80">
        <v>5.422390072892938</v>
      </c>
      <c r="M827" s="81">
        <f>B827/J827</f>
        <v>19.341703040222487</v>
      </c>
      <c r="N827" s="80">
        <f>I827+J827</f>
        <v>7.6697283067199606</v>
      </c>
      <c r="O827" s="80"/>
      <c r="P827" s="80">
        <v>5.5</v>
      </c>
      <c r="Q827" s="82">
        <v>760</v>
      </c>
      <c r="R827" s="80">
        <v>6.3</v>
      </c>
      <c r="S827" s="82">
        <v>380</v>
      </c>
      <c r="T827" s="80">
        <v>1.4</v>
      </c>
      <c r="U827" s="80">
        <v>37</v>
      </c>
      <c r="V827" s="81">
        <v>35</v>
      </c>
      <c r="W827" s="81">
        <v>18.3</v>
      </c>
      <c r="X827" s="82">
        <v>162</v>
      </c>
      <c r="Y827" s="81">
        <v>42.8</v>
      </c>
      <c r="Z827" s="81">
        <v>27.9</v>
      </c>
      <c r="AA827" s="81">
        <v>140</v>
      </c>
      <c r="AB827" s="80">
        <v>10.9</v>
      </c>
      <c r="AC827" s="80">
        <v>2.98</v>
      </c>
      <c r="AD827" s="80">
        <v>8.1999999999999993</v>
      </c>
      <c r="AE827" s="82">
        <v>780</v>
      </c>
      <c r="AF827" s="81">
        <v>26.6</v>
      </c>
      <c r="AG827" s="81">
        <v>60</v>
      </c>
      <c r="AH827" s="80">
        <v>7</v>
      </c>
      <c r="AI827" s="81">
        <v>25.9</v>
      </c>
      <c r="AJ827" s="80">
        <v>4.8</v>
      </c>
      <c r="AK827" s="80">
        <v>1.03</v>
      </c>
      <c r="AL827" s="80">
        <v>5.0999999999999996</v>
      </c>
      <c r="AM827" s="80">
        <v>0.81</v>
      </c>
      <c r="AN827" s="80">
        <v>4.8</v>
      </c>
      <c r="AO827" s="80">
        <v>0.98</v>
      </c>
      <c r="AP827" s="80">
        <v>2.17</v>
      </c>
      <c r="AQ827" s="80">
        <v>0.4</v>
      </c>
      <c r="AR827" s="80">
        <v>3</v>
      </c>
      <c r="AS827" s="80">
        <v>0.51</v>
      </c>
      <c r="AT827" s="80">
        <v>4</v>
      </c>
      <c r="AU827" s="80">
        <v>0.93</v>
      </c>
      <c r="AV827" s="80">
        <v>1.98</v>
      </c>
      <c r="AW827" s="81">
        <v>21</v>
      </c>
      <c r="AX827" s="80">
        <v>11.9</v>
      </c>
      <c r="AY827" s="80">
        <v>3.35</v>
      </c>
    </row>
    <row r="828" spans="1:51" s="100" customFormat="1">
      <c r="A828" s="84" t="s">
        <v>503</v>
      </c>
      <c r="B828" s="81">
        <v>78.091060535366566</v>
      </c>
      <c r="C828" s="80">
        <v>0.13208609451459169</v>
      </c>
      <c r="D828" s="81">
        <v>12.271925736163109</v>
      </c>
      <c r="E828" s="80">
        <v>0.93529798013816168</v>
      </c>
      <c r="F828" s="80">
        <v>2.1011968446556419E-2</v>
      </c>
      <c r="G828" s="80">
        <v>4.2754706011035822E-2</v>
      </c>
      <c r="H828" s="80">
        <v>0.59802824051660042</v>
      </c>
      <c r="I828" s="80">
        <v>3.7645966902093124</v>
      </c>
      <c r="J828" s="80">
        <v>4.1432161000839169</v>
      </c>
      <c r="K828" s="80">
        <v>0.21948550143991155</v>
      </c>
      <c r="L828" s="80">
        <v>5.5925297364512119</v>
      </c>
      <c r="M828" s="81">
        <f>B828/J828</f>
        <v>18.84793325981353</v>
      </c>
      <c r="N828" s="80">
        <f>I828+J828</f>
        <v>7.9078127902932298</v>
      </c>
      <c r="O828" s="80"/>
      <c r="P828" s="80">
        <v>5.8</v>
      </c>
      <c r="Q828" s="82">
        <v>630</v>
      </c>
      <c r="R828" s="80">
        <v>9</v>
      </c>
      <c r="S828" s="82">
        <v>310</v>
      </c>
      <c r="T828" s="80">
        <v>1.48</v>
      </c>
      <c r="U828" s="80">
        <v>85</v>
      </c>
      <c r="V828" s="81">
        <v>39.1</v>
      </c>
      <c r="W828" s="81">
        <v>19.7</v>
      </c>
      <c r="X828" s="82">
        <v>155</v>
      </c>
      <c r="Y828" s="81">
        <v>42.4</v>
      </c>
      <c r="Z828" s="81">
        <v>24.9</v>
      </c>
      <c r="AA828" s="81">
        <v>92</v>
      </c>
      <c r="AB828" s="80">
        <v>8.5</v>
      </c>
      <c r="AC828" s="80">
        <v>1.75</v>
      </c>
      <c r="AD828" s="80">
        <v>7.7</v>
      </c>
      <c r="AE828" s="82">
        <v>810</v>
      </c>
      <c r="AF828" s="81">
        <v>23.7</v>
      </c>
      <c r="AG828" s="81">
        <v>51.7</v>
      </c>
      <c r="AH828" s="80">
        <v>6.2</v>
      </c>
      <c r="AI828" s="81">
        <v>22.2</v>
      </c>
      <c r="AJ828" s="80">
        <v>5</v>
      </c>
      <c r="AK828" s="80">
        <v>0.95</v>
      </c>
      <c r="AL828" s="80">
        <v>4.9000000000000004</v>
      </c>
      <c r="AM828" s="80">
        <v>0.78</v>
      </c>
      <c r="AN828" s="80">
        <v>4.2</v>
      </c>
      <c r="AO828" s="80">
        <v>0.88</v>
      </c>
      <c r="AP828" s="80">
        <v>2.8</v>
      </c>
      <c r="AQ828" s="80">
        <v>0.45</v>
      </c>
      <c r="AR828" s="80">
        <v>2.73</v>
      </c>
      <c r="AS828" s="80">
        <v>0.41</v>
      </c>
      <c r="AT828" s="80">
        <v>3.35</v>
      </c>
      <c r="AU828" s="80">
        <v>0.83</v>
      </c>
      <c r="AV828" s="80">
        <v>1.61</v>
      </c>
      <c r="AW828" s="81">
        <v>25.9</v>
      </c>
      <c r="AX828" s="80">
        <v>10</v>
      </c>
      <c r="AY828" s="80">
        <v>3.48</v>
      </c>
    </row>
    <row r="829" spans="1:51" s="100" customFormat="1">
      <c r="A829" s="84" t="s">
        <v>502</v>
      </c>
      <c r="B829" s="81">
        <v>78.048917612008395</v>
      </c>
      <c r="C829" s="80">
        <v>9.9608242039826864E-2</v>
      </c>
      <c r="D829" s="81">
        <v>12.424525317752295</v>
      </c>
      <c r="E829" s="80">
        <v>1.0534454084617439</v>
      </c>
      <c r="F829" s="80">
        <v>1.6571126048552803E-2</v>
      </c>
      <c r="G829" s="80">
        <v>5.3099160490578605E-2</v>
      </c>
      <c r="H829" s="80">
        <v>0.59189451429998485</v>
      </c>
      <c r="I829" s="80">
        <v>3.8315612715814553</v>
      </c>
      <c r="J829" s="80">
        <v>3.8803553068233172</v>
      </c>
      <c r="K829" s="80">
        <v>0.22040493860763125</v>
      </c>
      <c r="L829" s="80">
        <v>5.494140174359373</v>
      </c>
      <c r="M829" s="81">
        <f>B829/J829</f>
        <v>20.113858510524839</v>
      </c>
      <c r="N829" s="80">
        <f>I829+J829</f>
        <v>7.7119165784047725</v>
      </c>
      <c r="O829" s="80"/>
      <c r="P829" s="80">
        <v>5.49</v>
      </c>
      <c r="Q829" s="82">
        <v>589</v>
      </c>
      <c r="R829" s="80">
        <v>2.1</v>
      </c>
      <c r="S829" s="82">
        <v>355</v>
      </c>
      <c r="T829" s="80">
        <v>0.93</v>
      </c>
      <c r="U829" s="80">
        <v>26</v>
      </c>
      <c r="V829" s="81">
        <v>35.799999999999997</v>
      </c>
      <c r="W829" s="81">
        <v>16.600000000000001</v>
      </c>
      <c r="X829" s="82">
        <v>136</v>
      </c>
      <c r="Y829" s="81">
        <v>31.2</v>
      </c>
      <c r="Z829" s="81">
        <v>32.6</v>
      </c>
      <c r="AA829" s="81">
        <v>100</v>
      </c>
      <c r="AB829" s="80">
        <v>9.6999999999999993</v>
      </c>
      <c r="AC829" s="80">
        <v>2.2799999999999998</v>
      </c>
      <c r="AD829" s="80">
        <v>7.7</v>
      </c>
      <c r="AE829" s="82">
        <v>762</v>
      </c>
      <c r="AF829" s="81">
        <v>27.8</v>
      </c>
      <c r="AG829" s="81">
        <v>59</v>
      </c>
      <c r="AH829" s="80">
        <v>7.2</v>
      </c>
      <c r="AI829" s="81">
        <v>26</v>
      </c>
      <c r="AJ829" s="80">
        <v>4.7</v>
      </c>
      <c r="AK829" s="80">
        <v>0.91</v>
      </c>
      <c r="AL829" s="80">
        <v>5.8</v>
      </c>
      <c r="AM829" s="80">
        <v>0.9</v>
      </c>
      <c r="AN829" s="80">
        <v>5.3</v>
      </c>
      <c r="AO829" s="80">
        <v>1.05</v>
      </c>
      <c r="AP829" s="80">
        <v>3.49</v>
      </c>
      <c r="AQ829" s="80">
        <v>0.5</v>
      </c>
      <c r="AR829" s="80">
        <v>3.94</v>
      </c>
      <c r="AS829" s="80">
        <v>0.49</v>
      </c>
      <c r="AT829" s="80">
        <v>3.6</v>
      </c>
      <c r="AU829" s="80">
        <v>1.1100000000000001</v>
      </c>
      <c r="AV829" s="80">
        <v>1.9</v>
      </c>
      <c r="AW829" s="81">
        <v>22</v>
      </c>
      <c r="AX829" s="80">
        <v>12.7</v>
      </c>
      <c r="AY829" s="80">
        <v>3.1</v>
      </c>
    </row>
    <row r="830" spans="1:51" s="100" customFormat="1">
      <c r="A830" s="84" t="s">
        <v>501</v>
      </c>
      <c r="B830" s="81">
        <v>78.067804351747739</v>
      </c>
      <c r="C830" s="80">
        <v>0.11032783630440242</v>
      </c>
      <c r="D830" s="81">
        <v>12.3764855420626</v>
      </c>
      <c r="E830" s="80">
        <v>1.0289349077072625</v>
      </c>
      <c r="F830" s="80">
        <v>8.3134951979687184E-3</v>
      </c>
      <c r="G830" s="80">
        <v>6.9493262132111225E-2</v>
      </c>
      <c r="H830" s="80">
        <v>0.61600870527118878</v>
      </c>
      <c r="I830" s="80">
        <v>3.7118436800131271</v>
      </c>
      <c r="J830" s="80">
        <v>4.0107672565794745</v>
      </c>
      <c r="K830" s="80">
        <v>0.20962984148257774</v>
      </c>
      <c r="L830" s="80">
        <v>5.8116665611234595</v>
      </c>
      <c r="M830" s="81">
        <f>B830/J830</f>
        <v>19.464556120448322</v>
      </c>
      <c r="N830" s="80">
        <f>I830+J830</f>
        <v>7.7226109365926021</v>
      </c>
      <c r="O830" s="80"/>
      <c r="P830" s="80">
        <v>7</v>
      </c>
      <c r="Q830" s="82">
        <v>635</v>
      </c>
      <c r="R830" s="80" t="s">
        <v>142</v>
      </c>
      <c r="S830" s="82">
        <v>466</v>
      </c>
      <c r="T830" s="80">
        <v>0.57999999999999996</v>
      </c>
      <c r="U830" s="80">
        <v>3.9</v>
      </c>
      <c r="V830" s="81">
        <v>40.4</v>
      </c>
      <c r="W830" s="81">
        <v>20.399999999999999</v>
      </c>
      <c r="X830" s="82">
        <v>174</v>
      </c>
      <c r="Y830" s="81">
        <v>37.700000000000003</v>
      </c>
      <c r="Z830" s="81">
        <v>40.6</v>
      </c>
      <c r="AA830" s="81">
        <v>123</v>
      </c>
      <c r="AB830" s="80">
        <v>12</v>
      </c>
      <c r="AC830" s="80">
        <v>3.5</v>
      </c>
      <c r="AD830" s="80">
        <v>9.5</v>
      </c>
      <c r="AE830" s="82">
        <v>960</v>
      </c>
      <c r="AF830" s="81">
        <v>36.6</v>
      </c>
      <c r="AG830" s="81">
        <v>76</v>
      </c>
      <c r="AH830" s="80">
        <v>8.6999999999999993</v>
      </c>
      <c r="AI830" s="81">
        <v>30.2</v>
      </c>
      <c r="AJ830" s="80">
        <v>6.7</v>
      </c>
      <c r="AK830" s="80">
        <v>1.21</v>
      </c>
      <c r="AL830" s="80">
        <v>5.9</v>
      </c>
      <c r="AM830" s="80">
        <v>1.05</v>
      </c>
      <c r="AN830" s="80">
        <v>6.13</v>
      </c>
      <c r="AO830" s="80">
        <v>1.36</v>
      </c>
      <c r="AP830" s="80">
        <v>3.31</v>
      </c>
      <c r="AQ830" s="80">
        <v>0.45</v>
      </c>
      <c r="AR830" s="80">
        <v>4.12</v>
      </c>
      <c r="AS830" s="80">
        <v>0.72</v>
      </c>
      <c r="AT830" s="80">
        <v>4.07</v>
      </c>
      <c r="AU830" s="80">
        <v>0.88</v>
      </c>
      <c r="AV830" s="80">
        <v>2.38</v>
      </c>
      <c r="AW830" s="81">
        <v>28.5</v>
      </c>
      <c r="AX830" s="80">
        <v>15.4</v>
      </c>
      <c r="AY830" s="80">
        <v>3.76</v>
      </c>
    </row>
    <row r="831" spans="1:51" s="100" customFormat="1">
      <c r="A831" s="84" t="s">
        <v>500</v>
      </c>
      <c r="B831" s="81">
        <v>78.382842361384235</v>
      </c>
      <c r="C831" s="80">
        <v>6.8332275802682821E-2</v>
      </c>
      <c r="D831" s="81">
        <v>12.412757281969265</v>
      </c>
      <c r="E831" s="80">
        <v>0.75982636904375933</v>
      </c>
      <c r="F831" s="80">
        <v>3.0829342199382107E-2</v>
      </c>
      <c r="G831" s="80">
        <v>5.7523498685738304E-3</v>
      </c>
      <c r="H831" s="80">
        <v>0.51741188661599014</v>
      </c>
      <c r="I831" s="80">
        <v>3.7003688570320894</v>
      </c>
      <c r="J831" s="80">
        <v>4.1218561651803469</v>
      </c>
      <c r="K831" s="80">
        <v>0.23110903679205139</v>
      </c>
      <c r="L831" s="80">
        <v>5.1770914640526087</v>
      </c>
      <c r="M831" s="81">
        <f>B831/J831</f>
        <v>19.016394367064162</v>
      </c>
      <c r="N831" s="80">
        <f>I831+J831</f>
        <v>7.8222250222124359</v>
      </c>
      <c r="O831" s="80"/>
      <c r="P831" s="80">
        <v>5.3</v>
      </c>
      <c r="Q831" s="82">
        <v>530</v>
      </c>
      <c r="R831" s="80" t="s">
        <v>142</v>
      </c>
      <c r="S831" s="82">
        <v>318</v>
      </c>
      <c r="T831" s="80">
        <v>0.28999999999999998</v>
      </c>
      <c r="U831" s="80">
        <v>3.3</v>
      </c>
      <c r="V831" s="81">
        <v>35.4</v>
      </c>
      <c r="W831" s="81">
        <v>15.2</v>
      </c>
      <c r="X831" s="82">
        <v>136</v>
      </c>
      <c r="Y831" s="81">
        <v>31.1</v>
      </c>
      <c r="Z831" s="81">
        <v>33.799999999999997</v>
      </c>
      <c r="AA831" s="81">
        <v>111</v>
      </c>
      <c r="AB831" s="80">
        <v>9.3000000000000007</v>
      </c>
      <c r="AC831" s="80">
        <v>2.93</v>
      </c>
      <c r="AD831" s="80">
        <v>7.5</v>
      </c>
      <c r="AE831" s="82">
        <v>740</v>
      </c>
      <c r="AF831" s="81">
        <v>28.6</v>
      </c>
      <c r="AG831" s="81">
        <v>64</v>
      </c>
      <c r="AH831" s="80">
        <v>7</v>
      </c>
      <c r="AI831" s="81">
        <v>25.8</v>
      </c>
      <c r="AJ831" s="80">
        <v>4.71</v>
      </c>
      <c r="AK831" s="80">
        <v>1.02</v>
      </c>
      <c r="AL831" s="80">
        <v>6.1</v>
      </c>
      <c r="AM831" s="80">
        <v>0.8</v>
      </c>
      <c r="AN831" s="80">
        <v>5.4</v>
      </c>
      <c r="AO831" s="80">
        <v>1.25</v>
      </c>
      <c r="AP831" s="80">
        <v>3.53</v>
      </c>
      <c r="AQ831" s="80">
        <v>0.53</v>
      </c>
      <c r="AR831" s="80">
        <v>3.73</v>
      </c>
      <c r="AS831" s="80">
        <v>0.56000000000000005</v>
      </c>
      <c r="AT831" s="80">
        <v>3.7</v>
      </c>
      <c r="AU831" s="80">
        <v>0.92</v>
      </c>
      <c r="AV831" s="80">
        <v>1.47</v>
      </c>
      <c r="AW831" s="81">
        <v>20.399999999999999</v>
      </c>
      <c r="AX831" s="80">
        <v>13.3</v>
      </c>
      <c r="AY831" s="80">
        <v>2.94</v>
      </c>
    </row>
    <row r="832" spans="1:51" s="100" customFormat="1">
      <c r="A832" s="84" t="s">
        <v>499</v>
      </c>
      <c r="B832" s="81">
        <v>78.122839070248375</v>
      </c>
      <c r="C832" s="80">
        <v>9.6868596032865073E-2</v>
      </c>
      <c r="D832" s="81">
        <v>12.489162431111486</v>
      </c>
      <c r="E832" s="80">
        <v>1.0786798889368328</v>
      </c>
      <c r="F832" s="80">
        <v>3.529619838482994E-2</v>
      </c>
      <c r="G832" s="80">
        <v>6.1083355255224049E-2</v>
      </c>
      <c r="H832" s="80">
        <v>0.57225627630352749</v>
      </c>
      <c r="I832" s="80">
        <v>3.5902711024497771</v>
      </c>
      <c r="J832" s="80">
        <v>3.9535225653892647</v>
      </c>
      <c r="K832" s="80">
        <v>0.20515887809856473</v>
      </c>
      <c r="L832" s="80">
        <v>5.3454389062280541</v>
      </c>
      <c r="M832" s="81">
        <f>B832/J832</f>
        <v>19.760311918835953</v>
      </c>
      <c r="N832" s="80">
        <f>I832+J832</f>
        <v>7.5437936678390418</v>
      </c>
      <c r="O832" s="80"/>
      <c r="P832" s="80">
        <v>7.5</v>
      </c>
      <c r="Q832" s="82">
        <v>740</v>
      </c>
      <c r="R832" s="80">
        <v>1.45</v>
      </c>
      <c r="S832" s="82">
        <v>430</v>
      </c>
      <c r="T832" s="80">
        <v>0.78</v>
      </c>
      <c r="U832" s="80">
        <v>12.7</v>
      </c>
      <c r="V832" s="81">
        <v>55</v>
      </c>
      <c r="W832" s="81">
        <v>19.5</v>
      </c>
      <c r="X832" s="82">
        <v>172</v>
      </c>
      <c r="Y832" s="81">
        <v>40</v>
      </c>
      <c r="Z832" s="81">
        <v>43</v>
      </c>
      <c r="AA832" s="81">
        <v>134</v>
      </c>
      <c r="AB832" s="80">
        <v>13.4</v>
      </c>
      <c r="AC832" s="80">
        <v>3.9</v>
      </c>
      <c r="AD832" s="80">
        <v>9.6999999999999993</v>
      </c>
      <c r="AE832" s="82">
        <v>930</v>
      </c>
      <c r="AF832" s="81">
        <v>34.5</v>
      </c>
      <c r="AG832" s="81">
        <v>77</v>
      </c>
      <c r="AH832" s="80">
        <v>9.6999999999999993</v>
      </c>
      <c r="AI832" s="81">
        <v>33.799999999999997</v>
      </c>
      <c r="AJ832" s="80">
        <v>7</v>
      </c>
      <c r="AK832" s="80">
        <v>1.02</v>
      </c>
      <c r="AL832" s="80">
        <v>7.2</v>
      </c>
      <c r="AM832" s="80">
        <v>1.02</v>
      </c>
      <c r="AN832" s="80">
        <v>6.6</v>
      </c>
      <c r="AO832" s="80">
        <v>1.37</v>
      </c>
      <c r="AP832" s="80">
        <v>4.5</v>
      </c>
      <c r="AQ832" s="80">
        <v>0.57999999999999996</v>
      </c>
      <c r="AR832" s="80">
        <v>4.7</v>
      </c>
      <c r="AS832" s="80">
        <v>0.9</v>
      </c>
      <c r="AT832" s="80">
        <v>5.3</v>
      </c>
      <c r="AU832" s="80">
        <v>1.35</v>
      </c>
      <c r="AV832" s="80">
        <v>2.06</v>
      </c>
      <c r="AW832" s="81">
        <v>24.9</v>
      </c>
      <c r="AX832" s="80">
        <v>15.7</v>
      </c>
      <c r="AY832" s="80">
        <v>3.44</v>
      </c>
    </row>
    <row r="833" spans="1:51" s="100" customFormat="1">
      <c r="A833" s="84" t="s">
        <v>498</v>
      </c>
      <c r="B833" s="81">
        <v>78.007482196168169</v>
      </c>
      <c r="C833" s="80">
        <v>8.8657753252534111E-2</v>
      </c>
      <c r="D833" s="81">
        <v>12.354564578131873</v>
      </c>
      <c r="E833" s="80">
        <v>1.1605484118533851</v>
      </c>
      <c r="F833" s="80">
        <v>1.2618905336514854E-2</v>
      </c>
      <c r="G833" s="80">
        <v>6.6499885425066546E-2</v>
      </c>
      <c r="H833" s="80">
        <v>0.59775848877955862</v>
      </c>
      <c r="I833" s="80">
        <v>3.7372344451616177</v>
      </c>
      <c r="J833" s="80">
        <v>3.9746134439435803</v>
      </c>
      <c r="K833" s="80">
        <v>0.21891947694528488</v>
      </c>
      <c r="L833" s="80">
        <v>4.8528777631890989</v>
      </c>
      <c r="M833" s="81">
        <f>B833/J833</f>
        <v>19.626432430815147</v>
      </c>
      <c r="N833" s="80">
        <f>I833+J833</f>
        <v>7.711847889105198</v>
      </c>
      <c r="O833" s="80"/>
      <c r="P833" s="80"/>
      <c r="Q833" s="82"/>
      <c r="R833" s="80"/>
      <c r="S833" s="82"/>
      <c r="T833" s="80"/>
      <c r="U833" s="80"/>
      <c r="V833" s="81"/>
      <c r="W833" s="81"/>
      <c r="X833" s="82"/>
      <c r="Y833" s="81"/>
      <c r="Z833" s="81"/>
      <c r="AA833" s="81"/>
      <c r="AB833" s="80"/>
      <c r="AC833" s="80"/>
      <c r="AD833" s="80"/>
      <c r="AE833" s="82"/>
      <c r="AF833" s="81"/>
      <c r="AG833" s="81"/>
      <c r="AH833" s="80"/>
      <c r="AI833" s="81"/>
      <c r="AJ833" s="80"/>
      <c r="AK833" s="80"/>
      <c r="AL833" s="80"/>
      <c r="AM833" s="80"/>
      <c r="AN833" s="80"/>
      <c r="AO833" s="80"/>
      <c r="AP833" s="80"/>
      <c r="AQ833" s="80"/>
      <c r="AR833" s="80"/>
      <c r="AS833" s="80"/>
      <c r="AT833" s="80"/>
      <c r="AU833" s="80"/>
      <c r="AV833" s="80"/>
      <c r="AW833" s="81"/>
      <c r="AX833" s="80"/>
      <c r="AY833" s="80"/>
    </row>
    <row r="834" spans="1:51" s="100" customFormat="1">
      <c r="A834" s="84" t="s">
        <v>497</v>
      </c>
      <c r="B834" s="81">
        <v>78.233990790331291</v>
      </c>
      <c r="C834" s="80">
        <v>8.3582727809328516E-2</v>
      </c>
      <c r="D834" s="81">
        <v>12.418202924425426</v>
      </c>
      <c r="E834" s="80">
        <v>0.99670141025805215</v>
      </c>
      <c r="F834" s="80">
        <v>3.7885976942711279E-2</v>
      </c>
      <c r="G834" s="80">
        <v>6.6551285781677669E-2</v>
      </c>
      <c r="H834" s="80">
        <v>0.59493359371102883</v>
      </c>
      <c r="I834" s="80">
        <v>3.6810885699355556</v>
      </c>
      <c r="J834" s="80">
        <v>3.8870412683708646</v>
      </c>
      <c r="K834" s="80">
        <v>0.21452434067836726</v>
      </c>
      <c r="L834" s="80">
        <v>4.9263638868011839</v>
      </c>
      <c r="M834" s="81">
        <f>B834/J834</f>
        <v>20.126874244152468</v>
      </c>
      <c r="N834" s="80">
        <f>I834+J834</f>
        <v>7.5681298383064206</v>
      </c>
      <c r="O834" s="80"/>
      <c r="P834" s="80"/>
      <c r="Q834" s="82"/>
      <c r="R834" s="80"/>
      <c r="S834" s="82"/>
      <c r="T834" s="80"/>
      <c r="U834" s="80"/>
      <c r="V834" s="81"/>
      <c r="W834" s="81"/>
      <c r="X834" s="82"/>
      <c r="Y834" s="81"/>
      <c r="Z834" s="81"/>
      <c r="AA834" s="81"/>
      <c r="AB834" s="80"/>
      <c r="AC834" s="80"/>
      <c r="AD834" s="80"/>
      <c r="AE834" s="82"/>
      <c r="AF834" s="81"/>
      <c r="AG834" s="81"/>
      <c r="AH834" s="80"/>
      <c r="AI834" s="81"/>
      <c r="AJ834" s="80"/>
      <c r="AK834" s="80"/>
      <c r="AL834" s="80"/>
      <c r="AM834" s="80"/>
      <c r="AN834" s="80"/>
      <c r="AO834" s="80"/>
      <c r="AP834" s="80"/>
      <c r="AQ834" s="80"/>
      <c r="AR834" s="80"/>
      <c r="AS834" s="80"/>
      <c r="AT834" s="80"/>
      <c r="AU834" s="80"/>
      <c r="AV834" s="80"/>
      <c r="AW834" s="81"/>
      <c r="AX834" s="80"/>
      <c r="AY834" s="80"/>
    </row>
    <row r="835" spans="1:51" s="100" customFormat="1">
      <c r="A835" s="84" t="s">
        <v>496</v>
      </c>
      <c r="B835" s="81">
        <v>78.101981252054458</v>
      </c>
      <c r="C835" s="80">
        <v>0.11061247181763979</v>
      </c>
      <c r="D835" s="81">
        <v>12.212151669887207</v>
      </c>
      <c r="E835" s="80">
        <v>1.1184639815742494</v>
      </c>
      <c r="F835" s="80">
        <v>2.5812479256014261E-2</v>
      </c>
      <c r="G835" s="80">
        <v>6.5419282230492801E-2</v>
      </c>
      <c r="H835" s="80">
        <v>0.59836167317912392</v>
      </c>
      <c r="I835" s="80">
        <v>3.878150411090858</v>
      </c>
      <c r="J835" s="80">
        <v>3.8890250931428496</v>
      </c>
      <c r="K835" s="80">
        <v>0.21685767124628333</v>
      </c>
      <c r="L835" s="80">
        <v>4.9487917603070315</v>
      </c>
      <c r="M835" s="81">
        <f>B835/J835</f>
        <v>20.082663233457737</v>
      </c>
      <c r="N835" s="80">
        <f>I835+J835</f>
        <v>7.7671755042337072</v>
      </c>
      <c r="O835" s="80"/>
      <c r="P835" s="80"/>
      <c r="Q835" s="82"/>
      <c r="R835" s="80"/>
      <c r="S835" s="82"/>
      <c r="T835" s="80"/>
      <c r="U835" s="80"/>
      <c r="V835" s="81"/>
      <c r="W835" s="81"/>
      <c r="X835" s="82"/>
      <c r="Y835" s="81"/>
      <c r="Z835" s="81"/>
      <c r="AA835" s="81"/>
      <c r="AB835" s="80"/>
      <c r="AC835" s="80"/>
      <c r="AD835" s="80"/>
      <c r="AE835" s="82"/>
      <c r="AF835" s="81"/>
      <c r="AG835" s="81"/>
      <c r="AH835" s="80"/>
      <c r="AI835" s="81"/>
      <c r="AJ835" s="80"/>
      <c r="AK835" s="80"/>
      <c r="AL835" s="80"/>
      <c r="AM835" s="80"/>
      <c r="AN835" s="80"/>
      <c r="AO835" s="80"/>
      <c r="AP835" s="80"/>
      <c r="AQ835" s="80"/>
      <c r="AR835" s="80"/>
      <c r="AS835" s="80"/>
      <c r="AT835" s="80"/>
      <c r="AU835" s="80"/>
      <c r="AV835" s="80"/>
      <c r="AW835" s="81"/>
      <c r="AX835" s="80"/>
      <c r="AY835" s="80"/>
    </row>
    <row r="836" spans="1:51" s="100" customFormat="1">
      <c r="A836" s="84" t="s">
        <v>495</v>
      </c>
      <c r="B836" s="81">
        <v>78.007195904877193</v>
      </c>
      <c r="C836" s="80">
        <v>6.5820321760602013E-2</v>
      </c>
      <c r="D836" s="81">
        <v>12.380627097164529</v>
      </c>
      <c r="E836" s="80">
        <v>1.0117170012716437</v>
      </c>
      <c r="F836" s="80">
        <v>4.7944113559571053E-2</v>
      </c>
      <c r="G836" s="80">
        <v>6.4491596013830504E-2</v>
      </c>
      <c r="H836" s="80">
        <v>0.55422465324385617</v>
      </c>
      <c r="I836" s="80">
        <v>3.7280094839525386</v>
      </c>
      <c r="J836" s="80">
        <v>4.1399464647836428</v>
      </c>
      <c r="K836" s="80">
        <v>0.23363372584616426</v>
      </c>
      <c r="L836" s="80">
        <v>5.2730698774955727</v>
      </c>
      <c r="M836" s="81">
        <f>B836/J836</f>
        <v>18.84256150857108</v>
      </c>
      <c r="N836" s="80">
        <f>I836+J836</f>
        <v>7.8679559487361814</v>
      </c>
      <c r="O836" s="80"/>
      <c r="P836" s="80">
        <v>10.199999999999999</v>
      </c>
      <c r="Q836" s="82">
        <v>976</v>
      </c>
      <c r="R836" s="80" t="s">
        <v>142</v>
      </c>
      <c r="S836" s="82">
        <v>630</v>
      </c>
      <c r="T836" s="80">
        <v>0.48</v>
      </c>
      <c r="U836" s="80">
        <v>6</v>
      </c>
      <c r="V836" s="81">
        <v>73.3</v>
      </c>
      <c r="W836" s="81">
        <v>28.7</v>
      </c>
      <c r="X836" s="82">
        <v>262</v>
      </c>
      <c r="Y836" s="81">
        <v>47.7</v>
      </c>
      <c r="Z836" s="81">
        <v>63.1</v>
      </c>
      <c r="AA836" s="81">
        <v>189</v>
      </c>
      <c r="AB836" s="80">
        <v>19.399999999999999</v>
      </c>
      <c r="AC836" s="80">
        <v>1.8</v>
      </c>
      <c r="AD836" s="80">
        <v>13.9</v>
      </c>
      <c r="AE836" s="82">
        <v>1430</v>
      </c>
      <c r="AF836" s="81">
        <v>56</v>
      </c>
      <c r="AG836" s="81">
        <v>117.8</v>
      </c>
      <c r="AH836" s="80">
        <v>13.5</v>
      </c>
      <c r="AI836" s="81">
        <v>50.5</v>
      </c>
      <c r="AJ836" s="80">
        <v>11.3</v>
      </c>
      <c r="AK836" s="80">
        <v>0.78</v>
      </c>
      <c r="AL836" s="80">
        <v>11.3</v>
      </c>
      <c r="AM836" s="80">
        <v>1.71</v>
      </c>
      <c r="AN836" s="80">
        <v>12.9</v>
      </c>
      <c r="AO836" s="80">
        <v>2.2000000000000002</v>
      </c>
      <c r="AP836" s="80">
        <v>6.5</v>
      </c>
      <c r="AQ836" s="80">
        <v>1.1599999999999999</v>
      </c>
      <c r="AR836" s="80">
        <v>7.2</v>
      </c>
      <c r="AS836" s="80">
        <v>0.98</v>
      </c>
      <c r="AT836" s="80">
        <v>7.7</v>
      </c>
      <c r="AU836" s="80">
        <v>1.71</v>
      </c>
      <c r="AV836" s="80">
        <v>3.6</v>
      </c>
      <c r="AW836" s="81">
        <v>39.4</v>
      </c>
      <c r="AX836" s="80">
        <v>25</v>
      </c>
      <c r="AY836" s="80">
        <v>5.78</v>
      </c>
    </row>
    <row r="837" spans="1:51" s="100" customFormat="1">
      <c r="A837" s="84" t="s">
        <v>494</v>
      </c>
      <c r="B837" s="81">
        <v>77.982057565555778</v>
      </c>
      <c r="C837" s="80">
        <v>9.2683364324014264E-2</v>
      </c>
      <c r="D837" s="81">
        <v>12.299886215980482</v>
      </c>
      <c r="E837" s="80">
        <v>1.1090933369437612</v>
      </c>
      <c r="F837" s="80">
        <v>2.5284440097500777E-2</v>
      </c>
      <c r="G837" s="80">
        <v>8.5001440590624741E-2</v>
      </c>
      <c r="H837" s="80">
        <v>0.571442445599745</v>
      </c>
      <c r="I837" s="80">
        <v>3.8280202889215769</v>
      </c>
      <c r="J837" s="80">
        <v>4.0065105688283769</v>
      </c>
      <c r="K837" s="80">
        <v>0.20333158139493354</v>
      </c>
      <c r="L837" s="80">
        <v>5.0283475593511895</v>
      </c>
      <c r="M837" s="81">
        <f>B837/J837</f>
        <v>19.463834233278973</v>
      </c>
      <c r="N837" s="80">
        <f>I837+J837</f>
        <v>7.8345308577499537</v>
      </c>
      <c r="O837" s="80"/>
      <c r="P837" s="80"/>
      <c r="Q837" s="82"/>
      <c r="R837" s="80"/>
      <c r="S837" s="82"/>
      <c r="T837" s="80"/>
      <c r="U837" s="80"/>
      <c r="V837" s="81"/>
      <c r="W837" s="81"/>
      <c r="X837" s="82"/>
      <c r="Y837" s="81"/>
      <c r="Z837" s="81"/>
      <c r="AA837" s="81"/>
      <c r="AB837" s="80"/>
      <c r="AC837" s="80"/>
      <c r="AD837" s="80"/>
      <c r="AE837" s="82"/>
      <c r="AF837" s="81"/>
      <c r="AG837" s="81"/>
      <c r="AH837" s="80"/>
      <c r="AI837" s="81"/>
      <c r="AJ837" s="80"/>
      <c r="AK837" s="80"/>
      <c r="AL837" s="80"/>
      <c r="AM837" s="80"/>
      <c r="AN837" s="80"/>
      <c r="AO837" s="80"/>
      <c r="AP837" s="80"/>
      <c r="AQ837" s="80"/>
      <c r="AR837" s="80"/>
      <c r="AS837" s="80"/>
      <c r="AT837" s="80"/>
      <c r="AU837" s="80"/>
      <c r="AV837" s="80"/>
      <c r="AW837" s="81"/>
      <c r="AX837" s="80"/>
      <c r="AY837" s="80"/>
    </row>
    <row r="838" spans="1:51" s="100" customFormat="1">
      <c r="A838" s="84" t="s">
        <v>493</v>
      </c>
      <c r="B838" s="81">
        <v>78.192355873550412</v>
      </c>
      <c r="C838" s="80">
        <v>0.11619174143654108</v>
      </c>
      <c r="D838" s="81">
        <v>12.385767037129138</v>
      </c>
      <c r="E838" s="80">
        <v>1.1578100244573901</v>
      </c>
      <c r="F838" s="80">
        <v>3.4178315677051083E-2</v>
      </c>
      <c r="G838" s="80">
        <v>5.1840661910820408E-2</v>
      </c>
      <c r="H838" s="80">
        <v>0.62150793552420702</v>
      </c>
      <c r="I838" s="80">
        <v>3.6116523404727818</v>
      </c>
      <c r="J838" s="80">
        <v>3.8286767085200659</v>
      </c>
      <c r="K838" s="80">
        <v>0.193613215863184</v>
      </c>
      <c r="L838" s="80">
        <v>5.3042394108347253</v>
      </c>
      <c r="M838" s="81">
        <f>B838/J838</f>
        <v>20.42281493748132</v>
      </c>
      <c r="N838" s="80">
        <f>I838+J838</f>
        <v>7.4403290489928473</v>
      </c>
      <c r="O838" s="80"/>
      <c r="P838" s="80">
        <v>6.8</v>
      </c>
      <c r="Q838" s="82">
        <v>750</v>
      </c>
      <c r="R838" s="80" t="s">
        <v>142</v>
      </c>
      <c r="S838" s="82">
        <v>423</v>
      </c>
      <c r="T838" s="80">
        <v>0.36</v>
      </c>
      <c r="U838" s="80">
        <v>3.34</v>
      </c>
      <c r="V838" s="81">
        <v>49</v>
      </c>
      <c r="W838" s="81">
        <v>17.2</v>
      </c>
      <c r="X838" s="82">
        <v>161</v>
      </c>
      <c r="Y838" s="81">
        <v>41.8</v>
      </c>
      <c r="Z838" s="81">
        <v>40</v>
      </c>
      <c r="AA838" s="81">
        <v>129</v>
      </c>
      <c r="AB838" s="80">
        <v>12.1</v>
      </c>
      <c r="AC838" s="80">
        <v>1.83</v>
      </c>
      <c r="AD838" s="80">
        <v>8.6999999999999993</v>
      </c>
      <c r="AE838" s="82">
        <v>930</v>
      </c>
      <c r="AF838" s="81">
        <v>33.700000000000003</v>
      </c>
      <c r="AG838" s="81">
        <v>72</v>
      </c>
      <c r="AH838" s="80">
        <v>8.6</v>
      </c>
      <c r="AI838" s="81">
        <v>33.6</v>
      </c>
      <c r="AJ838" s="80">
        <v>6.2</v>
      </c>
      <c r="AK838" s="80">
        <v>0.71</v>
      </c>
      <c r="AL838" s="80">
        <v>6.6</v>
      </c>
      <c r="AM838" s="80">
        <v>1.1200000000000001</v>
      </c>
      <c r="AN838" s="80">
        <v>6.9</v>
      </c>
      <c r="AO838" s="80">
        <v>1.29</v>
      </c>
      <c r="AP838" s="80">
        <v>4.22</v>
      </c>
      <c r="AQ838" s="80">
        <v>0.69</v>
      </c>
      <c r="AR838" s="80">
        <v>4.16</v>
      </c>
      <c r="AS838" s="80">
        <v>0.69</v>
      </c>
      <c r="AT838" s="80">
        <v>5</v>
      </c>
      <c r="AU838" s="80">
        <v>1.18</v>
      </c>
      <c r="AV838" s="80">
        <v>2.04</v>
      </c>
      <c r="AW838" s="81">
        <v>23.4</v>
      </c>
      <c r="AX838" s="80">
        <v>15.1</v>
      </c>
      <c r="AY838" s="80">
        <v>3.5</v>
      </c>
    </row>
    <row r="839" spans="1:51" s="100" customFormat="1">
      <c r="A839" s="84" t="s">
        <v>492</v>
      </c>
      <c r="B839" s="81">
        <v>77.868543239772876</v>
      </c>
      <c r="C839" s="80">
        <v>8.3829175068048795E-2</v>
      </c>
      <c r="D839" s="81">
        <v>12.432480908797547</v>
      </c>
      <c r="E839" s="80">
        <v>1.0822551219293561</v>
      </c>
      <c r="F839" s="80">
        <v>1.6520732770030206E-2</v>
      </c>
      <c r="G839" s="80">
        <v>6.9049153554739867E-2</v>
      </c>
      <c r="H839" s="80">
        <v>0.62525846657858342</v>
      </c>
      <c r="I839" s="80">
        <v>3.7406462621239345</v>
      </c>
      <c r="J839" s="80">
        <v>4.0813950803819541</v>
      </c>
      <c r="K839" s="80">
        <v>0.21859022928684976</v>
      </c>
      <c r="L839" s="80">
        <v>5.205868450428909</v>
      </c>
      <c r="M839" s="81">
        <f>B839/J839</f>
        <v>19.078903587173826</v>
      </c>
      <c r="N839" s="80">
        <f>I839+J839</f>
        <v>7.822041342505889</v>
      </c>
      <c r="O839" s="80"/>
      <c r="P839" s="80">
        <v>7</v>
      </c>
      <c r="Q839" s="82">
        <v>786</v>
      </c>
      <c r="R839" s="80" t="s">
        <v>142</v>
      </c>
      <c r="S839" s="82">
        <v>446</v>
      </c>
      <c r="T839" s="80">
        <v>0.56000000000000005</v>
      </c>
      <c r="U839" s="80">
        <v>4.1500000000000004</v>
      </c>
      <c r="V839" s="81">
        <v>44.3</v>
      </c>
      <c r="W839" s="81">
        <v>18.7</v>
      </c>
      <c r="X839" s="82">
        <v>173</v>
      </c>
      <c r="Y839" s="81">
        <v>41.9</v>
      </c>
      <c r="Z839" s="81">
        <v>42.4</v>
      </c>
      <c r="AA839" s="81">
        <v>145</v>
      </c>
      <c r="AB839" s="80">
        <v>13</v>
      </c>
      <c r="AC839" s="80">
        <v>1.47</v>
      </c>
      <c r="AD839" s="80">
        <v>8.6300000000000008</v>
      </c>
      <c r="AE839" s="82">
        <v>970</v>
      </c>
      <c r="AF839" s="81">
        <v>36.299999999999997</v>
      </c>
      <c r="AG839" s="81">
        <v>80</v>
      </c>
      <c r="AH839" s="80">
        <v>10.1</v>
      </c>
      <c r="AI839" s="81">
        <v>34.6</v>
      </c>
      <c r="AJ839" s="80">
        <v>6.8</v>
      </c>
      <c r="AK839" s="80">
        <v>0.59</v>
      </c>
      <c r="AL839" s="80">
        <v>7.4</v>
      </c>
      <c r="AM839" s="80">
        <v>1.34</v>
      </c>
      <c r="AN839" s="80">
        <v>7.4</v>
      </c>
      <c r="AO839" s="80">
        <v>1.75</v>
      </c>
      <c r="AP839" s="80">
        <v>4.34</v>
      </c>
      <c r="AQ839" s="80">
        <v>0.71</v>
      </c>
      <c r="AR839" s="80">
        <v>5.2</v>
      </c>
      <c r="AS839" s="80">
        <v>0.78</v>
      </c>
      <c r="AT839" s="80">
        <v>5.6</v>
      </c>
      <c r="AU839" s="80">
        <v>1.1100000000000001</v>
      </c>
      <c r="AV839" s="80">
        <v>2.42</v>
      </c>
      <c r="AW839" s="81">
        <v>26</v>
      </c>
      <c r="AX839" s="80">
        <v>16.399999999999999</v>
      </c>
      <c r="AY839" s="80">
        <v>4.42</v>
      </c>
    </row>
    <row r="840" spans="1:51" s="100" customFormat="1">
      <c r="A840" s="84" t="s">
        <v>491</v>
      </c>
      <c r="B840" s="81">
        <v>78.137295516665489</v>
      </c>
      <c r="C840" s="80">
        <v>0.10336939065909749</v>
      </c>
      <c r="D840" s="81">
        <v>12.395235636148472</v>
      </c>
      <c r="E840" s="80">
        <v>1.0915432799016542</v>
      </c>
      <c r="F840" s="80">
        <v>1.2689836340037355E-2</v>
      </c>
      <c r="G840" s="80">
        <v>4.9578764242150859E-2</v>
      </c>
      <c r="H840" s="80">
        <v>0.5923108987101281</v>
      </c>
      <c r="I840" s="80">
        <v>3.6606496701039002</v>
      </c>
      <c r="J840" s="80">
        <v>3.957306712148577</v>
      </c>
      <c r="K840" s="80">
        <v>0.20295080493799661</v>
      </c>
      <c r="L840" s="80">
        <v>5.384711325237646</v>
      </c>
      <c r="M840" s="81">
        <f>B840/J840</f>
        <v>19.745069361642098</v>
      </c>
      <c r="N840" s="80">
        <f>I840+J840</f>
        <v>7.6179563822524772</v>
      </c>
      <c r="O840" s="80"/>
      <c r="P840" s="80">
        <v>8.6</v>
      </c>
      <c r="Q840" s="82">
        <v>1070</v>
      </c>
      <c r="R840" s="80">
        <v>10.6</v>
      </c>
      <c r="S840" s="82">
        <v>572</v>
      </c>
      <c r="T840" s="80">
        <v>1.4</v>
      </c>
      <c r="U840" s="80">
        <v>55</v>
      </c>
      <c r="V840" s="81">
        <v>64</v>
      </c>
      <c r="W840" s="81">
        <v>27.3</v>
      </c>
      <c r="X840" s="82">
        <v>222</v>
      </c>
      <c r="Y840" s="81">
        <v>60</v>
      </c>
      <c r="Z840" s="81">
        <v>45.8</v>
      </c>
      <c r="AA840" s="81">
        <v>164</v>
      </c>
      <c r="AB840" s="80">
        <v>16.399999999999999</v>
      </c>
      <c r="AC840" s="80">
        <v>2.2400000000000002</v>
      </c>
      <c r="AD840" s="80">
        <v>13.8</v>
      </c>
      <c r="AE840" s="82">
        <v>1220</v>
      </c>
      <c r="AF840" s="81">
        <v>44.8</v>
      </c>
      <c r="AG840" s="81">
        <v>93</v>
      </c>
      <c r="AH840" s="80">
        <v>10.5</v>
      </c>
      <c r="AI840" s="81">
        <v>41</v>
      </c>
      <c r="AJ840" s="80">
        <v>6.9</v>
      </c>
      <c r="AK840" s="80">
        <v>0.62</v>
      </c>
      <c r="AL840" s="80">
        <v>6.5</v>
      </c>
      <c r="AM840" s="80">
        <v>1.17</v>
      </c>
      <c r="AN840" s="80">
        <v>8.1999999999999993</v>
      </c>
      <c r="AO840" s="80">
        <v>1.39</v>
      </c>
      <c r="AP840" s="80">
        <v>4.2</v>
      </c>
      <c r="AQ840" s="80">
        <v>0.78</v>
      </c>
      <c r="AR840" s="80">
        <v>5.0999999999999996</v>
      </c>
      <c r="AS840" s="80">
        <v>0.79</v>
      </c>
      <c r="AT840" s="80">
        <v>6</v>
      </c>
      <c r="AU840" s="80">
        <v>1.32</v>
      </c>
      <c r="AV840" s="80">
        <v>2.98</v>
      </c>
      <c r="AW840" s="81">
        <v>33.1</v>
      </c>
      <c r="AX840" s="80">
        <v>17.899999999999999</v>
      </c>
      <c r="AY840" s="80">
        <v>5.47</v>
      </c>
    </row>
    <row r="841" spans="1:51" s="100" customFormat="1">
      <c r="A841" s="84" t="s">
        <v>490</v>
      </c>
      <c r="B841" s="81">
        <v>78.163476133507018</v>
      </c>
      <c r="C841" s="80">
        <v>9.2960498413376919E-2</v>
      </c>
      <c r="D841" s="81">
        <v>12.220592115326124</v>
      </c>
      <c r="E841" s="80">
        <v>1.1186126834380072</v>
      </c>
      <c r="F841" s="80">
        <v>0</v>
      </c>
      <c r="G841" s="80">
        <v>6.2213549470827467E-2</v>
      </c>
      <c r="H841" s="80">
        <v>0.65785868122926838</v>
      </c>
      <c r="I841" s="80">
        <v>3.7610710352193664</v>
      </c>
      <c r="J841" s="80">
        <v>3.9231945657209644</v>
      </c>
      <c r="K841" s="80">
        <v>0.20737675028900943</v>
      </c>
      <c r="L841" s="80">
        <v>5.3114773065408656</v>
      </c>
      <c r="M841" s="81">
        <f>B841/J841</f>
        <v>19.923425877590383</v>
      </c>
      <c r="N841" s="80">
        <f>I841+J841</f>
        <v>7.6842656009403303</v>
      </c>
      <c r="O841" s="80"/>
      <c r="P841" s="80">
        <v>6.6</v>
      </c>
      <c r="Q841" s="82">
        <v>670</v>
      </c>
      <c r="R841" s="80">
        <v>1.1000000000000001</v>
      </c>
      <c r="S841" s="82">
        <v>405</v>
      </c>
      <c r="T841" s="80">
        <v>0.54</v>
      </c>
      <c r="U841" s="80">
        <v>6.8</v>
      </c>
      <c r="V841" s="81">
        <v>36.299999999999997</v>
      </c>
      <c r="W841" s="81">
        <v>16.5</v>
      </c>
      <c r="X841" s="82">
        <v>146</v>
      </c>
      <c r="Y841" s="81">
        <v>38.4</v>
      </c>
      <c r="Z841" s="81">
        <v>39.5</v>
      </c>
      <c r="AA841" s="81">
        <v>125</v>
      </c>
      <c r="AB841" s="80">
        <v>10</v>
      </c>
      <c r="AC841" s="80">
        <v>1.37</v>
      </c>
      <c r="AD841" s="80">
        <v>8.1</v>
      </c>
      <c r="AE841" s="82">
        <v>820</v>
      </c>
      <c r="AF841" s="81">
        <v>33.1</v>
      </c>
      <c r="AG841" s="81">
        <v>69</v>
      </c>
      <c r="AH841" s="80">
        <v>7.8</v>
      </c>
      <c r="AI841" s="81">
        <v>30.6</v>
      </c>
      <c r="AJ841" s="80">
        <v>7.3</v>
      </c>
      <c r="AK841" s="80">
        <v>0.40100000000000002</v>
      </c>
      <c r="AL841" s="80">
        <v>6.1</v>
      </c>
      <c r="AM841" s="80">
        <v>1.07</v>
      </c>
      <c r="AN841" s="80">
        <v>6.6</v>
      </c>
      <c r="AO841" s="80">
        <v>1.21</v>
      </c>
      <c r="AP841" s="80">
        <v>4.12</v>
      </c>
      <c r="AQ841" s="80">
        <v>0.67</v>
      </c>
      <c r="AR841" s="80">
        <v>3.93</v>
      </c>
      <c r="AS841" s="80">
        <v>0.66</v>
      </c>
      <c r="AT841" s="80">
        <v>4.9000000000000004</v>
      </c>
      <c r="AU841" s="80">
        <v>1.01</v>
      </c>
      <c r="AV841" s="80">
        <v>1.89</v>
      </c>
      <c r="AW841" s="81">
        <v>23.3</v>
      </c>
      <c r="AX841" s="80">
        <v>15.3</v>
      </c>
      <c r="AY841" s="80">
        <v>3.85</v>
      </c>
    </row>
    <row r="842" spans="1:51" s="100" customFormat="1">
      <c r="A842" s="84" t="s">
        <v>489</v>
      </c>
      <c r="B842" s="81">
        <v>78.120040974801213</v>
      </c>
      <c r="C842" s="80">
        <v>7.1246426035631305E-2</v>
      </c>
      <c r="D842" s="81">
        <v>12.314442963199474</v>
      </c>
      <c r="E842" s="80">
        <v>1.0994938151007039</v>
      </c>
      <c r="F842" s="80">
        <v>1.8806393845591018E-2</v>
      </c>
      <c r="G842" s="80">
        <v>5.4327975910961494E-2</v>
      </c>
      <c r="H842" s="80">
        <v>0.60153704119794305</v>
      </c>
      <c r="I842" s="80">
        <v>3.6421030070554536</v>
      </c>
      <c r="J842" s="80">
        <v>4.0779794470511277</v>
      </c>
      <c r="K842" s="80">
        <v>0.21955801911188247</v>
      </c>
      <c r="L842" s="80">
        <v>5.623711516956746</v>
      </c>
      <c r="M842" s="81">
        <f>B842/J842</f>
        <v>19.156555835829788</v>
      </c>
      <c r="N842" s="80">
        <f>I842+J842</f>
        <v>7.7200824541065813</v>
      </c>
      <c r="O842" s="80"/>
      <c r="P842" s="80">
        <v>5.79</v>
      </c>
      <c r="Q842" s="82">
        <v>574</v>
      </c>
      <c r="R842" s="80" t="s">
        <v>142</v>
      </c>
      <c r="S842" s="82">
        <v>369</v>
      </c>
      <c r="T842" s="80">
        <v>0.42</v>
      </c>
      <c r="U842" s="80">
        <v>1.42</v>
      </c>
      <c r="V842" s="81">
        <v>42.9</v>
      </c>
      <c r="W842" s="81">
        <v>15.7</v>
      </c>
      <c r="X842" s="82">
        <v>134</v>
      </c>
      <c r="Y842" s="81">
        <v>30.9</v>
      </c>
      <c r="Z842" s="81">
        <v>37.200000000000003</v>
      </c>
      <c r="AA842" s="81">
        <v>109</v>
      </c>
      <c r="AB842" s="80">
        <v>9.4</v>
      </c>
      <c r="AC842" s="80">
        <v>1.24</v>
      </c>
      <c r="AD842" s="80">
        <v>7.43</v>
      </c>
      <c r="AE842" s="82">
        <v>761</v>
      </c>
      <c r="AF842" s="81">
        <v>29.8</v>
      </c>
      <c r="AG842" s="81">
        <v>64.5</v>
      </c>
      <c r="AH842" s="80">
        <v>6.86</v>
      </c>
      <c r="AI842" s="81">
        <v>26.2</v>
      </c>
      <c r="AJ842" s="80">
        <v>6.4</v>
      </c>
      <c r="AK842" s="80">
        <v>0.41</v>
      </c>
      <c r="AL842" s="80">
        <v>6</v>
      </c>
      <c r="AM842" s="80">
        <v>0.94</v>
      </c>
      <c r="AN842" s="80">
        <v>5.16</v>
      </c>
      <c r="AO842" s="80">
        <v>1.21</v>
      </c>
      <c r="AP842" s="80">
        <v>3.14</v>
      </c>
      <c r="AQ842" s="80">
        <v>0.47</v>
      </c>
      <c r="AR842" s="80">
        <v>3.41</v>
      </c>
      <c r="AS842" s="80">
        <v>0.63</v>
      </c>
      <c r="AT842" s="80">
        <v>4.3</v>
      </c>
      <c r="AU842" s="80">
        <v>0.87</v>
      </c>
      <c r="AV842" s="80">
        <v>1.22</v>
      </c>
      <c r="AW842" s="81">
        <v>20.8</v>
      </c>
      <c r="AX842" s="80">
        <v>13.8</v>
      </c>
      <c r="AY842" s="80">
        <v>3.13</v>
      </c>
    </row>
    <row r="843" spans="1:51" s="100" customFormat="1">
      <c r="A843" s="84" t="s">
        <v>488</v>
      </c>
      <c r="B843" s="81">
        <v>76.954830271802209</v>
      </c>
      <c r="C843" s="80">
        <v>0.12150474236758439</v>
      </c>
      <c r="D843" s="81">
        <v>11.839127576504334</v>
      </c>
      <c r="E843" s="80">
        <v>1.9199760913988555</v>
      </c>
      <c r="F843" s="80">
        <v>5.0778447484533702E-2</v>
      </c>
      <c r="G843" s="80">
        <v>0.33218738510534268</v>
      </c>
      <c r="H843" s="80">
        <v>1.3227380957714494</v>
      </c>
      <c r="I843" s="80">
        <v>3.6093844338264214</v>
      </c>
      <c r="J843" s="80">
        <v>3.8494547177043739</v>
      </c>
      <c r="K843" s="80">
        <v>0.1823803489031387</v>
      </c>
      <c r="L843" s="80">
        <v>5.4203042411784139</v>
      </c>
      <c r="M843" s="81">
        <f>B843/J843</f>
        <v>19.991098977699963</v>
      </c>
      <c r="N843" s="80">
        <f>I843+J843</f>
        <v>7.4588391515307952</v>
      </c>
      <c r="O843" s="80"/>
      <c r="P843" s="80"/>
      <c r="Q843" s="82"/>
      <c r="R843" s="80"/>
      <c r="S843" s="82"/>
      <c r="T843" s="80"/>
      <c r="U843" s="80"/>
      <c r="V843" s="81"/>
      <c r="W843" s="81"/>
      <c r="X843" s="82"/>
      <c r="Y843" s="81"/>
      <c r="Z843" s="81"/>
      <c r="AA843" s="81"/>
      <c r="AB843" s="80"/>
      <c r="AC843" s="80"/>
      <c r="AD843" s="80"/>
      <c r="AE843" s="82"/>
      <c r="AF843" s="81"/>
      <c r="AG843" s="81"/>
      <c r="AH843" s="80"/>
      <c r="AI843" s="81"/>
      <c r="AJ843" s="80"/>
      <c r="AK843" s="80"/>
      <c r="AL843" s="80"/>
      <c r="AM843" s="80"/>
      <c r="AN843" s="80"/>
      <c r="AO843" s="80"/>
      <c r="AP843" s="80"/>
      <c r="AQ843" s="80"/>
      <c r="AR843" s="80"/>
      <c r="AS843" s="80"/>
      <c r="AT843" s="80"/>
      <c r="AU843" s="80"/>
      <c r="AV843" s="80"/>
      <c r="AW843" s="81"/>
      <c r="AX843" s="80"/>
      <c r="AY843" s="80"/>
    </row>
    <row r="844" spans="1:51" s="100" customFormat="1">
      <c r="A844" s="84" t="s">
        <v>487</v>
      </c>
      <c r="B844" s="81">
        <v>79.200709878499168</v>
      </c>
      <c r="C844" s="80">
        <v>8.4213541717685803E-2</v>
      </c>
      <c r="D844" s="81">
        <v>12.286456363081454</v>
      </c>
      <c r="E844" s="80">
        <v>0.45750273726682178</v>
      </c>
      <c r="F844" s="80">
        <v>9.4046732904573358E-3</v>
      </c>
      <c r="G844" s="80">
        <v>1.3873150412687996E-2</v>
      </c>
      <c r="H844" s="80">
        <v>0.55968286929659283</v>
      </c>
      <c r="I844" s="80">
        <v>3.8134402158814482</v>
      </c>
      <c r="J844" s="80">
        <v>3.5747017394377871</v>
      </c>
      <c r="K844" s="80">
        <v>0.14831115901581976</v>
      </c>
      <c r="L844" s="80">
        <v>5.6385269279823547</v>
      </c>
      <c r="M844" s="81">
        <f>B844/J844</f>
        <v>22.155893176966281</v>
      </c>
      <c r="N844" s="80">
        <f>I844+J844</f>
        <v>7.3881419553192353</v>
      </c>
      <c r="O844" s="80"/>
      <c r="P844" s="80">
        <v>7.7</v>
      </c>
      <c r="Q844" s="82">
        <v>750</v>
      </c>
      <c r="R844" s="80" t="s">
        <v>142</v>
      </c>
      <c r="S844" s="82">
        <v>567</v>
      </c>
      <c r="T844" s="80">
        <v>0.51</v>
      </c>
      <c r="U844" s="80">
        <v>2.68</v>
      </c>
      <c r="V844" s="81">
        <v>55.7</v>
      </c>
      <c r="W844" s="81">
        <v>18.399999999999999</v>
      </c>
      <c r="X844" s="82">
        <v>206</v>
      </c>
      <c r="Y844" s="81">
        <v>16.2</v>
      </c>
      <c r="Z844" s="81">
        <v>47.2</v>
      </c>
      <c r="AA844" s="81">
        <v>130</v>
      </c>
      <c r="AB844" s="80">
        <v>12.8</v>
      </c>
      <c r="AC844" s="80">
        <v>1.63</v>
      </c>
      <c r="AD844" s="80">
        <v>9.8000000000000007</v>
      </c>
      <c r="AE844" s="82">
        <v>670</v>
      </c>
      <c r="AF844" s="81">
        <v>37.4</v>
      </c>
      <c r="AG844" s="81">
        <v>80</v>
      </c>
      <c r="AH844" s="80">
        <v>9.1999999999999993</v>
      </c>
      <c r="AI844" s="81">
        <v>37</v>
      </c>
      <c r="AJ844" s="80">
        <v>7.2</v>
      </c>
      <c r="AK844" s="80">
        <v>0.4</v>
      </c>
      <c r="AL844" s="80">
        <v>6.6</v>
      </c>
      <c r="AM844" s="80">
        <v>1.25</v>
      </c>
      <c r="AN844" s="80">
        <v>8.1999999999999993</v>
      </c>
      <c r="AO844" s="80">
        <v>1.76</v>
      </c>
      <c r="AP844" s="80">
        <v>4.6500000000000004</v>
      </c>
      <c r="AQ844" s="80">
        <v>0.79</v>
      </c>
      <c r="AR844" s="80">
        <v>5.6</v>
      </c>
      <c r="AS844" s="80">
        <v>0.75</v>
      </c>
      <c r="AT844" s="80">
        <v>4.46</v>
      </c>
      <c r="AU844" s="80">
        <v>1.0900000000000001</v>
      </c>
      <c r="AV844" s="80">
        <v>2.2999999999999998</v>
      </c>
      <c r="AW844" s="81">
        <v>27.7</v>
      </c>
      <c r="AX844" s="80">
        <v>15.8</v>
      </c>
      <c r="AY844" s="80">
        <v>3.37</v>
      </c>
    </row>
    <row r="845" spans="1:51" s="100" customFormat="1">
      <c r="A845" s="84" t="s">
        <v>486</v>
      </c>
      <c r="B845" s="81">
        <v>78.02124909301898</v>
      </c>
      <c r="C845" s="80">
        <v>0.10729813762641308</v>
      </c>
      <c r="D845" s="81">
        <v>12.230479144089125</v>
      </c>
      <c r="E845" s="80">
        <v>1.1148743590674903</v>
      </c>
      <c r="F845" s="80">
        <v>1.8544623937820699E-2</v>
      </c>
      <c r="G845" s="80">
        <v>4.4453174246137629E-2</v>
      </c>
      <c r="H845" s="80">
        <v>0.62363861572606305</v>
      </c>
      <c r="I845" s="80">
        <v>3.934752879340083</v>
      </c>
      <c r="J845" s="80">
        <v>3.9046909298446209</v>
      </c>
      <c r="K845" s="80">
        <v>0.19043103254030724</v>
      </c>
      <c r="L845" s="80">
        <v>4.2915263826156291</v>
      </c>
      <c r="M845" s="81">
        <f>B845/J845</f>
        <v>19.98141478924266</v>
      </c>
      <c r="N845" s="80">
        <f>I845+J845</f>
        <v>7.8394438091847043</v>
      </c>
      <c r="O845" s="80"/>
      <c r="P845" s="80">
        <v>6.7</v>
      </c>
      <c r="Q845" s="82">
        <v>690</v>
      </c>
      <c r="R845" s="80" t="s">
        <v>142</v>
      </c>
      <c r="S845" s="82">
        <v>420</v>
      </c>
      <c r="T845" s="80">
        <v>0.28000000000000003</v>
      </c>
      <c r="U845" s="80">
        <v>5.8</v>
      </c>
      <c r="V845" s="81">
        <v>52</v>
      </c>
      <c r="W845" s="81">
        <v>17.399999999999999</v>
      </c>
      <c r="X845" s="82">
        <v>160</v>
      </c>
      <c r="Y845" s="81">
        <v>41.2</v>
      </c>
      <c r="Z845" s="81">
        <v>42</v>
      </c>
      <c r="AA845" s="81">
        <v>134</v>
      </c>
      <c r="AB845" s="80">
        <v>12.1</v>
      </c>
      <c r="AC845" s="80">
        <v>1.7</v>
      </c>
      <c r="AD845" s="80">
        <v>8.5</v>
      </c>
      <c r="AE845" s="82">
        <v>930</v>
      </c>
      <c r="AF845" s="81">
        <v>35.5</v>
      </c>
      <c r="AG845" s="81">
        <v>71</v>
      </c>
      <c r="AH845" s="80">
        <v>8.1</v>
      </c>
      <c r="AI845" s="81">
        <v>29.9</v>
      </c>
      <c r="AJ845" s="80">
        <v>7.4</v>
      </c>
      <c r="AK845" s="80">
        <v>0.5</v>
      </c>
      <c r="AL845" s="80">
        <v>7.1</v>
      </c>
      <c r="AM845" s="80">
        <v>1.22</v>
      </c>
      <c r="AN845" s="80">
        <v>7.4</v>
      </c>
      <c r="AO845" s="80">
        <v>1.64</v>
      </c>
      <c r="AP845" s="80">
        <v>4.5999999999999996</v>
      </c>
      <c r="AQ845" s="80">
        <v>0.55000000000000004</v>
      </c>
      <c r="AR845" s="80">
        <v>5.0999999999999996</v>
      </c>
      <c r="AS845" s="80">
        <v>0.61</v>
      </c>
      <c r="AT845" s="80">
        <v>4.7</v>
      </c>
      <c r="AU845" s="80">
        <v>1.1399999999999999</v>
      </c>
      <c r="AV845" s="80">
        <v>2.2000000000000002</v>
      </c>
      <c r="AW845" s="81">
        <v>24.2</v>
      </c>
      <c r="AX845" s="80">
        <v>15.4</v>
      </c>
      <c r="AY845" s="80">
        <v>4</v>
      </c>
    </row>
    <row r="846" spans="1:51" s="100" customFormat="1">
      <c r="A846" s="84" t="s">
        <v>485</v>
      </c>
      <c r="B846" s="81">
        <v>78.410002804681085</v>
      </c>
      <c r="C846" s="80">
        <v>0.11370323560902053</v>
      </c>
      <c r="D846" s="81">
        <v>12.323497931862356</v>
      </c>
      <c r="E846" s="80">
        <v>0.96011810410883869</v>
      </c>
      <c r="F846" s="80">
        <v>3.2551303079471433E-2</v>
      </c>
      <c r="G846" s="80">
        <v>4.1506673133153434E-2</v>
      </c>
      <c r="H846" s="80">
        <v>0.55156075336807642</v>
      </c>
      <c r="I846" s="80">
        <v>3.5026852493503209</v>
      </c>
      <c r="J846" s="80">
        <v>4.0643530769876737</v>
      </c>
      <c r="K846" s="80">
        <v>0.20867819992943787</v>
      </c>
      <c r="L846" s="80">
        <v>5.3821366344145929</v>
      </c>
      <c r="M846" s="81">
        <f>B846/J846</f>
        <v>19.292123818828077</v>
      </c>
      <c r="N846" s="80">
        <f>I846+J846</f>
        <v>7.567038326337995</v>
      </c>
      <c r="O846" s="80"/>
      <c r="P846" s="80">
        <v>5.03</v>
      </c>
      <c r="Q846" s="82">
        <v>550</v>
      </c>
      <c r="R846" s="80">
        <v>1.61</v>
      </c>
      <c r="S846" s="82">
        <v>348</v>
      </c>
      <c r="T846" s="80">
        <v>0.46</v>
      </c>
      <c r="U846" s="80">
        <v>13.4</v>
      </c>
      <c r="V846" s="81">
        <v>43.4</v>
      </c>
      <c r="W846" s="81">
        <v>14.3</v>
      </c>
      <c r="X846" s="82">
        <v>127</v>
      </c>
      <c r="Y846" s="81">
        <v>30.5</v>
      </c>
      <c r="Z846" s="81">
        <v>32.6</v>
      </c>
      <c r="AA846" s="81">
        <v>99</v>
      </c>
      <c r="AB846" s="80">
        <v>9.6999999999999993</v>
      </c>
      <c r="AC846" s="80">
        <v>1.1200000000000001</v>
      </c>
      <c r="AD846" s="80">
        <v>6.4</v>
      </c>
      <c r="AE846" s="82">
        <v>750</v>
      </c>
      <c r="AF846" s="81">
        <v>28.3</v>
      </c>
      <c r="AG846" s="81">
        <v>56.7</v>
      </c>
      <c r="AH846" s="80">
        <v>6.21</v>
      </c>
      <c r="AI846" s="81">
        <v>27.8</v>
      </c>
      <c r="AJ846" s="80">
        <v>6.21</v>
      </c>
      <c r="AK846" s="80">
        <v>0.37</v>
      </c>
      <c r="AL846" s="80">
        <v>4.8</v>
      </c>
      <c r="AM846" s="80">
        <v>1.06</v>
      </c>
      <c r="AN846" s="80">
        <v>5.4</v>
      </c>
      <c r="AO846" s="80">
        <v>1.22</v>
      </c>
      <c r="AP846" s="80">
        <v>3.37</v>
      </c>
      <c r="AQ846" s="80">
        <v>0.56999999999999995</v>
      </c>
      <c r="AR846" s="80">
        <v>3.42</v>
      </c>
      <c r="AS846" s="80">
        <v>0.5</v>
      </c>
      <c r="AT846" s="80">
        <v>3.36</v>
      </c>
      <c r="AU846" s="80">
        <v>0.56000000000000005</v>
      </c>
      <c r="AV846" s="80">
        <v>1.77</v>
      </c>
      <c r="AW846" s="81">
        <v>21.5</v>
      </c>
      <c r="AX846" s="80">
        <v>11.9</v>
      </c>
      <c r="AY846" s="80">
        <v>2.91</v>
      </c>
    </row>
    <row r="847" spans="1:51" s="100" customFormat="1">
      <c r="A847" s="84" t="s">
        <v>484</v>
      </c>
      <c r="B847" s="81">
        <v>78.21532801416727</v>
      </c>
      <c r="C847" s="80">
        <v>0.10114579262527446</v>
      </c>
      <c r="D847" s="81">
        <v>12.267396416307065</v>
      </c>
      <c r="E847" s="80">
        <v>1.0154969084152443</v>
      </c>
      <c r="F847" s="80">
        <v>4.1527969663172286E-2</v>
      </c>
      <c r="G847" s="80">
        <v>4.397056933336068E-2</v>
      </c>
      <c r="H847" s="80">
        <v>0.60879390700269376</v>
      </c>
      <c r="I847" s="80">
        <v>3.6574249680557314</v>
      </c>
      <c r="J847" s="80">
        <v>4.0488961223741935</v>
      </c>
      <c r="K847" s="80">
        <v>0.19332055963201392</v>
      </c>
      <c r="L847" s="80">
        <v>5.7220634550808853</v>
      </c>
      <c r="M847" s="81">
        <f>B847/J847</f>
        <v>19.317691946194788</v>
      </c>
      <c r="N847" s="80">
        <f>I847+J847</f>
        <v>7.7063210904299249</v>
      </c>
      <c r="O847" s="80"/>
      <c r="P847" s="80">
        <v>6.89</v>
      </c>
      <c r="Q847" s="82">
        <v>696</v>
      </c>
      <c r="R847" s="80" t="s">
        <v>142</v>
      </c>
      <c r="S847" s="82">
        <v>448</v>
      </c>
      <c r="T847" s="80">
        <v>0.42</v>
      </c>
      <c r="U847" s="80">
        <v>1.7</v>
      </c>
      <c r="V847" s="81">
        <v>59.6</v>
      </c>
      <c r="W847" s="81">
        <v>19.7</v>
      </c>
      <c r="X847" s="82">
        <v>173</v>
      </c>
      <c r="Y847" s="81">
        <v>42.8</v>
      </c>
      <c r="Z847" s="81">
        <v>47.4</v>
      </c>
      <c r="AA847" s="81">
        <v>137</v>
      </c>
      <c r="AB847" s="80">
        <v>13.6</v>
      </c>
      <c r="AC847" s="80">
        <v>1.41</v>
      </c>
      <c r="AD847" s="80">
        <v>8.8000000000000007</v>
      </c>
      <c r="AE847" s="82">
        <v>1030</v>
      </c>
      <c r="AF847" s="81">
        <v>39.799999999999997</v>
      </c>
      <c r="AG847" s="81">
        <v>80</v>
      </c>
      <c r="AH847" s="80">
        <v>8.6</v>
      </c>
      <c r="AI847" s="81">
        <v>35.1</v>
      </c>
      <c r="AJ847" s="80">
        <v>7.5</v>
      </c>
      <c r="AK847" s="80">
        <v>0.39</v>
      </c>
      <c r="AL847" s="80">
        <v>6.7</v>
      </c>
      <c r="AM847" s="80">
        <v>1.3</v>
      </c>
      <c r="AN847" s="80">
        <v>8.6999999999999993</v>
      </c>
      <c r="AO847" s="80">
        <v>1.43</v>
      </c>
      <c r="AP847" s="80">
        <v>4.5</v>
      </c>
      <c r="AQ847" s="80">
        <v>0.84</v>
      </c>
      <c r="AR847" s="80">
        <v>5.0999999999999996</v>
      </c>
      <c r="AS847" s="80">
        <v>0.9</v>
      </c>
      <c r="AT847" s="80">
        <v>4.8</v>
      </c>
      <c r="AU847" s="80">
        <v>1.55</v>
      </c>
      <c r="AV847" s="80">
        <v>2.41</v>
      </c>
      <c r="AW847" s="81">
        <v>27.6</v>
      </c>
      <c r="AX847" s="80">
        <v>18.3</v>
      </c>
      <c r="AY847" s="80">
        <v>4.04</v>
      </c>
    </row>
    <row r="848" spans="1:51" s="102" customFormat="1">
      <c r="A848" s="92" t="s">
        <v>196</v>
      </c>
      <c r="B848" s="95">
        <f>AVERAGE(B823:B847)</f>
        <v>78.01751574844026</v>
      </c>
      <c r="C848" s="94">
        <f>AVERAGE(C823:C847)</f>
        <v>0.10957716054779128</v>
      </c>
      <c r="D848" s="95">
        <f>AVERAGE(D823:D847)</f>
        <v>12.373328042369517</v>
      </c>
      <c r="E848" s="95">
        <f>AVERAGE(E823:E847)</f>
        <v>1.0678461155788412</v>
      </c>
      <c r="F848" s="95">
        <f>AVERAGE(F823:F847)</f>
        <v>2.4470986497545782E-2</v>
      </c>
      <c r="G848" s="95">
        <f>AVERAGE(G823:G847)</f>
        <v>6.7113939268062694E-2</v>
      </c>
      <c r="H848" s="95">
        <f>AVERAGE(H823:H847)</f>
        <v>0.63744174911142293</v>
      </c>
      <c r="I848" s="95">
        <f>AVERAGE(I823:I847)</f>
        <v>3.735112685693792</v>
      </c>
      <c r="J848" s="95">
        <f>AVERAGE(J823:J847)</f>
        <v>3.9675731538663443</v>
      </c>
      <c r="K848" s="95">
        <f>AVERAGE(K823:K847)</f>
        <v>0.20418626412889662</v>
      </c>
      <c r="L848" s="95">
        <f>AVERAGE(L823:L847)</f>
        <v>5.1573447832555779</v>
      </c>
      <c r="M848" s="95">
        <f>AVERAGE(M823:M847)</f>
        <v>19.703724309127907</v>
      </c>
      <c r="N848" s="95">
        <f>AVERAGE(N823:N847)</f>
        <v>7.7026858395601367</v>
      </c>
      <c r="O848" s="95"/>
      <c r="P848" s="95">
        <f>AVERAGE(P823:P847)</f>
        <v>6.6805263157894732</v>
      </c>
      <c r="Q848" s="96">
        <f>AVERAGE(Q823:Q847)</f>
        <v>742.52631578947364</v>
      </c>
      <c r="R848" s="95">
        <f>AVERAGE(R823:R847)</f>
        <v>3.7822222222222219</v>
      </c>
      <c r="S848" s="96">
        <f>AVERAGE(S823:S847)</f>
        <v>428.10526315789474</v>
      </c>
      <c r="T848" s="95">
        <f>AVERAGE(T823:T847)</f>
        <v>0.67052631578947375</v>
      </c>
      <c r="U848" s="95">
        <f>AVERAGE(U823:U847)</f>
        <v>15.004444444444443</v>
      </c>
      <c r="V848" s="95">
        <f>AVERAGE(V823:V847)</f>
        <v>47.784210526315782</v>
      </c>
      <c r="W848" s="95">
        <f>AVERAGE(W823:W847)</f>
        <v>18.415789473684207</v>
      </c>
      <c r="X848" s="96">
        <f>AVERAGE(X823:X847)</f>
        <v>162.21052631578948</v>
      </c>
      <c r="Y848" s="95">
        <f>AVERAGE(Y823:Y847)</f>
        <v>41.089473684210532</v>
      </c>
      <c r="Z848" s="95">
        <f>AVERAGE(Z823:Z847)</f>
        <v>39.273684210526319</v>
      </c>
      <c r="AA848" s="95">
        <f>AVERAGE(AA823:AA847)</f>
        <v>135.26315789473685</v>
      </c>
      <c r="AB848" s="95">
        <f>AVERAGE(AB823:AB847)</f>
        <v>11.797368421052632</v>
      </c>
      <c r="AC848" s="95">
        <f>AVERAGE(AC823:AC847)</f>
        <v>2.0363157894736843</v>
      </c>
      <c r="AD848" s="95">
        <f>AVERAGE(AD823:AD847)</f>
        <v>8.5973684210526322</v>
      </c>
      <c r="AE848" s="96">
        <f>AVERAGE(AE823:AE847)</f>
        <v>884.47368421052636</v>
      </c>
      <c r="AF848" s="95">
        <f>AVERAGE(AF823:AF847)</f>
        <v>33.73684210526315</v>
      </c>
      <c r="AG848" s="95">
        <f>AVERAGE(AG823:AG847)</f>
        <v>71.121052631578948</v>
      </c>
      <c r="AH848" s="95">
        <f>AVERAGE(AH823:AH847)</f>
        <v>8.2084210526315786</v>
      </c>
      <c r="AI848" s="95">
        <f>AVERAGE(AI823:AI847)</f>
        <v>31.073684210526313</v>
      </c>
      <c r="AJ848" s="95">
        <f>AVERAGE(AJ823:AJ847)</f>
        <v>6.5321052631578951</v>
      </c>
      <c r="AK848" s="95">
        <f>AVERAGE(AK823:AK847)</f>
        <v>0.74794736842105269</v>
      </c>
      <c r="AL848" s="95">
        <f>AVERAGE(AL823:AL847)</f>
        <v>6.3778947368421042</v>
      </c>
      <c r="AM848" s="95">
        <f>AVERAGE(AM823:AM847)</f>
        <v>1.0505263157894735</v>
      </c>
      <c r="AN848" s="95">
        <f>AVERAGE(AN823:AN847)</f>
        <v>6.6936842105263166</v>
      </c>
      <c r="AO848" s="95">
        <f>AVERAGE(AO823:AO847)</f>
        <v>1.3457894736842106</v>
      </c>
      <c r="AP848" s="95">
        <f>AVERAGE(AP823:AP847)</f>
        <v>3.9342105263157894</v>
      </c>
      <c r="AQ848" s="95">
        <f>AVERAGE(AQ823:AQ847)</f>
        <v>0.62210526315789494</v>
      </c>
      <c r="AR848" s="95">
        <f>AVERAGE(AR823:AR847)</f>
        <v>4.2984210526315785</v>
      </c>
      <c r="AS848" s="95">
        <f>AVERAGE(AS823:AS847)</f>
        <v>0.65805263157894744</v>
      </c>
      <c r="AT848" s="95">
        <f>AVERAGE(AT823:AT847)</f>
        <v>4.74</v>
      </c>
      <c r="AU848" s="95">
        <f>AVERAGE(AU823:AU847)</f>
        <v>1.0757894736842104</v>
      </c>
      <c r="AV848" s="95">
        <f>AVERAGE(AV823:AV847)</f>
        <v>2.0342105263157899</v>
      </c>
      <c r="AW848" s="95">
        <f>AVERAGE(AW823:AW847)</f>
        <v>24.894736842105267</v>
      </c>
      <c r="AX848" s="95">
        <f>AVERAGE(AX823:AX847)</f>
        <v>14.857894736842109</v>
      </c>
      <c r="AY848" s="95">
        <f>AVERAGE(AY823:AY847)</f>
        <v>3.6794736842105267</v>
      </c>
    </row>
    <row r="849" spans="1:51" s="102" customFormat="1">
      <c r="A849" s="92" t="s">
        <v>195</v>
      </c>
      <c r="B849" s="95">
        <f>_xlfn.STDEV.S(B823:B847)</f>
        <v>0.44166841547158064</v>
      </c>
      <c r="C849" s="94">
        <f>_xlfn.STDEV.S(C823:C847)</f>
        <v>3.6542956593715002E-2</v>
      </c>
      <c r="D849" s="95">
        <f>_xlfn.STDEV.S(D823:D847)</f>
        <v>0.19351182047736581</v>
      </c>
      <c r="E849" s="95">
        <f>_xlfn.STDEV.S(E823:E847)</f>
        <v>0.25231803495977623</v>
      </c>
      <c r="F849" s="95">
        <f>_xlfn.STDEV.S(F823:F847)</f>
        <v>1.3812390515168881E-2</v>
      </c>
      <c r="G849" s="95">
        <f>_xlfn.STDEV.S(G823:G847)</f>
        <v>5.9827323030855653E-2</v>
      </c>
      <c r="H849" s="95">
        <f>_xlfn.STDEV.S(H823:H847)</f>
        <v>0.1553091034334067</v>
      </c>
      <c r="I849" s="95">
        <f>_xlfn.STDEV.S(I823:I847)</f>
        <v>0.12524217302865415</v>
      </c>
      <c r="J849" s="95">
        <f>_xlfn.STDEV.S(J823:J847)</f>
        <v>0.18237751371837674</v>
      </c>
      <c r="K849" s="95">
        <f>_xlfn.STDEV.S(K823:K847)</f>
        <v>2.4118567586775143E-2</v>
      </c>
      <c r="L849" s="95">
        <f>_xlfn.STDEV.S(L823:L847)</f>
        <v>0.58889197837916807</v>
      </c>
      <c r="M849" s="95">
        <f>_xlfn.STDEV.S(M823:M847)</f>
        <v>0.91503083641349725</v>
      </c>
      <c r="N849" s="95">
        <f>_xlfn.STDEV.S(N823:N847)</f>
        <v>0.17271945637787744</v>
      </c>
      <c r="O849" s="95"/>
      <c r="P849" s="95">
        <f>_xlfn.STDEV.S(P823:P847)</f>
        <v>1.2409784387249096</v>
      </c>
      <c r="Q849" s="96">
        <f>_xlfn.STDEV.S(Q823:Q847)</f>
        <v>174.36850136709279</v>
      </c>
      <c r="R849" s="95">
        <f>_xlfn.STDEV.S(R823:R847)</f>
        <v>3.8143176905502307</v>
      </c>
      <c r="S849" s="96">
        <f>_xlfn.STDEV.S(S823:S847)</f>
        <v>85.827277933224067</v>
      </c>
      <c r="T849" s="95">
        <f>_xlfn.STDEV.S(T823:T847)</f>
        <v>0.37326597136641965</v>
      </c>
      <c r="U849" s="95">
        <f>_xlfn.STDEV.S(U823:U847)</f>
        <v>22.710151454470029</v>
      </c>
      <c r="V849" s="95">
        <f>_xlfn.STDEV.S(V823:V847)</f>
        <v>10.494245150869599</v>
      </c>
      <c r="W849" s="95">
        <f>_xlfn.STDEV.S(W823:W847)</f>
        <v>3.8698640742559025</v>
      </c>
      <c r="X849" s="96">
        <f>_xlfn.STDEV.S(X823:X847)</f>
        <v>36.562851437807183</v>
      </c>
      <c r="Y849" s="95">
        <f>_xlfn.STDEV.S(Y823:Y847)</f>
        <v>11.964804624715031</v>
      </c>
      <c r="Z849" s="95">
        <f>_xlfn.STDEV.S(Z823:Z847)</f>
        <v>8.7116679169224795</v>
      </c>
      <c r="AA849" s="95">
        <f>_xlfn.STDEV.S(AA823:AA847)</f>
        <v>30.239492399588887</v>
      </c>
      <c r="AB849" s="95">
        <f>_xlfn.STDEV.S(AB823:AB847)</f>
        <v>2.6687738385201571</v>
      </c>
      <c r="AC849" s="95">
        <f>_xlfn.STDEV.S(AC823:AC847)</f>
        <v>0.78023650635429365</v>
      </c>
      <c r="AD849" s="95">
        <f>_xlfn.STDEV.S(AD823:AD847)</f>
        <v>2.1975361003361615</v>
      </c>
      <c r="AE849" s="96">
        <f>_xlfn.STDEV.S(AE823:AE847)</f>
        <v>189.27914964736095</v>
      </c>
      <c r="AF849" s="95">
        <f>_xlfn.STDEV.S(AF823:AF847)</f>
        <v>7.5921165637870125</v>
      </c>
      <c r="AG849" s="95">
        <f>_xlfn.STDEV.S(AG823:AG847)</f>
        <v>15.682105121846083</v>
      </c>
      <c r="AH849" s="95">
        <f>_xlfn.STDEV.S(AH823:AH847)</f>
        <v>1.8493009584942459</v>
      </c>
      <c r="AI849" s="95">
        <f>_xlfn.STDEV.S(AI823:AI847)</f>
        <v>6.7608219507906311</v>
      </c>
      <c r="AJ849" s="95">
        <f>_xlfn.STDEV.S(AJ823:AJ847)</f>
        <v>1.5254346518920365</v>
      </c>
      <c r="AK849" s="95">
        <f>_xlfn.STDEV.S(AK823:AK847)</f>
        <v>0.2799623930467588</v>
      </c>
      <c r="AL849" s="95">
        <f>_xlfn.STDEV.S(AL823:AL847)</f>
        <v>1.4384234384575725</v>
      </c>
      <c r="AM849" s="95">
        <f>_xlfn.STDEV.S(AM823:AM847)</f>
        <v>0.24498239583489684</v>
      </c>
      <c r="AN849" s="95">
        <f>_xlfn.STDEV.S(AN823:AN847)</f>
        <v>1.9835748047018364</v>
      </c>
      <c r="AO849" s="95">
        <f>_xlfn.STDEV.S(AO823:AO847)</f>
        <v>0.31528321993396519</v>
      </c>
      <c r="AP849" s="95">
        <f>_xlfn.STDEV.S(AP823:AP847)</f>
        <v>0.90962944707949811</v>
      </c>
      <c r="AQ849" s="95">
        <f>_xlfn.STDEV.S(AQ823:AQ847)</f>
        <v>0.18243960788796806</v>
      </c>
      <c r="AR849" s="95">
        <f>_xlfn.STDEV.S(AR823:AR847)</f>
        <v>1.0716874708084103</v>
      </c>
      <c r="AS849" s="95">
        <f>_xlfn.STDEV.S(AS823:AS847)</f>
        <v>0.16830477437085128</v>
      </c>
      <c r="AT849" s="95">
        <f>_xlfn.STDEV.S(AT823:AT847)</f>
        <v>1.1206446557425966</v>
      </c>
      <c r="AU849" s="95">
        <f>_xlfn.STDEV.S(AU823:AU847)</f>
        <v>0.26638142639359408</v>
      </c>
      <c r="AV849" s="95">
        <f>_xlfn.STDEV.S(AV823:AV847)</f>
        <v>0.58352678496529164</v>
      </c>
      <c r="AW849" s="95">
        <f>_xlfn.STDEV.S(AW823:AW847)</f>
        <v>4.9673907396372305</v>
      </c>
      <c r="AX849" s="95">
        <f>_xlfn.STDEV.S(AX823:AX847)</f>
        <v>3.4020117887106451</v>
      </c>
      <c r="AY849" s="95">
        <f>_xlfn.STDEV.S(AY823:AY847)</f>
        <v>0.80748218889342205</v>
      </c>
    </row>
    <row r="850" spans="1:51" s="100" customFormat="1">
      <c r="A850" s="84" t="s">
        <v>483</v>
      </c>
      <c r="B850" s="81">
        <v>77.415369053245158</v>
      </c>
      <c r="C850" s="80">
        <v>0.14586048123824685</v>
      </c>
      <c r="D850" s="81">
        <v>12.667172368324245</v>
      </c>
      <c r="E850" s="80">
        <v>1.543362224561645</v>
      </c>
      <c r="F850" s="80">
        <v>1.6682728806270888E-2</v>
      </c>
      <c r="G850" s="80">
        <v>0.12666930575552288</v>
      </c>
      <c r="H850" s="80">
        <v>1.0253144301885315</v>
      </c>
      <c r="I850" s="80">
        <v>3.6153162493948967</v>
      </c>
      <c r="J850" s="80">
        <v>3.4442333964683094</v>
      </c>
      <c r="K850" s="80">
        <v>0.1976201717449029</v>
      </c>
      <c r="L850" s="80">
        <v>6.1263577629528783</v>
      </c>
      <c r="M850" s="81">
        <f>B850/J850</f>
        <v>22.4768069238938</v>
      </c>
      <c r="N850" s="80">
        <f>I850+J850</f>
        <v>7.0595496458632061</v>
      </c>
      <c r="P850" s="101">
        <v>5</v>
      </c>
      <c r="Q850" s="82">
        <v>1110</v>
      </c>
      <c r="R850" s="101">
        <v>2.4</v>
      </c>
      <c r="S850" s="82">
        <v>421</v>
      </c>
      <c r="T850" s="101">
        <v>0.9</v>
      </c>
      <c r="U850" s="101">
        <v>4.5999999999999996</v>
      </c>
      <c r="V850" s="81">
        <v>43</v>
      </c>
      <c r="W850" s="81">
        <v>17.3</v>
      </c>
      <c r="X850" s="82">
        <v>138</v>
      </c>
      <c r="Y850" s="81">
        <v>66</v>
      </c>
      <c r="Z850" s="81">
        <v>33.299999999999997</v>
      </c>
      <c r="AA850" s="81">
        <v>150</v>
      </c>
      <c r="AB850" s="101">
        <v>9.1999999999999993</v>
      </c>
      <c r="AC850" s="101">
        <v>2.59</v>
      </c>
      <c r="AD850" s="101">
        <v>8.8000000000000007</v>
      </c>
      <c r="AE850" s="82">
        <v>627</v>
      </c>
      <c r="AF850" s="81">
        <v>26.5</v>
      </c>
      <c r="AG850" s="81">
        <v>57.1</v>
      </c>
      <c r="AH850" s="101">
        <v>6.6</v>
      </c>
      <c r="AI850" s="81">
        <v>22.1</v>
      </c>
      <c r="AJ850" s="101">
        <v>4.84</v>
      </c>
      <c r="AK850" s="101">
        <v>0.83</v>
      </c>
      <c r="AL850" s="101">
        <v>4.3</v>
      </c>
      <c r="AM850" s="101">
        <v>0.67</v>
      </c>
      <c r="AN850" s="101">
        <v>4.3</v>
      </c>
      <c r="AO850" s="101">
        <v>1.29</v>
      </c>
      <c r="AP850" s="101">
        <v>3.87</v>
      </c>
      <c r="AQ850" s="101">
        <v>0.5</v>
      </c>
      <c r="AR850" s="101">
        <v>2.88</v>
      </c>
      <c r="AS850" s="101">
        <v>0.54</v>
      </c>
      <c r="AT850" s="101">
        <v>4.1500000000000004</v>
      </c>
      <c r="AU850" s="101">
        <v>0.78</v>
      </c>
      <c r="AV850" s="101">
        <v>1.58</v>
      </c>
      <c r="AW850" s="81">
        <v>12.6</v>
      </c>
      <c r="AX850" s="101">
        <v>11.2</v>
      </c>
      <c r="AY850" s="101">
        <v>3.22</v>
      </c>
    </row>
    <row r="851" spans="1:51" s="100" customFormat="1">
      <c r="A851" s="84" t="s">
        <v>482</v>
      </c>
      <c r="B851" s="81">
        <v>77.713358377598908</v>
      </c>
      <c r="C851" s="80">
        <v>0.1408407082264127</v>
      </c>
      <c r="D851" s="81">
        <v>12.473024566904902</v>
      </c>
      <c r="E851" s="80">
        <v>1.3077818558901015</v>
      </c>
      <c r="F851" s="80">
        <v>4.5793729086847271E-2</v>
      </c>
      <c r="G851" s="80">
        <v>7.8403578994638859E-2</v>
      </c>
      <c r="H851" s="80">
        <v>1.0745261745384536</v>
      </c>
      <c r="I851" s="80">
        <v>3.7458010067409688</v>
      </c>
      <c r="J851" s="80">
        <v>3.420448216352534</v>
      </c>
      <c r="K851" s="80">
        <v>0.21785666238821896</v>
      </c>
      <c r="L851" s="80">
        <v>5.3846531841478367</v>
      </c>
      <c r="M851" s="81">
        <f>B851/J851</f>
        <v>22.720226549861398</v>
      </c>
      <c r="N851" s="80">
        <f>I851+J851</f>
        <v>7.1662492230935033</v>
      </c>
      <c r="P851" s="101">
        <v>4.66</v>
      </c>
      <c r="Q851" s="82">
        <v>1043</v>
      </c>
      <c r="R851" s="101">
        <v>1.06</v>
      </c>
      <c r="S851" s="82">
        <v>396</v>
      </c>
      <c r="T851" s="101">
        <v>0.85</v>
      </c>
      <c r="U851" s="101">
        <v>1.84</v>
      </c>
      <c r="V851" s="81">
        <v>47.7</v>
      </c>
      <c r="W851" s="81">
        <v>16</v>
      </c>
      <c r="X851" s="82">
        <v>134</v>
      </c>
      <c r="Y851" s="81">
        <v>67.8</v>
      </c>
      <c r="Z851" s="81">
        <v>33.200000000000003</v>
      </c>
      <c r="AA851" s="81">
        <v>154</v>
      </c>
      <c r="AB851" s="101">
        <v>9.9</v>
      </c>
      <c r="AC851" s="101">
        <v>2.38</v>
      </c>
      <c r="AD851" s="101">
        <v>8.0399999999999991</v>
      </c>
      <c r="AE851" s="82">
        <v>634</v>
      </c>
      <c r="AF851" s="81">
        <v>26.5</v>
      </c>
      <c r="AG851" s="81">
        <v>59</v>
      </c>
      <c r="AH851" s="101">
        <v>6.54</v>
      </c>
      <c r="AI851" s="81">
        <v>27.2</v>
      </c>
      <c r="AJ851" s="101">
        <v>5.32</v>
      </c>
      <c r="AK851" s="101">
        <v>0.76</v>
      </c>
      <c r="AL851" s="101">
        <v>4.26</v>
      </c>
      <c r="AM851" s="101">
        <v>0.75</v>
      </c>
      <c r="AN851" s="101">
        <v>5.0599999999999996</v>
      </c>
      <c r="AO851" s="101">
        <v>1.25</v>
      </c>
      <c r="AP851" s="101">
        <v>3.75</v>
      </c>
      <c r="AQ851" s="101">
        <v>0.52</v>
      </c>
      <c r="AR851" s="101">
        <v>3.14</v>
      </c>
      <c r="AS851" s="101">
        <v>0.63600000000000001</v>
      </c>
      <c r="AT851" s="101">
        <v>4.4800000000000004</v>
      </c>
      <c r="AU851" s="101">
        <v>0.67</v>
      </c>
      <c r="AV851" s="101">
        <v>1.51</v>
      </c>
      <c r="AW851" s="81">
        <v>12.6</v>
      </c>
      <c r="AX851" s="101">
        <v>13.3</v>
      </c>
      <c r="AY851" s="101">
        <v>3.28</v>
      </c>
    </row>
    <row r="852" spans="1:51" s="100" customFormat="1">
      <c r="A852" s="84" t="s">
        <v>481</v>
      </c>
      <c r="B852" s="81">
        <v>77.255638226151063</v>
      </c>
      <c r="C852" s="80">
        <v>0.20731591550481673</v>
      </c>
      <c r="D852" s="81">
        <v>12.569291329652064</v>
      </c>
      <c r="E852" s="80">
        <v>1.590959870218803</v>
      </c>
      <c r="F852" s="80">
        <v>4.1787517930727824E-2</v>
      </c>
      <c r="G852" s="80">
        <v>0.13098962296808259</v>
      </c>
      <c r="H852" s="80">
        <v>1.0697366184916286</v>
      </c>
      <c r="I852" s="80">
        <v>3.7052779963866809</v>
      </c>
      <c r="J852" s="80">
        <v>3.4289843913788345</v>
      </c>
      <c r="K852" s="80">
        <v>0.1851131729528655</v>
      </c>
      <c r="L852" s="80">
        <v>5.0584057380337271</v>
      </c>
      <c r="M852" s="81">
        <f>B852/J852</f>
        <v>22.530180779004851</v>
      </c>
      <c r="N852" s="80">
        <f>I852+J852</f>
        <v>7.1342623877655154</v>
      </c>
      <c r="P852" s="101">
        <v>3.31</v>
      </c>
      <c r="Q852" s="82">
        <v>946</v>
      </c>
      <c r="R852" s="101">
        <v>1.1299999999999999</v>
      </c>
      <c r="S852" s="82">
        <v>325</v>
      </c>
      <c r="T852" s="101">
        <v>0.78</v>
      </c>
      <c r="U852" s="101">
        <v>2.4700000000000002</v>
      </c>
      <c r="V852" s="81">
        <v>36.9</v>
      </c>
      <c r="W852" s="81">
        <v>12.29</v>
      </c>
      <c r="X852" s="82">
        <v>103.9</v>
      </c>
      <c r="Y852" s="81">
        <v>71.5</v>
      </c>
      <c r="Z852" s="81">
        <v>22.63</v>
      </c>
      <c r="AA852" s="81">
        <v>164.4</v>
      </c>
      <c r="AB852" s="101">
        <v>7.72</v>
      </c>
      <c r="AC852" s="101">
        <v>1.47</v>
      </c>
      <c r="AD852" s="101">
        <v>6.06</v>
      </c>
      <c r="AE852" s="82">
        <v>530</v>
      </c>
      <c r="AF852" s="81">
        <v>20.8</v>
      </c>
      <c r="AG852" s="81">
        <v>46.4</v>
      </c>
      <c r="AH852" s="101">
        <v>5.59</v>
      </c>
      <c r="AI852" s="81">
        <v>20.3</v>
      </c>
      <c r="AJ852" s="101">
        <v>4.1100000000000003</v>
      </c>
      <c r="AK852" s="101">
        <v>0.95</v>
      </c>
      <c r="AL852" s="101">
        <v>3.39</v>
      </c>
      <c r="AM852" s="101">
        <v>0.60399999999999998</v>
      </c>
      <c r="AN852" s="101">
        <v>3.3</v>
      </c>
      <c r="AO852" s="101">
        <v>0.81799999999999995</v>
      </c>
      <c r="AP852" s="101">
        <v>2.82</v>
      </c>
      <c r="AQ852" s="101">
        <v>0.36599999999999999</v>
      </c>
      <c r="AR852" s="101">
        <v>2.66</v>
      </c>
      <c r="AS852" s="101">
        <v>0.39300000000000002</v>
      </c>
      <c r="AT852" s="101">
        <v>5.18</v>
      </c>
      <c r="AU852" s="101">
        <v>0.55300000000000005</v>
      </c>
      <c r="AV852" s="101">
        <v>1.3</v>
      </c>
      <c r="AW852" s="81">
        <v>12.7</v>
      </c>
      <c r="AX852" s="101">
        <v>10.36</v>
      </c>
      <c r="AY852" s="101">
        <v>2.4900000000000002</v>
      </c>
    </row>
    <row r="853" spans="1:51" s="100" customFormat="1">
      <c r="A853" s="84" t="s">
        <v>480</v>
      </c>
      <c r="B853" s="81">
        <v>77.450599133562775</v>
      </c>
      <c r="C853" s="80">
        <v>0.17996400985545374</v>
      </c>
      <c r="D853" s="81">
        <v>12.544447806703996</v>
      </c>
      <c r="E853" s="80">
        <v>1.5408698496572475</v>
      </c>
      <c r="F853" s="80">
        <v>2.9091071052461514E-2</v>
      </c>
      <c r="G853" s="80">
        <v>0.11585219653115668</v>
      </c>
      <c r="H853" s="80">
        <v>1.0470827306119741</v>
      </c>
      <c r="I853" s="80">
        <v>3.5570662731517309</v>
      </c>
      <c r="J853" s="80">
        <v>3.535009476093836</v>
      </c>
      <c r="K853" s="80">
        <v>0.17452779387723999</v>
      </c>
      <c r="L853" s="80">
        <v>4.894493604023765</v>
      </c>
      <c r="M853" s="81">
        <f>B853/J853</f>
        <v>21.909587416197034</v>
      </c>
      <c r="N853" s="80">
        <f>I853+J853</f>
        <v>7.0920757492455664</v>
      </c>
      <c r="P853" s="101">
        <v>4.1500000000000004</v>
      </c>
      <c r="Q853" s="82">
        <v>968</v>
      </c>
      <c r="R853" s="101">
        <v>1.23</v>
      </c>
      <c r="S853" s="82">
        <v>363</v>
      </c>
      <c r="T853" s="101">
        <v>0.89</v>
      </c>
      <c r="U853" s="101">
        <v>2.67</v>
      </c>
      <c r="V853" s="81">
        <v>49.4</v>
      </c>
      <c r="W853" s="81">
        <v>14.7</v>
      </c>
      <c r="X853" s="82">
        <v>125.2</v>
      </c>
      <c r="Y853" s="81">
        <v>64.5</v>
      </c>
      <c r="Z853" s="81">
        <v>28.8</v>
      </c>
      <c r="AA853" s="81">
        <v>153.1</v>
      </c>
      <c r="AB853" s="101">
        <v>11.2</v>
      </c>
      <c r="AC853" s="101">
        <v>1.73</v>
      </c>
      <c r="AD853" s="101">
        <v>7.35</v>
      </c>
      <c r="AE853" s="82">
        <v>685</v>
      </c>
      <c r="AF853" s="81">
        <v>23.2</v>
      </c>
      <c r="AG853" s="81">
        <v>57.3</v>
      </c>
      <c r="AH853" s="101">
        <v>6.45</v>
      </c>
      <c r="AI853" s="81">
        <v>27</v>
      </c>
      <c r="AJ853" s="101">
        <v>5.38</v>
      </c>
      <c r="AK853" s="101">
        <v>0.78</v>
      </c>
      <c r="AL853" s="101">
        <v>3.86</v>
      </c>
      <c r="AM853" s="101">
        <v>0.86</v>
      </c>
      <c r="AN853" s="101">
        <v>4.1399999999999997</v>
      </c>
      <c r="AO853" s="101">
        <v>1.3120000000000001</v>
      </c>
      <c r="AP853" s="101">
        <v>3.98</v>
      </c>
      <c r="AQ853" s="101">
        <v>0.51900000000000002</v>
      </c>
      <c r="AR853" s="101">
        <v>3.73</v>
      </c>
      <c r="AS853" s="101">
        <v>0.63300000000000001</v>
      </c>
      <c r="AT853" s="101">
        <v>4.6399999999999997</v>
      </c>
      <c r="AU853" s="101">
        <v>0.81</v>
      </c>
      <c r="AV853" s="101">
        <v>1.87</v>
      </c>
      <c r="AW853" s="81">
        <v>11.5</v>
      </c>
      <c r="AX853" s="101">
        <v>12.01</v>
      </c>
      <c r="AY853" s="101">
        <v>3.09</v>
      </c>
    </row>
    <row r="854" spans="1:51" s="100" customFormat="1">
      <c r="A854" s="84" t="s">
        <v>479</v>
      </c>
      <c r="B854" s="81">
        <v>77.938012007224529</v>
      </c>
      <c r="C854" s="80">
        <v>0.1673702381100928</v>
      </c>
      <c r="D854" s="81">
        <v>12.315548202167554</v>
      </c>
      <c r="E854" s="80">
        <v>1.2123520043694846</v>
      </c>
      <c r="F854" s="80">
        <v>0</v>
      </c>
      <c r="G854" s="80">
        <v>0.11143763556964324</v>
      </c>
      <c r="H854" s="80">
        <v>0.95108527565478973</v>
      </c>
      <c r="I854" s="80">
        <v>3.5511775956286984</v>
      </c>
      <c r="J854" s="80">
        <v>3.7530007037428015</v>
      </c>
      <c r="K854" s="80">
        <v>0.16337532394026275</v>
      </c>
      <c r="L854" s="80">
        <v>5.0426893237065826</v>
      </c>
      <c r="M854" s="81">
        <f>B854/J854</f>
        <v>20.766852489395571</v>
      </c>
      <c r="N854" s="80">
        <f>I854+J854</f>
        <v>7.3041782993715003</v>
      </c>
      <c r="P854" s="101">
        <v>3.88</v>
      </c>
      <c r="Q854" s="82">
        <v>870</v>
      </c>
      <c r="R854" s="101">
        <v>1.29</v>
      </c>
      <c r="S854" s="82">
        <v>353</v>
      </c>
      <c r="T854" s="101">
        <v>0.66600000000000004</v>
      </c>
      <c r="U854" s="101">
        <v>1</v>
      </c>
      <c r="V854" s="81">
        <v>50.1</v>
      </c>
      <c r="W854" s="81">
        <v>14.87</v>
      </c>
      <c r="X854" s="82">
        <v>130.19999999999999</v>
      </c>
      <c r="Y854" s="81">
        <v>58.3</v>
      </c>
      <c r="Z854" s="81">
        <v>30.7</v>
      </c>
      <c r="AA854" s="81">
        <v>152</v>
      </c>
      <c r="AB854" s="101">
        <v>11.48</v>
      </c>
      <c r="AC854" s="101">
        <v>2.12</v>
      </c>
      <c r="AD854" s="101">
        <v>8.16</v>
      </c>
      <c r="AE854" s="82">
        <v>719</v>
      </c>
      <c r="AF854" s="81">
        <v>24</v>
      </c>
      <c r="AG854" s="81">
        <v>59.5</v>
      </c>
      <c r="AH854" s="101">
        <v>6.81</v>
      </c>
      <c r="AI854" s="81">
        <v>28.3</v>
      </c>
      <c r="AJ854" s="101">
        <v>5.99</v>
      </c>
      <c r="AK854" s="101">
        <v>0.97</v>
      </c>
      <c r="AL854" s="101">
        <v>4.12</v>
      </c>
      <c r="AM854" s="101">
        <v>0.93</v>
      </c>
      <c r="AN854" s="101">
        <v>3.99</v>
      </c>
      <c r="AO854" s="101">
        <v>1.29</v>
      </c>
      <c r="AP854" s="101">
        <v>3.82</v>
      </c>
      <c r="AQ854" s="101">
        <v>0.58899999999999997</v>
      </c>
      <c r="AR854" s="101">
        <v>4.0599999999999996</v>
      </c>
      <c r="AS854" s="101">
        <v>0.56399999999999995</v>
      </c>
      <c r="AT854" s="101">
        <v>4.78</v>
      </c>
      <c r="AU854" s="101">
        <v>0.79</v>
      </c>
      <c r="AV854" s="101">
        <v>1.58</v>
      </c>
      <c r="AW854" s="81">
        <v>12.35</v>
      </c>
      <c r="AX854" s="101">
        <v>12.87</v>
      </c>
      <c r="AY854" s="101">
        <v>3.19</v>
      </c>
    </row>
    <row r="855" spans="1:51" s="100" customFormat="1">
      <c r="A855" s="84" t="s">
        <v>478</v>
      </c>
      <c r="B855" s="81">
        <v>77.061625273610559</v>
      </c>
      <c r="C855" s="80">
        <v>0.21416074082071407</v>
      </c>
      <c r="D855" s="81">
        <v>12.65065062067853</v>
      </c>
      <c r="E855" s="80">
        <v>1.516506790922836</v>
      </c>
      <c r="F855" s="80">
        <v>0</v>
      </c>
      <c r="G855" s="80">
        <v>0.14390207568581059</v>
      </c>
      <c r="H855" s="80">
        <v>1.0442893686921677</v>
      </c>
      <c r="I855" s="80">
        <v>3.9033848127792972</v>
      </c>
      <c r="J855" s="80">
        <v>3.465462113748468</v>
      </c>
      <c r="K855" s="80">
        <v>0.18203061623871564</v>
      </c>
      <c r="L855" s="80">
        <v>5.2385897050111794</v>
      </c>
      <c r="M855" s="81">
        <f>B855/J855</f>
        <v>22.237041625093894</v>
      </c>
      <c r="N855" s="80">
        <f>I855+J855</f>
        <v>7.3688469265277652</v>
      </c>
      <c r="P855" s="101">
        <v>3.77</v>
      </c>
      <c r="Q855" s="82">
        <v>893</v>
      </c>
      <c r="R855" s="101" t="s">
        <v>142</v>
      </c>
      <c r="S855" s="82">
        <v>352</v>
      </c>
      <c r="T855" s="101">
        <v>0.94</v>
      </c>
      <c r="U855" s="101" t="s">
        <v>142</v>
      </c>
      <c r="V855" s="81">
        <v>57.5</v>
      </c>
      <c r="W855" s="81">
        <v>14.6</v>
      </c>
      <c r="X855" s="82">
        <v>120</v>
      </c>
      <c r="Y855" s="81">
        <v>74.400000000000006</v>
      </c>
      <c r="Z855" s="81">
        <v>24.6</v>
      </c>
      <c r="AA855" s="81">
        <v>143</v>
      </c>
      <c r="AB855" s="101">
        <v>10.199999999999999</v>
      </c>
      <c r="AC855" s="101">
        <v>1.74</v>
      </c>
      <c r="AD855" s="101">
        <v>7.33</v>
      </c>
      <c r="AE855" s="82">
        <v>670</v>
      </c>
      <c r="AF855" s="81">
        <v>20.3</v>
      </c>
      <c r="AG855" s="81">
        <v>49.9</v>
      </c>
      <c r="AH855" s="101">
        <v>6.46</v>
      </c>
      <c r="AI855" s="81">
        <v>22.7</v>
      </c>
      <c r="AJ855" s="101">
        <v>5.56</v>
      </c>
      <c r="AK855" s="101">
        <v>0.65</v>
      </c>
      <c r="AL855" s="101">
        <v>3.62</v>
      </c>
      <c r="AM855" s="101">
        <v>0.81</v>
      </c>
      <c r="AN855" s="101">
        <v>3.57</v>
      </c>
      <c r="AO855" s="101">
        <v>1.06</v>
      </c>
      <c r="AP855" s="101">
        <v>3.22</v>
      </c>
      <c r="AQ855" s="101">
        <v>0.53</v>
      </c>
      <c r="AR855" s="101">
        <v>4.2</v>
      </c>
      <c r="AS855" s="101">
        <v>0.52</v>
      </c>
      <c r="AT855" s="101">
        <v>4.4000000000000004</v>
      </c>
      <c r="AU855" s="101">
        <v>0.62</v>
      </c>
      <c r="AV855" s="101">
        <v>1.44</v>
      </c>
      <c r="AW855" s="81">
        <v>13.7</v>
      </c>
      <c r="AX855" s="101">
        <v>10.199999999999999</v>
      </c>
      <c r="AY855" s="101">
        <v>2.76</v>
      </c>
    </row>
    <row r="856" spans="1:51" s="100" customFormat="1">
      <c r="A856" s="84" t="s">
        <v>477</v>
      </c>
      <c r="B856" s="81">
        <v>77.696319378621126</v>
      </c>
      <c r="C856" s="80">
        <v>0.16738646710632055</v>
      </c>
      <c r="D856" s="81">
        <v>12.427203847997667</v>
      </c>
      <c r="E856" s="80">
        <v>1.4681124651492552</v>
      </c>
      <c r="F856" s="80">
        <v>2.8257063318272706E-2</v>
      </c>
      <c r="G856" s="80">
        <v>9.7260207512332747E-2</v>
      </c>
      <c r="H856" s="80">
        <v>1.0270978635174113</v>
      </c>
      <c r="I856" s="80">
        <v>3.6943514673888243</v>
      </c>
      <c r="J856" s="80">
        <v>3.3939915495443014</v>
      </c>
      <c r="K856" s="80">
        <v>0.19689844476848875</v>
      </c>
      <c r="L856" s="80">
        <v>5.7822659644808994</v>
      </c>
      <c r="M856" s="81">
        <f>B856/J856</f>
        <v>22.892313738687157</v>
      </c>
      <c r="N856" s="80">
        <f>I856+J856</f>
        <v>7.0883430169331252</v>
      </c>
      <c r="P856" s="101">
        <v>3.24</v>
      </c>
      <c r="Q856" s="82">
        <v>777</v>
      </c>
      <c r="R856" s="101">
        <v>1.3</v>
      </c>
      <c r="S856" s="82">
        <v>351</v>
      </c>
      <c r="T856" s="101">
        <v>0.94</v>
      </c>
      <c r="U856" s="101">
        <v>1.92</v>
      </c>
      <c r="V856" s="81">
        <v>45.8</v>
      </c>
      <c r="W856" s="81">
        <v>14.9</v>
      </c>
      <c r="X856" s="82">
        <v>103.9</v>
      </c>
      <c r="Y856" s="81">
        <v>63.1</v>
      </c>
      <c r="Z856" s="81">
        <v>27.8</v>
      </c>
      <c r="AA856" s="81">
        <v>142</v>
      </c>
      <c r="AB856" s="101">
        <v>9.5</v>
      </c>
      <c r="AC856" s="101">
        <v>1.52</v>
      </c>
      <c r="AD856" s="101">
        <v>6.61</v>
      </c>
      <c r="AE856" s="82">
        <v>641</v>
      </c>
      <c r="AF856" s="81">
        <v>21.4</v>
      </c>
      <c r="AG856" s="81">
        <v>54.3</v>
      </c>
      <c r="AH856" s="101">
        <v>5.35</v>
      </c>
      <c r="AI856" s="81">
        <v>22.6</v>
      </c>
      <c r="AJ856" s="101">
        <v>4.71</v>
      </c>
      <c r="AK856" s="101">
        <v>0.69</v>
      </c>
      <c r="AL856" s="101">
        <v>3.07</v>
      </c>
      <c r="AM856" s="101">
        <v>0.79</v>
      </c>
      <c r="AN856" s="101">
        <v>3.73</v>
      </c>
      <c r="AO856" s="101">
        <v>1.25</v>
      </c>
      <c r="AP856" s="101">
        <v>3.25</v>
      </c>
      <c r="AQ856" s="101">
        <v>0.38300000000000001</v>
      </c>
      <c r="AR856" s="101">
        <v>4.18</v>
      </c>
      <c r="AS856" s="101">
        <v>0.63900000000000001</v>
      </c>
      <c r="AT856" s="101">
        <v>4.57</v>
      </c>
      <c r="AU856" s="101">
        <v>0.6</v>
      </c>
      <c r="AV856" s="101">
        <v>1.61</v>
      </c>
      <c r="AW856" s="81">
        <v>12</v>
      </c>
      <c r="AX856" s="101">
        <v>11.85</v>
      </c>
      <c r="AY856" s="101">
        <v>2.57</v>
      </c>
    </row>
    <row r="857" spans="1:51">
      <c r="A857" s="84" t="s">
        <v>476</v>
      </c>
      <c r="B857" s="81">
        <v>77.786720683408888</v>
      </c>
      <c r="C857" s="80">
        <v>0.18962152964024323</v>
      </c>
      <c r="D857" s="81">
        <v>12.510544457497666</v>
      </c>
      <c r="E857" s="80">
        <v>1.524597809820234</v>
      </c>
      <c r="F857" s="80">
        <v>3.2165403162454517E-2</v>
      </c>
      <c r="G857" s="80">
        <v>0.11937057544715213</v>
      </c>
      <c r="H857" s="80">
        <v>0.98821565080347895</v>
      </c>
      <c r="I857" s="80">
        <v>3.5862322068881376</v>
      </c>
      <c r="J857" s="80">
        <v>3.2625148564675825</v>
      </c>
      <c r="K857" s="80">
        <v>0.168268641376563</v>
      </c>
      <c r="L857" s="80">
        <v>5.8699047543905891</v>
      </c>
      <c r="M857" s="81">
        <f>B857/J857</f>
        <v>23.84256443436729</v>
      </c>
      <c r="N857" s="80">
        <f>I857+J857</f>
        <v>6.8487470633557201</v>
      </c>
      <c r="P857" s="101">
        <v>4.24</v>
      </c>
      <c r="Q857" s="82">
        <v>930</v>
      </c>
      <c r="R857" s="101">
        <v>1.46</v>
      </c>
      <c r="S857" s="82">
        <v>394</v>
      </c>
      <c r="T857" s="101">
        <v>0.98</v>
      </c>
      <c r="U857" s="101">
        <v>3.5</v>
      </c>
      <c r="V857" s="81">
        <v>50.4</v>
      </c>
      <c r="W857" s="81">
        <v>16.3</v>
      </c>
      <c r="X857" s="82">
        <v>136</v>
      </c>
      <c r="Y857" s="81">
        <v>68.599999999999994</v>
      </c>
      <c r="Z857" s="81">
        <v>30.6</v>
      </c>
      <c r="AA857" s="81">
        <v>156</v>
      </c>
      <c r="AB857" s="101">
        <v>9.82</v>
      </c>
      <c r="AC857" s="101">
        <v>1.78</v>
      </c>
      <c r="AD857" s="101">
        <v>7.72</v>
      </c>
      <c r="AE857" s="82">
        <v>675</v>
      </c>
      <c r="AF857" s="81">
        <v>24.5</v>
      </c>
      <c r="AG857" s="81">
        <v>57.1</v>
      </c>
      <c r="AH857" s="101">
        <v>6.9</v>
      </c>
      <c r="AI857" s="81">
        <v>24.4</v>
      </c>
      <c r="AJ857" s="101">
        <v>5.46</v>
      </c>
      <c r="AK857" s="101">
        <v>0.97</v>
      </c>
      <c r="AL857" s="101">
        <v>4.68</v>
      </c>
      <c r="AM857" s="101">
        <v>0.78</v>
      </c>
      <c r="AN857" s="101">
        <v>4.4800000000000004</v>
      </c>
      <c r="AO857" s="101">
        <v>1.31</v>
      </c>
      <c r="AP857" s="101">
        <v>3.63</v>
      </c>
      <c r="AQ857" s="101">
        <v>0.45500000000000002</v>
      </c>
      <c r="AR857" s="101">
        <v>4.75</v>
      </c>
      <c r="AS857" s="101">
        <v>0.64</v>
      </c>
      <c r="AT857" s="101">
        <v>4.9800000000000004</v>
      </c>
      <c r="AU857" s="101">
        <v>0.89800000000000002</v>
      </c>
      <c r="AV857" s="101">
        <v>1.35</v>
      </c>
      <c r="AW857" s="81">
        <v>13.8</v>
      </c>
      <c r="AX857" s="101">
        <v>12.6</v>
      </c>
      <c r="AY857" s="101">
        <v>3.18</v>
      </c>
    </row>
    <row r="858" spans="1:51">
      <c r="A858" s="84" t="s">
        <v>475</v>
      </c>
      <c r="B858" s="81">
        <v>77.57364353021994</v>
      </c>
      <c r="C858" s="80">
        <v>0.16546945752927081</v>
      </c>
      <c r="D858" s="81">
        <v>12.384054365726628</v>
      </c>
      <c r="E858" s="80">
        <v>1.5050773199339289</v>
      </c>
      <c r="F858" s="80">
        <v>3.3671613236713471E-2</v>
      </c>
      <c r="G858" s="80">
        <v>0.1372714141642252</v>
      </c>
      <c r="H858" s="80">
        <v>0.95828039912438434</v>
      </c>
      <c r="I858" s="80">
        <v>3.7657671476990644</v>
      </c>
      <c r="J858" s="80">
        <v>3.4767483479997336</v>
      </c>
      <c r="K858" s="80">
        <v>0.16404366120209732</v>
      </c>
      <c r="L858" s="80">
        <v>5.4295589445350458</v>
      </c>
      <c r="M858" s="81">
        <f>B858/J858</f>
        <v>22.312124941355084</v>
      </c>
      <c r="N858" s="80">
        <f>I858+J858</f>
        <v>7.2425154956987985</v>
      </c>
      <c r="P858" s="101">
        <v>4.41</v>
      </c>
      <c r="Q858" s="82">
        <v>825</v>
      </c>
      <c r="R858" s="101">
        <v>1.22</v>
      </c>
      <c r="S858" s="82">
        <v>380</v>
      </c>
      <c r="T858" s="101">
        <v>0.99</v>
      </c>
      <c r="U858" s="101">
        <v>1.61</v>
      </c>
      <c r="V858" s="81">
        <v>55.7</v>
      </c>
      <c r="W858" s="81">
        <v>15.2</v>
      </c>
      <c r="X858" s="82">
        <v>121</v>
      </c>
      <c r="Y858" s="81">
        <v>73.5</v>
      </c>
      <c r="Z858" s="81">
        <v>30.4</v>
      </c>
      <c r="AA858" s="81">
        <v>165</v>
      </c>
      <c r="AB858" s="101">
        <v>9.58</v>
      </c>
      <c r="AC858" s="101">
        <v>1.6</v>
      </c>
      <c r="AD858" s="101">
        <v>7.86</v>
      </c>
      <c r="AE858" s="82">
        <v>713</v>
      </c>
      <c r="AF858" s="81">
        <v>24.4</v>
      </c>
      <c r="AG858" s="81">
        <v>59.4</v>
      </c>
      <c r="AH858" s="101">
        <v>7.01</v>
      </c>
      <c r="AI858" s="81">
        <v>24.2</v>
      </c>
      <c r="AJ858" s="101">
        <v>5.37</v>
      </c>
      <c r="AK858" s="101">
        <v>1.01</v>
      </c>
      <c r="AL858" s="101">
        <v>4.1100000000000003</v>
      </c>
      <c r="AM858" s="101">
        <v>0.82</v>
      </c>
      <c r="AN858" s="101">
        <v>4.75</v>
      </c>
      <c r="AO858" s="101">
        <v>1.25</v>
      </c>
      <c r="AP858" s="101">
        <v>3.74</v>
      </c>
      <c r="AQ858" s="101">
        <v>0.48</v>
      </c>
      <c r="AR858" s="101">
        <v>4.6100000000000003</v>
      </c>
      <c r="AS858" s="101">
        <v>0.56399999999999995</v>
      </c>
      <c r="AT858" s="101">
        <v>5.39</v>
      </c>
      <c r="AU858" s="101">
        <v>0.74</v>
      </c>
      <c r="AV858" s="101">
        <v>1.7</v>
      </c>
      <c r="AW858" s="81">
        <v>15.79</v>
      </c>
      <c r="AX858" s="101">
        <v>12.62</v>
      </c>
      <c r="AY858" s="101">
        <v>3.27</v>
      </c>
    </row>
    <row r="859" spans="1:51">
      <c r="A859" s="84" t="s">
        <v>474</v>
      </c>
      <c r="B859" s="81">
        <v>77.571535857576407</v>
      </c>
      <c r="C859" s="80">
        <v>0.17406531497118427</v>
      </c>
      <c r="D859" s="81">
        <v>12.624132352016993</v>
      </c>
      <c r="E859" s="80">
        <v>1.3752106532974937</v>
      </c>
      <c r="F859" s="80">
        <v>4.4595363321736546E-2</v>
      </c>
      <c r="G859" s="80">
        <v>9.2043628674156538E-2</v>
      </c>
      <c r="H859" s="80">
        <v>0.96458047497287802</v>
      </c>
      <c r="I859" s="80">
        <v>3.6967923239044964</v>
      </c>
      <c r="J859" s="80">
        <v>3.4570257243988758</v>
      </c>
      <c r="K859" s="80">
        <v>0.18306865762001368</v>
      </c>
      <c r="L859" s="80">
        <v>5.1833043418124447</v>
      </c>
      <c r="M859" s="81">
        <f>B859/J859</f>
        <v>22.438807819708927</v>
      </c>
      <c r="N859" s="80">
        <f>I859+J859</f>
        <v>7.1538180483033722</v>
      </c>
      <c r="P859" s="101">
        <v>7.49</v>
      </c>
      <c r="Q859" s="82">
        <v>1087</v>
      </c>
      <c r="R859" s="101">
        <v>1.29</v>
      </c>
      <c r="S859" s="82">
        <v>372</v>
      </c>
      <c r="T859" s="101">
        <v>1.05</v>
      </c>
      <c r="U859" s="101">
        <v>2.48</v>
      </c>
      <c r="V859" s="81">
        <v>52.9</v>
      </c>
      <c r="W859" s="81">
        <v>14.3</v>
      </c>
      <c r="X859" s="82">
        <v>119</v>
      </c>
      <c r="Y859" s="81">
        <v>87.3</v>
      </c>
      <c r="Z859" s="81">
        <v>35.9</v>
      </c>
      <c r="AA859" s="81">
        <v>162</v>
      </c>
      <c r="AB859" s="101">
        <v>7.91</v>
      </c>
      <c r="AC859" s="101">
        <v>1.95</v>
      </c>
      <c r="AD859" s="101">
        <v>6.7</v>
      </c>
      <c r="AE859" s="82">
        <v>678</v>
      </c>
      <c r="AF859" s="81">
        <v>31.5</v>
      </c>
      <c r="AG859" s="81">
        <v>58</v>
      </c>
      <c r="AH859" s="101">
        <v>6.52</v>
      </c>
      <c r="AI859" s="81">
        <v>24</v>
      </c>
      <c r="AJ859" s="101">
        <v>4.9000000000000004</v>
      </c>
      <c r="AK859" s="101">
        <v>0.9</v>
      </c>
      <c r="AL859" s="101">
        <v>5.99</v>
      </c>
      <c r="AM859" s="101">
        <v>0.85</v>
      </c>
      <c r="AN859" s="101">
        <v>6.65</v>
      </c>
      <c r="AO859" s="101">
        <v>1.1100000000000001</v>
      </c>
      <c r="AP859" s="101">
        <v>3.27</v>
      </c>
      <c r="AQ859" s="101">
        <v>0.502</v>
      </c>
      <c r="AR859" s="101">
        <v>2.91</v>
      </c>
      <c r="AS859" s="101">
        <v>0.51600000000000001</v>
      </c>
      <c r="AT859" s="101">
        <v>4.53</v>
      </c>
      <c r="AU859" s="101">
        <v>0.65</v>
      </c>
      <c r="AV859" s="101">
        <v>1.28</v>
      </c>
      <c r="AW859" s="81">
        <v>22.6</v>
      </c>
      <c r="AX859" s="101">
        <v>12</v>
      </c>
      <c r="AY859" s="101">
        <v>2.9</v>
      </c>
    </row>
    <row r="860" spans="1:51">
      <c r="A860" s="84" t="s">
        <v>473</v>
      </c>
      <c r="B860" s="81">
        <v>77.54735708538368</v>
      </c>
      <c r="C860" s="80">
        <v>0.17820996938506431</v>
      </c>
      <c r="D860" s="81">
        <v>12.603278582064961</v>
      </c>
      <c r="E860" s="80">
        <v>1.3535649100260467</v>
      </c>
      <c r="F860" s="80">
        <v>5.7347232505854107E-2</v>
      </c>
      <c r="G860" s="80">
        <v>0.10716701413656805</v>
      </c>
      <c r="H860" s="80">
        <v>1.0409012368439436</v>
      </c>
      <c r="I860" s="80">
        <v>3.7140125226540843</v>
      </c>
      <c r="J860" s="80">
        <v>3.3981411635548215</v>
      </c>
      <c r="K860" s="80">
        <v>0.20283444969239794</v>
      </c>
      <c r="L860" s="80">
        <v>5.3304356084260576</v>
      </c>
      <c r="M860" s="81">
        <f>B860/J860</f>
        <v>22.820522560122487</v>
      </c>
      <c r="N860" s="80">
        <f>I860+J860</f>
        <v>7.1121536862089059</v>
      </c>
      <c r="P860" s="101">
        <v>9.11</v>
      </c>
      <c r="Q860" s="82">
        <v>1410</v>
      </c>
      <c r="R860" s="101">
        <v>1.78</v>
      </c>
      <c r="S860" s="82">
        <v>479</v>
      </c>
      <c r="T860" s="101">
        <v>1.03</v>
      </c>
      <c r="U860" s="101">
        <v>3.99</v>
      </c>
      <c r="V860" s="81">
        <v>61.4</v>
      </c>
      <c r="W860" s="81">
        <v>18.3</v>
      </c>
      <c r="X860" s="82">
        <v>155</v>
      </c>
      <c r="Y860" s="81">
        <v>95.8</v>
      </c>
      <c r="Z860" s="81">
        <v>47.2</v>
      </c>
      <c r="AA860" s="81">
        <v>156</v>
      </c>
      <c r="AB860" s="101">
        <v>9.1999999999999993</v>
      </c>
      <c r="AC860" s="101">
        <v>1.63</v>
      </c>
      <c r="AD860" s="101">
        <v>7.4</v>
      </c>
      <c r="AE860" s="82">
        <v>723</v>
      </c>
      <c r="AF860" s="81">
        <v>39.9</v>
      </c>
      <c r="AG860" s="81">
        <v>58.8</v>
      </c>
      <c r="AH860" s="101">
        <v>7.6</v>
      </c>
      <c r="AI860" s="81">
        <v>29.8</v>
      </c>
      <c r="AJ860" s="101">
        <v>4.82</v>
      </c>
      <c r="AK860" s="101">
        <v>0.78</v>
      </c>
      <c r="AL860" s="101">
        <v>7.21</v>
      </c>
      <c r="AM860" s="101">
        <v>0.96</v>
      </c>
      <c r="AN860" s="101">
        <v>7.9</v>
      </c>
      <c r="AO860" s="101">
        <v>1.33</v>
      </c>
      <c r="AP860" s="101">
        <v>3.4</v>
      </c>
      <c r="AQ860" s="101">
        <v>0.63</v>
      </c>
      <c r="AR860" s="101">
        <v>3.37</v>
      </c>
      <c r="AS860" s="101">
        <v>0.60099999999999998</v>
      </c>
      <c r="AT860" s="101">
        <v>4.82</v>
      </c>
      <c r="AU860" s="101">
        <v>0.84</v>
      </c>
      <c r="AV860" s="101">
        <v>2.08</v>
      </c>
      <c r="AW860" s="81">
        <v>27.1</v>
      </c>
      <c r="AX860" s="101">
        <v>13.3</v>
      </c>
      <c r="AY860" s="101">
        <v>2.98</v>
      </c>
    </row>
    <row r="861" spans="1:51">
      <c r="A861" s="84" t="s">
        <v>472</v>
      </c>
      <c r="B861" s="81">
        <v>77.464671042256043</v>
      </c>
      <c r="C861" s="80">
        <v>0.16836605203372337</v>
      </c>
      <c r="D861" s="81">
        <v>12.58258039470971</v>
      </c>
      <c r="E861" s="80">
        <v>1.4181395911647989</v>
      </c>
      <c r="F861" s="80">
        <v>3.1830058888833203E-2</v>
      </c>
      <c r="G861" s="80">
        <v>0.12041977314144288</v>
      </c>
      <c r="H861" s="80">
        <v>1.0282869020981846</v>
      </c>
      <c r="I861" s="80">
        <v>3.6544808493736287</v>
      </c>
      <c r="J861" s="80">
        <v>3.5312064038816926</v>
      </c>
      <c r="K861" s="80">
        <v>0.18932451952241247</v>
      </c>
      <c r="L861" s="80">
        <v>4.8782010152838353</v>
      </c>
      <c r="M861" s="81">
        <f>B861/J861</f>
        <v>21.937168826240999</v>
      </c>
      <c r="N861" s="80">
        <f>I861+J861</f>
        <v>7.1856872532553213</v>
      </c>
      <c r="P861" s="101">
        <v>9.3800000000000008</v>
      </c>
      <c r="Q861" s="82">
        <v>1500</v>
      </c>
      <c r="R861" s="101">
        <v>9.9</v>
      </c>
      <c r="S861" s="82">
        <v>388</v>
      </c>
      <c r="T861" s="101">
        <v>1.64</v>
      </c>
      <c r="U861" s="101">
        <v>21</v>
      </c>
      <c r="V861" s="81">
        <v>63.6</v>
      </c>
      <c r="W861" s="81">
        <v>19</v>
      </c>
      <c r="X861" s="82">
        <v>139.69999999999999</v>
      </c>
      <c r="Y861" s="81">
        <v>91.3</v>
      </c>
      <c r="Z861" s="81">
        <v>43</v>
      </c>
      <c r="AA861" s="81">
        <v>170.8</v>
      </c>
      <c r="AB861" s="101">
        <v>8.8000000000000007</v>
      </c>
      <c r="AC861" s="101">
        <v>2.09</v>
      </c>
      <c r="AD861" s="101">
        <v>8.08</v>
      </c>
      <c r="AE861" s="82">
        <v>685</v>
      </c>
      <c r="AF861" s="81">
        <v>37</v>
      </c>
      <c r="AG861" s="81">
        <v>62.1</v>
      </c>
      <c r="AH861" s="101">
        <v>7.63</v>
      </c>
      <c r="AI861" s="81">
        <v>25.8</v>
      </c>
      <c r="AJ861" s="101">
        <v>4.5999999999999996</v>
      </c>
      <c r="AK861" s="101">
        <v>0.97</v>
      </c>
      <c r="AL861" s="101">
        <v>6.8</v>
      </c>
      <c r="AM861" s="101">
        <v>0.86</v>
      </c>
      <c r="AN861" s="101">
        <v>7.1</v>
      </c>
      <c r="AO861" s="101">
        <v>1.35</v>
      </c>
      <c r="AP861" s="101">
        <v>4.07</v>
      </c>
      <c r="AQ861" s="101">
        <v>0.57399999999999995</v>
      </c>
      <c r="AR861" s="101">
        <v>3.04</v>
      </c>
      <c r="AS861" s="101">
        <v>0.62</v>
      </c>
      <c r="AT861" s="101">
        <v>5.0199999999999996</v>
      </c>
      <c r="AU861" s="101">
        <v>0.74</v>
      </c>
      <c r="AV861" s="101">
        <v>1.88</v>
      </c>
      <c r="AW861" s="81">
        <v>27.7</v>
      </c>
      <c r="AX861" s="101">
        <v>13.3</v>
      </c>
      <c r="AY861" s="101">
        <v>3.33</v>
      </c>
    </row>
    <row r="862" spans="1:51">
      <c r="A862" s="84" t="s">
        <v>471</v>
      </c>
      <c r="B862" s="81">
        <v>77.592642765182433</v>
      </c>
      <c r="C862" s="80">
        <v>0.17554801663684219</v>
      </c>
      <c r="D862" s="81">
        <v>12.51561970668906</v>
      </c>
      <c r="E862" s="80">
        <v>1.4697489091888445</v>
      </c>
      <c r="F862" s="80">
        <v>2.7558351738492864E-3</v>
      </c>
      <c r="G862" s="80">
        <v>0.1013596176941767</v>
      </c>
      <c r="H862" s="80">
        <v>1.030533439447088</v>
      </c>
      <c r="I862" s="80">
        <v>3.653077911379929</v>
      </c>
      <c r="J862" s="80">
        <v>3.4586961588230083</v>
      </c>
      <c r="K862" s="80">
        <v>0.17639784783051046</v>
      </c>
      <c r="L862" s="80">
        <v>5.2877248514766819</v>
      </c>
      <c r="M862" s="81">
        <f>B862/J862</f>
        <v>22.43407318889415</v>
      </c>
      <c r="N862" s="80">
        <f>I862+J862</f>
        <v>7.1117740702029373</v>
      </c>
      <c r="P862" s="101">
        <v>7.63</v>
      </c>
      <c r="Q862" s="82">
        <v>1302</v>
      </c>
      <c r="R862" s="101">
        <v>2.2000000000000002</v>
      </c>
      <c r="S862" s="82">
        <v>385</v>
      </c>
      <c r="T862" s="101">
        <v>1.1399999999999999</v>
      </c>
      <c r="U862" s="101">
        <v>7.4</v>
      </c>
      <c r="V862" s="81">
        <v>49.8</v>
      </c>
      <c r="W862" s="81">
        <v>16.27</v>
      </c>
      <c r="X862" s="82">
        <v>142.80000000000001</v>
      </c>
      <c r="Y862" s="81">
        <v>71.7</v>
      </c>
      <c r="Z862" s="81">
        <v>41.8</v>
      </c>
      <c r="AA862" s="81">
        <v>145.9</v>
      </c>
      <c r="AB862" s="101">
        <v>8.0500000000000007</v>
      </c>
      <c r="AC862" s="101">
        <v>1.96</v>
      </c>
      <c r="AD862" s="101">
        <v>7.18</v>
      </c>
      <c r="AE862" s="82">
        <v>613</v>
      </c>
      <c r="AF862" s="81">
        <v>34.700000000000003</v>
      </c>
      <c r="AG862" s="81">
        <v>57</v>
      </c>
      <c r="AH862" s="101">
        <v>7.03</v>
      </c>
      <c r="AI862" s="81">
        <v>25.9</v>
      </c>
      <c r="AJ862" s="101">
        <v>3.53</v>
      </c>
      <c r="AK862" s="101">
        <v>0.84</v>
      </c>
      <c r="AL862" s="101">
        <v>7.1</v>
      </c>
      <c r="AM862" s="101">
        <v>0.8</v>
      </c>
      <c r="AN862" s="101">
        <v>6.75</v>
      </c>
      <c r="AO862" s="101">
        <v>1.17</v>
      </c>
      <c r="AP862" s="101">
        <v>3.47</v>
      </c>
      <c r="AQ862" s="101">
        <v>0.64</v>
      </c>
      <c r="AR862" s="101">
        <v>2.4500000000000002</v>
      </c>
      <c r="AS862" s="101">
        <v>0.56699999999999995</v>
      </c>
      <c r="AT862" s="101">
        <v>4.58</v>
      </c>
      <c r="AU862" s="101">
        <v>0.83</v>
      </c>
      <c r="AV862" s="101">
        <v>1.55</v>
      </c>
      <c r="AW862" s="81">
        <v>19.7</v>
      </c>
      <c r="AX862" s="101">
        <v>12.28</v>
      </c>
      <c r="AY862" s="101">
        <v>3.08</v>
      </c>
    </row>
    <row r="863" spans="1:51">
      <c r="A863" s="84" t="s">
        <v>470</v>
      </c>
      <c r="B863" s="81">
        <v>77.738114403215846</v>
      </c>
      <c r="C863" s="80">
        <v>0.16799842330615822</v>
      </c>
      <c r="D863" s="81">
        <v>12.523531703040705</v>
      </c>
      <c r="E863" s="80">
        <v>1.2422220792124732</v>
      </c>
      <c r="F863" s="80">
        <v>4.6515698230170731E-2</v>
      </c>
      <c r="G863" s="80">
        <v>0.15225229977939364</v>
      </c>
      <c r="H863" s="80">
        <v>1.0120670701815333</v>
      </c>
      <c r="I863" s="80">
        <v>3.5852143389397915</v>
      </c>
      <c r="J863" s="80">
        <v>3.5320624373074767</v>
      </c>
      <c r="K863" s="80">
        <v>0.21546786437492191</v>
      </c>
      <c r="L863" s="80">
        <v>6.853175929907394</v>
      </c>
      <c r="M863" s="81">
        <f>B863/J863</f>
        <v>22.009269593341706</v>
      </c>
      <c r="N863" s="80">
        <f>I863+J863</f>
        <v>7.1172767762472677</v>
      </c>
      <c r="P863" s="101">
        <v>9</v>
      </c>
      <c r="Q863" s="82">
        <v>1520</v>
      </c>
      <c r="R863" s="101">
        <v>6.2</v>
      </c>
      <c r="S863" s="82">
        <v>469</v>
      </c>
      <c r="T863" s="101">
        <v>1.57</v>
      </c>
      <c r="U863" s="101">
        <v>17.5</v>
      </c>
      <c r="V863" s="81">
        <v>31.7</v>
      </c>
      <c r="W863" s="81">
        <v>19.399999999999999</v>
      </c>
      <c r="X863" s="82">
        <v>151</v>
      </c>
      <c r="Y863" s="81">
        <v>86</v>
      </c>
      <c r="Z863" s="81">
        <v>44.8</v>
      </c>
      <c r="AA863" s="81">
        <v>156</v>
      </c>
      <c r="AB863" s="101">
        <v>7.75</v>
      </c>
      <c r="AC863" s="101">
        <v>1.55</v>
      </c>
      <c r="AD863" s="101">
        <v>8.5</v>
      </c>
      <c r="AE863" s="82">
        <v>630</v>
      </c>
      <c r="AF863" s="81">
        <v>38.5</v>
      </c>
      <c r="AG863" s="81">
        <v>57.9</v>
      </c>
      <c r="AH863" s="101">
        <v>8.1</v>
      </c>
      <c r="AI863" s="81">
        <v>22.9</v>
      </c>
      <c r="AJ863" s="101">
        <v>3.94</v>
      </c>
      <c r="AK863" s="101">
        <v>0.77</v>
      </c>
      <c r="AL863" s="101">
        <v>5.8</v>
      </c>
      <c r="AM863" s="101">
        <v>0.86</v>
      </c>
      <c r="AN863" s="101">
        <v>5.41</v>
      </c>
      <c r="AO863" s="101">
        <v>1.26</v>
      </c>
      <c r="AP863" s="101">
        <v>3.59</v>
      </c>
      <c r="AQ863" s="101">
        <v>0.52</v>
      </c>
      <c r="AR863" s="101">
        <v>2.3199999999999998</v>
      </c>
      <c r="AS863" s="101">
        <v>0.51</v>
      </c>
      <c r="AT863" s="101">
        <v>5</v>
      </c>
      <c r="AU863" s="101">
        <v>0.75</v>
      </c>
      <c r="AV863" s="101">
        <v>1.66</v>
      </c>
      <c r="AW863" s="81">
        <v>19.8</v>
      </c>
      <c r="AX863" s="101">
        <v>12.3</v>
      </c>
      <c r="AY863" s="101">
        <v>3.27</v>
      </c>
    </row>
    <row r="864" spans="1:51">
      <c r="A864" s="84" t="s">
        <v>469</v>
      </c>
      <c r="B864" s="81">
        <v>77.455616401862599</v>
      </c>
      <c r="C864" s="80">
        <v>0.1736871076663484</v>
      </c>
      <c r="D864" s="81">
        <v>12.632781270362589</v>
      </c>
      <c r="E864" s="80">
        <v>1.4031285245395437</v>
      </c>
      <c r="F864" s="80">
        <v>2.6918825704207228E-2</v>
      </c>
      <c r="G864" s="80">
        <v>0.12284086480273577</v>
      </c>
      <c r="H864" s="80">
        <v>1.0436052182423494</v>
      </c>
      <c r="I864" s="80">
        <v>3.7783114796015038</v>
      </c>
      <c r="J864" s="80">
        <v>3.3630897567432219</v>
      </c>
      <c r="K864" s="80">
        <v>0.2055047489392163</v>
      </c>
      <c r="L864" s="80">
        <v>4.9768390065314065</v>
      </c>
      <c r="M864" s="81">
        <f>B864/J864</f>
        <v>23.03108807802672</v>
      </c>
      <c r="N864" s="80">
        <f>I864+J864</f>
        <v>7.1414012363447252</v>
      </c>
      <c r="P864" s="101">
        <v>6.74</v>
      </c>
      <c r="Q864" s="82">
        <v>1250</v>
      </c>
      <c r="R864" s="101">
        <v>5.5</v>
      </c>
      <c r="S864" s="82">
        <v>399</v>
      </c>
      <c r="T864" s="101">
        <v>1.58</v>
      </c>
      <c r="U864" s="101">
        <v>10.4</v>
      </c>
      <c r="V864" s="81">
        <v>52.7</v>
      </c>
      <c r="W864" s="81">
        <v>16.600000000000001</v>
      </c>
      <c r="X864" s="82">
        <v>124.5</v>
      </c>
      <c r="Y864" s="81">
        <v>79.3</v>
      </c>
      <c r="Z864" s="81">
        <v>38.200000000000003</v>
      </c>
      <c r="AA864" s="81">
        <v>142</v>
      </c>
      <c r="AB864" s="101">
        <v>7.28</v>
      </c>
      <c r="AC864" s="101">
        <v>1.54</v>
      </c>
      <c r="AD864" s="101">
        <v>7.53</v>
      </c>
      <c r="AE864" s="82">
        <v>569</v>
      </c>
      <c r="AF864" s="81">
        <v>32.4</v>
      </c>
      <c r="AG864" s="81">
        <v>56.1</v>
      </c>
      <c r="AH864" s="101">
        <v>6.08</v>
      </c>
      <c r="AI864" s="81">
        <v>20.3</v>
      </c>
      <c r="AJ864" s="101">
        <v>2.82</v>
      </c>
      <c r="AK864" s="101">
        <v>0.86</v>
      </c>
      <c r="AL864" s="101">
        <v>4.57</v>
      </c>
      <c r="AM864" s="101">
        <v>0.74199999999999999</v>
      </c>
      <c r="AN864" s="101">
        <v>5.61</v>
      </c>
      <c r="AO864" s="101">
        <v>1.1499999999999999</v>
      </c>
      <c r="AP864" s="101">
        <v>3.53</v>
      </c>
      <c r="AQ864" s="101">
        <v>0.51</v>
      </c>
      <c r="AR864" s="101">
        <v>2.37</v>
      </c>
      <c r="AS864" s="101">
        <v>0.5</v>
      </c>
      <c r="AT864" s="101">
        <v>4.68</v>
      </c>
      <c r="AU864" s="101">
        <v>0.72</v>
      </c>
      <c r="AV864" s="101">
        <v>1.72</v>
      </c>
      <c r="AW864" s="81">
        <v>19.62</v>
      </c>
      <c r="AX864" s="101">
        <v>12.1</v>
      </c>
      <c r="AY864" s="101">
        <v>2.87</v>
      </c>
    </row>
    <row r="865" spans="1:51">
      <c r="A865" s="84" t="s">
        <v>468</v>
      </c>
      <c r="B865" s="81">
        <v>77.435171083360316</v>
      </c>
      <c r="C865" s="80">
        <v>0.17440201383436416</v>
      </c>
      <c r="D865" s="81">
        <v>12.475940510870085</v>
      </c>
      <c r="E865" s="80">
        <v>1.427523757697255</v>
      </c>
      <c r="F865" s="80">
        <v>2.702962514574463E-2</v>
      </c>
      <c r="G865" s="80">
        <v>0.11873540135045242</v>
      </c>
      <c r="H865" s="80">
        <v>0.92021537117276919</v>
      </c>
      <c r="I865" s="80">
        <v>3.9679638601455118</v>
      </c>
      <c r="J865" s="80">
        <v>3.4529991170324257</v>
      </c>
      <c r="K865" s="80">
        <v>0.19259391046618352</v>
      </c>
      <c r="L865" s="80">
        <v>5.3663565493913268</v>
      </c>
      <c r="M865" s="81">
        <f>B865/J865</f>
        <v>22.42548244550656</v>
      </c>
      <c r="N865" s="80">
        <f>I865+J865</f>
        <v>7.420962977177938</v>
      </c>
      <c r="P865" s="101">
        <v>6.84</v>
      </c>
      <c r="Q865" s="82">
        <v>1276</v>
      </c>
      <c r="R865" s="101">
        <v>1.1399999999999999</v>
      </c>
      <c r="S865" s="82">
        <v>458</v>
      </c>
      <c r="T865" s="101">
        <v>1</v>
      </c>
      <c r="U865" s="101">
        <v>2.88</v>
      </c>
      <c r="V865" s="81">
        <v>58.8</v>
      </c>
      <c r="W865" s="81">
        <v>17.7</v>
      </c>
      <c r="X865" s="82">
        <v>155.19999999999999</v>
      </c>
      <c r="Y865" s="81">
        <v>88.7</v>
      </c>
      <c r="Z865" s="81">
        <v>44.9</v>
      </c>
      <c r="AA865" s="81">
        <v>149.1</v>
      </c>
      <c r="AB865" s="101">
        <v>8.94</v>
      </c>
      <c r="AC865" s="101">
        <v>2.1</v>
      </c>
      <c r="AD865" s="101">
        <v>8.3699999999999992</v>
      </c>
      <c r="AE865" s="82">
        <v>697</v>
      </c>
      <c r="AF865" s="81">
        <v>38.1</v>
      </c>
      <c r="AG865" s="81">
        <v>60.6</v>
      </c>
      <c r="AH865" s="101">
        <v>7.76</v>
      </c>
      <c r="AI865" s="81">
        <v>27.1</v>
      </c>
      <c r="AJ865" s="101">
        <v>4.29</v>
      </c>
      <c r="AK865" s="101">
        <v>1</v>
      </c>
      <c r="AL865" s="101">
        <v>6.74</v>
      </c>
      <c r="AM865" s="101">
        <v>0.9</v>
      </c>
      <c r="AN865" s="101">
        <v>6.53</v>
      </c>
      <c r="AO865" s="101">
        <v>1.38</v>
      </c>
      <c r="AP865" s="101">
        <v>4.1399999999999997</v>
      </c>
      <c r="AQ865" s="101">
        <v>0.59499999999999997</v>
      </c>
      <c r="AR865" s="101">
        <v>3.37</v>
      </c>
      <c r="AS865" s="101">
        <v>0.625</v>
      </c>
      <c r="AT865" s="101">
        <v>5.26</v>
      </c>
      <c r="AU865" s="101">
        <v>1.02</v>
      </c>
      <c r="AV865" s="101">
        <v>2.27</v>
      </c>
      <c r="AW865" s="81">
        <v>20.8</v>
      </c>
      <c r="AX865" s="101">
        <v>13.75</v>
      </c>
      <c r="AY865" s="101">
        <v>3.52</v>
      </c>
    </row>
    <row r="866" spans="1:51">
      <c r="A866" s="84" t="s">
        <v>467</v>
      </c>
      <c r="B866" s="81">
        <v>77.600745775180556</v>
      </c>
      <c r="C866" s="80">
        <v>0.17091203356203347</v>
      </c>
      <c r="D866" s="81">
        <v>12.39949785198093</v>
      </c>
      <c r="E866" s="80">
        <v>1.4670390752405629</v>
      </c>
      <c r="F866" s="80">
        <v>0</v>
      </c>
      <c r="G866" s="80">
        <v>9.0119461085208089E-2</v>
      </c>
      <c r="H866" s="80">
        <v>0.9620124095545276</v>
      </c>
      <c r="I866" s="80">
        <v>3.8005249632385869</v>
      </c>
      <c r="J866" s="80">
        <v>3.5091278633311194</v>
      </c>
      <c r="K866" s="80">
        <v>0.2056682647652408</v>
      </c>
      <c r="L866" s="80">
        <v>5.5798735741933712</v>
      </c>
      <c r="M866" s="81">
        <f>B866/J866</f>
        <v>22.113969281676813</v>
      </c>
      <c r="N866" s="80">
        <f>I866+J866</f>
        <v>7.3096528265697067</v>
      </c>
      <c r="P866" s="101">
        <v>6.36</v>
      </c>
      <c r="Q866" s="82">
        <v>1106</v>
      </c>
      <c r="R866" s="101">
        <v>1.03</v>
      </c>
      <c r="S866" s="82">
        <v>419</v>
      </c>
      <c r="T866" s="101">
        <v>0.86</v>
      </c>
      <c r="U866" s="101">
        <v>3.04</v>
      </c>
      <c r="V866" s="81">
        <v>57.3</v>
      </c>
      <c r="W866" s="81">
        <v>16.600000000000001</v>
      </c>
      <c r="X866" s="82">
        <v>145</v>
      </c>
      <c r="Y866" s="81">
        <v>79.400000000000006</v>
      </c>
      <c r="Z866" s="81">
        <v>40.9</v>
      </c>
      <c r="AA866" s="81">
        <v>157</v>
      </c>
      <c r="AB866" s="101">
        <v>9.11</v>
      </c>
      <c r="AC866" s="101">
        <v>2.02</v>
      </c>
      <c r="AD866" s="101">
        <v>8.61</v>
      </c>
      <c r="AE866" s="82">
        <v>690</v>
      </c>
      <c r="AF866" s="81">
        <v>33.6</v>
      </c>
      <c r="AG866" s="81">
        <v>64.099999999999994</v>
      </c>
      <c r="AH866" s="101">
        <v>7.46</v>
      </c>
      <c r="AI866" s="81">
        <v>26.5</v>
      </c>
      <c r="AJ866" s="101">
        <v>4.67</v>
      </c>
      <c r="AK866" s="101">
        <v>0.93</v>
      </c>
      <c r="AL866" s="101">
        <v>5.99</v>
      </c>
      <c r="AM866" s="101">
        <v>0.92100000000000004</v>
      </c>
      <c r="AN866" s="101">
        <v>5.56</v>
      </c>
      <c r="AO866" s="101">
        <v>1.38</v>
      </c>
      <c r="AP866" s="101">
        <v>4.29</v>
      </c>
      <c r="AQ866" s="101">
        <v>0.63200000000000001</v>
      </c>
      <c r="AR866" s="101">
        <v>3.27</v>
      </c>
      <c r="AS866" s="101">
        <v>0.56200000000000006</v>
      </c>
      <c r="AT866" s="101">
        <v>5.45</v>
      </c>
      <c r="AU866" s="101">
        <v>0.87</v>
      </c>
      <c r="AV866" s="101">
        <v>1.99</v>
      </c>
      <c r="AW866" s="81">
        <v>20</v>
      </c>
      <c r="AX866" s="101">
        <v>13.3</v>
      </c>
      <c r="AY866" s="101">
        <v>3.63</v>
      </c>
    </row>
    <row r="867" spans="1:51">
      <c r="A867" s="84" t="s">
        <v>466</v>
      </c>
      <c r="B867" s="81">
        <v>77.644165432992452</v>
      </c>
      <c r="C867" s="80">
        <v>0.17433496994959644</v>
      </c>
      <c r="D867" s="81">
        <v>12.481795395884838</v>
      </c>
      <c r="E867" s="80">
        <v>1.4972896963624827</v>
      </c>
      <c r="F867" s="80">
        <v>3.3084776787606948E-2</v>
      </c>
      <c r="G867" s="80">
        <v>0.10947113501285737</v>
      </c>
      <c r="H867" s="80">
        <v>0.98918133602169878</v>
      </c>
      <c r="I867" s="80">
        <v>3.7025192457468048</v>
      </c>
      <c r="J867" s="80">
        <v>3.368137613302697</v>
      </c>
      <c r="K867" s="80">
        <v>0.20397938948851974</v>
      </c>
      <c r="L867" s="80">
        <v>5.3299633513514522</v>
      </c>
      <c r="M867" s="81">
        <f>B867/J867</f>
        <v>23.05255139407943</v>
      </c>
      <c r="N867" s="80">
        <f>I867+J867</f>
        <v>7.0706568590495014</v>
      </c>
    </row>
    <row r="868" spans="1:51">
      <c r="A868" s="84" t="s">
        <v>465</v>
      </c>
      <c r="B868" s="81">
        <v>77.406518647652959</v>
      </c>
      <c r="C868" s="80">
        <v>0.15503224536229482</v>
      </c>
      <c r="D868" s="81">
        <v>12.54053648752474</v>
      </c>
      <c r="E868" s="80">
        <v>1.5269108455983624</v>
      </c>
      <c r="F868" s="80">
        <v>1.8756246160980743E-2</v>
      </c>
      <c r="G868" s="80">
        <v>0.10490772188482503</v>
      </c>
      <c r="H868" s="80">
        <v>1.0259405188904407</v>
      </c>
      <c r="I868" s="80">
        <v>3.706053126708174</v>
      </c>
      <c r="J868" s="80">
        <v>3.5153247851580276</v>
      </c>
      <c r="K868" s="80">
        <v>0.19375059201267131</v>
      </c>
      <c r="L868" s="80">
        <v>5.3713821164511302</v>
      </c>
      <c r="M868" s="81">
        <f>B868/J868</f>
        <v>22.019734556098275</v>
      </c>
      <c r="N868" s="80">
        <f>I868+J868</f>
        <v>7.2213779118662016</v>
      </c>
    </row>
    <row r="869" spans="1:51" s="100" customFormat="1">
      <c r="A869" s="84" t="s">
        <v>464</v>
      </c>
      <c r="B869" s="81">
        <v>77.478291442834873</v>
      </c>
      <c r="C869" s="80">
        <v>0.1685745859692756</v>
      </c>
      <c r="D869" s="81">
        <v>12.623416706911589</v>
      </c>
      <c r="E869" s="80">
        <v>1.4972714418596684</v>
      </c>
      <c r="F869" s="80">
        <v>3.8759039420530231E-2</v>
      </c>
      <c r="G869" s="80">
        <v>0.11918215860257421</v>
      </c>
      <c r="H869" s="80">
        <v>0.99880948721008511</v>
      </c>
      <c r="I869" s="80">
        <v>3.4903131852690188</v>
      </c>
      <c r="J869" s="80">
        <v>3.585360088512715</v>
      </c>
      <c r="K869" s="80">
        <v>0.2186340968868892</v>
      </c>
      <c r="L869" s="80">
        <v>5.7210930888363691</v>
      </c>
      <c r="M869" s="81">
        <f>B869/J869</f>
        <v>21.609626238399542</v>
      </c>
      <c r="N869" s="80">
        <f>I869+J869</f>
        <v>7.0756732737817334</v>
      </c>
      <c r="Q869" s="103"/>
      <c r="S869" s="103"/>
      <c r="V869" s="83"/>
      <c r="W869" s="83"/>
      <c r="X869" s="103"/>
      <c r="Y869" s="83"/>
      <c r="Z869" s="83"/>
      <c r="AA869" s="83"/>
      <c r="AE869" s="103"/>
      <c r="AF869" s="83"/>
      <c r="AG869" s="83"/>
      <c r="AI869" s="83"/>
      <c r="AW869" s="83"/>
    </row>
    <row r="870" spans="1:51" s="100" customFormat="1">
      <c r="A870" s="84" t="s">
        <v>463</v>
      </c>
      <c r="B870" s="81">
        <v>77.479253278735953</v>
      </c>
      <c r="C870" s="80">
        <v>0.19224973881798013</v>
      </c>
      <c r="D870" s="81">
        <v>12.597177859224114</v>
      </c>
      <c r="E870" s="80">
        <v>1.418746962694764</v>
      </c>
      <c r="F870" s="80">
        <v>2.5514560427647492E-2</v>
      </c>
      <c r="G870" s="80">
        <v>0.11127575484532108</v>
      </c>
      <c r="H870" s="80">
        <v>1.0337520844914907</v>
      </c>
      <c r="I870" s="80">
        <v>3.6387449663106781</v>
      </c>
      <c r="J870" s="80">
        <v>3.5032651984034859</v>
      </c>
      <c r="K870" s="80">
        <v>0.1959604856100701</v>
      </c>
      <c r="L870" s="80">
        <v>5.8849136787713405</v>
      </c>
      <c r="M870" s="81">
        <f>B870/J870</f>
        <v>22.116296908965079</v>
      </c>
      <c r="N870" s="80">
        <f>I870+J870</f>
        <v>7.1420101647141641</v>
      </c>
      <c r="Q870" s="103"/>
      <c r="S870" s="103"/>
      <c r="V870" s="83"/>
      <c r="W870" s="83"/>
      <c r="X870" s="103"/>
      <c r="Y870" s="83"/>
      <c r="Z870" s="83"/>
      <c r="AA870" s="83"/>
      <c r="AE870" s="103"/>
      <c r="AF870" s="83"/>
      <c r="AG870" s="83"/>
      <c r="AI870" s="83"/>
      <c r="AW870" s="83"/>
    </row>
    <row r="871" spans="1:51" s="102" customFormat="1">
      <c r="A871" s="92" t="s">
        <v>196</v>
      </c>
      <c r="B871" s="95">
        <f>AVERAGE(B850:B870)</f>
        <v>77.538350899041774</v>
      </c>
      <c r="C871" s="94">
        <f>AVERAGE(C850:C870)</f>
        <v>0.17387476283459224</v>
      </c>
      <c r="D871" s="95">
        <f>AVERAGE(D850:D870)</f>
        <v>12.530582208901601</v>
      </c>
      <c r="E871" s="95">
        <f>AVERAGE(E850:E870)</f>
        <v>1.4431626970193254</v>
      </c>
      <c r="F871" s="95">
        <f>AVERAGE(F850:F870)</f>
        <v>2.7645542302900453E-2</v>
      </c>
      <c r="G871" s="95">
        <f>AVERAGE(G850:G870)</f>
        <v>0.11480625922087032</v>
      </c>
      <c r="H871" s="95">
        <f>AVERAGE(H850:H870)</f>
        <v>1.0112149552738003</v>
      </c>
      <c r="I871" s="95">
        <f>AVERAGE(I850:I870)</f>
        <v>3.6910658823490716</v>
      </c>
      <c r="J871" s="95">
        <f>AVERAGE(J850:J870)</f>
        <v>3.4692775886783793</v>
      </c>
      <c r="K871" s="95">
        <f>AVERAGE(K850:K870)</f>
        <v>0.19204377693801916</v>
      </c>
      <c r="L871" s="95">
        <f>AVERAGE(L850:L870)</f>
        <v>5.4566753377959669</v>
      </c>
      <c r="M871" s="95">
        <f>AVERAGE(M850:M870)</f>
        <v>22.366489989948416</v>
      </c>
      <c r="N871" s="95">
        <f>AVERAGE(N850:N870)</f>
        <v>7.1603434710274518</v>
      </c>
      <c r="O871" s="95"/>
      <c r="P871" s="95">
        <f>AVERAGE(P850:P870)</f>
        <v>5.8358823529411765</v>
      </c>
      <c r="Q871" s="96">
        <f>AVERAGE(Q850:Q870)</f>
        <v>1106.6470588235295</v>
      </c>
      <c r="R871" s="95">
        <f>AVERAGE(R850:R870)</f>
        <v>2.5081250000000002</v>
      </c>
      <c r="S871" s="96">
        <f>AVERAGE(S850:S870)</f>
        <v>394.35294117647061</v>
      </c>
      <c r="T871" s="95">
        <f>AVERAGE(T850:T870)</f>
        <v>1.0474117647058825</v>
      </c>
      <c r="U871" s="95">
        <f>AVERAGE(U850:U870)</f>
        <v>5.5187499999999998</v>
      </c>
      <c r="V871" s="95">
        <f>AVERAGE(V850:V870)</f>
        <v>50.864705882352936</v>
      </c>
      <c r="W871" s="95">
        <f>AVERAGE(W850:W870)</f>
        <v>16.137058823529415</v>
      </c>
      <c r="X871" s="96">
        <f>AVERAGE(X850:X870)</f>
        <v>132.02352941176468</v>
      </c>
      <c r="Y871" s="95">
        <f>AVERAGE(Y850:Y870)</f>
        <v>75.71764705882353</v>
      </c>
      <c r="Z871" s="95">
        <f>AVERAGE(Z850:Z870)</f>
        <v>35.219411764705875</v>
      </c>
      <c r="AA871" s="95">
        <f>AVERAGE(AA850:AA870)</f>
        <v>154.01764705882351</v>
      </c>
      <c r="AB871" s="95">
        <f>AVERAGE(AB850:AB870)</f>
        <v>9.1552941176470579</v>
      </c>
      <c r="AC871" s="95">
        <f>AVERAGE(AC850:AC870)</f>
        <v>1.8688235294117648</v>
      </c>
      <c r="AD871" s="95">
        <f>AVERAGE(AD850:AD870)</f>
        <v>7.6647058823529415</v>
      </c>
      <c r="AE871" s="96">
        <f>AVERAGE(AE850:AE870)</f>
        <v>657.58823529411768</v>
      </c>
      <c r="AF871" s="95">
        <f>AVERAGE(AF850:AF870)</f>
        <v>29.252941176470589</v>
      </c>
      <c r="AG871" s="95">
        <f>AVERAGE(AG850:AG870)</f>
        <v>57.329411764705881</v>
      </c>
      <c r="AH871" s="95">
        <f>AVERAGE(AH850:AH870)</f>
        <v>6.8170588235294103</v>
      </c>
      <c r="AI871" s="95">
        <f>AVERAGE(AI850:AI870)</f>
        <v>24.770588235294117</v>
      </c>
      <c r="AJ871" s="95">
        <f>AVERAGE(AJ850:AJ870)</f>
        <v>4.7241176470588231</v>
      </c>
      <c r="AK871" s="95">
        <f>AVERAGE(AK850:AK870)</f>
        <v>0.86235294117647054</v>
      </c>
      <c r="AL871" s="95">
        <f>AVERAGE(AL850:AL870)</f>
        <v>5.0358823529411758</v>
      </c>
      <c r="AM871" s="95">
        <f>AVERAGE(AM850:AM870)</f>
        <v>0.81805882352941184</v>
      </c>
      <c r="AN871" s="95">
        <f>AVERAGE(AN850:AN870)</f>
        <v>5.2252941176470591</v>
      </c>
      <c r="AO871" s="95">
        <f>AVERAGE(AO850:AO870)</f>
        <v>1.232941176470588</v>
      </c>
      <c r="AP871" s="95">
        <f>AVERAGE(AP850:AP870)</f>
        <v>3.637647058823529</v>
      </c>
      <c r="AQ871" s="95">
        <f>AVERAGE(AQ850:AQ870)</f>
        <v>0.52617647058823536</v>
      </c>
      <c r="AR871" s="95">
        <f>AVERAGE(AR850:AR870)</f>
        <v>3.3711764705882352</v>
      </c>
      <c r="AS871" s="95">
        <f>AVERAGE(AS850:AS870)</f>
        <v>0.56647058823529406</v>
      </c>
      <c r="AT871" s="95">
        <f>AVERAGE(AT850:AT870)</f>
        <v>4.8182352941176489</v>
      </c>
      <c r="AU871" s="95">
        <f>AVERAGE(AU850:AU870)</f>
        <v>0.75770588235294112</v>
      </c>
      <c r="AV871" s="95">
        <f>AVERAGE(AV850:AV870)</f>
        <v>1.6688235294117644</v>
      </c>
      <c r="AW871" s="95">
        <f>AVERAGE(AW850:AW870)</f>
        <v>17.315294117647056</v>
      </c>
      <c r="AX871" s="95">
        <f>AVERAGE(AX850:AX870)</f>
        <v>12.314117647058826</v>
      </c>
      <c r="AY871" s="95">
        <f>AVERAGE(AY850:AY870)</f>
        <v>3.0958823529411768</v>
      </c>
    </row>
    <row r="872" spans="1:51" s="102" customFormat="1">
      <c r="A872" s="92" t="s">
        <v>195</v>
      </c>
      <c r="B872" s="95">
        <f>_xlfn.STDEV.S(B850:B870)</f>
        <v>0.18904852799437366</v>
      </c>
      <c r="C872" s="94">
        <f>_xlfn.STDEV.S(C850:C870)</f>
        <v>1.7137673757896613E-2</v>
      </c>
      <c r="D872" s="95">
        <f>_xlfn.STDEV.S(D850:D870)</f>
        <v>9.4877601358523397E-2</v>
      </c>
      <c r="E872" s="95">
        <f>_xlfn.STDEV.S(E850:E870)</f>
        <v>9.9934791301723239E-2</v>
      </c>
      <c r="F872" s="95">
        <f>_xlfn.STDEV.S(F850:F870)</f>
        <v>1.6434278503847582E-2</v>
      </c>
      <c r="G872" s="95">
        <f>_xlfn.STDEV.S(G850:G870)</f>
        <v>1.7970378653588793E-2</v>
      </c>
      <c r="H872" s="95">
        <f>_xlfn.STDEV.S(H850:H870)</f>
        <v>4.1259969101469E-2</v>
      </c>
      <c r="I872" s="95">
        <f>_xlfn.STDEV.S(I850:I870)</f>
        <v>0.11452663237135821</v>
      </c>
      <c r="J872" s="95">
        <f>_xlfn.STDEV.S(J850:J870)</f>
        <v>9.7763016100954614E-2</v>
      </c>
      <c r="K872" s="95">
        <f>_xlfn.STDEV.S(K850:K870)</f>
        <v>1.6703252213381609E-2</v>
      </c>
      <c r="L872" s="95">
        <f>_xlfn.STDEV.S(L850:L870)</f>
        <v>0.4668538501303337</v>
      </c>
      <c r="M872" s="95">
        <f>_xlfn.STDEV.S(M850:M870)</f>
        <v>0.61926792692849131</v>
      </c>
      <c r="N872" s="95">
        <f>_xlfn.STDEV.S(N850:N870)</f>
        <v>0.12365178694435057</v>
      </c>
      <c r="O872" s="95"/>
      <c r="P872" s="95">
        <f>_xlfn.STDEV.S(P850:P870)</f>
        <v>2.1222513365042635</v>
      </c>
      <c r="Q872" s="96">
        <f>_xlfn.STDEV.S(Q850:Q870)</f>
        <v>233.89713048059994</v>
      </c>
      <c r="R872" s="95">
        <f>_xlfn.STDEV.S(R850:R870)</f>
        <v>2.513025318217069</v>
      </c>
      <c r="S872" s="96">
        <f>_xlfn.STDEV.S(S850:S870)</f>
        <v>43.402104177779506</v>
      </c>
      <c r="T872" s="95">
        <f>_xlfn.STDEV.S(T850:T870)</f>
        <v>0.28367478272299923</v>
      </c>
      <c r="U872" s="95">
        <f>_xlfn.STDEV.S(U850:U870)</f>
        <v>5.8865653539790639</v>
      </c>
      <c r="V872" s="95">
        <f>_xlfn.STDEV.S(V850:V870)</f>
        <v>8.3530638971930049</v>
      </c>
      <c r="W872" s="95">
        <f>_xlfn.STDEV.S(W850:W870)</f>
        <v>1.8443249602018426</v>
      </c>
      <c r="X872" s="96">
        <f>_xlfn.STDEV.S(X850:X870)</f>
        <v>15.708498074759115</v>
      </c>
      <c r="Y872" s="95">
        <f>_xlfn.STDEV.S(Y850:Y870)</f>
        <v>10.947901356773681</v>
      </c>
      <c r="Z872" s="95">
        <f>_xlfn.STDEV.S(Z850:Z870)</f>
        <v>7.5612850020584128</v>
      </c>
      <c r="AA872" s="95">
        <f>_xlfn.STDEV.S(AA850:AA870)</f>
        <v>8.3509906069667625</v>
      </c>
      <c r="AB872" s="95">
        <f>_xlfn.STDEV.S(AB850:AB870)</f>
        <v>1.1851904786101863</v>
      </c>
      <c r="AC872" s="95">
        <f>_xlfn.STDEV.S(AC850:AC870)</f>
        <v>0.32095331344568634</v>
      </c>
      <c r="AD872" s="95">
        <f>_xlfn.STDEV.S(AD850:AD870)</f>
        <v>0.75538994604656695</v>
      </c>
      <c r="AE872" s="96">
        <f>_xlfn.STDEV.S(AE850:AE870)</f>
        <v>52.882013510655746</v>
      </c>
      <c r="AF872" s="95">
        <f>_xlfn.STDEV.S(AF850:AF870)</f>
        <v>6.7983562027025002</v>
      </c>
      <c r="AG872" s="95">
        <f>_xlfn.STDEV.S(AG850:AG870)</f>
        <v>4.1801262998087676</v>
      </c>
      <c r="AH872" s="95">
        <f>_xlfn.STDEV.S(AH850:AH870)</f>
        <v>0.74947285396040297</v>
      </c>
      <c r="AI872" s="95">
        <f>_xlfn.STDEV.S(AI850:AI870)</f>
        <v>2.7390154950918242</v>
      </c>
      <c r="AJ872" s="95">
        <f>_xlfn.STDEV.S(AJ850:AJ870)</f>
        <v>0.80425477014073454</v>
      </c>
      <c r="AK872" s="95">
        <f>_xlfn.STDEV.S(AK850:AK870)</f>
        <v>0.111272717442592</v>
      </c>
      <c r="AL872" s="95">
        <f>_xlfn.STDEV.S(AL850:AL870)</f>
        <v>1.3818559025072494</v>
      </c>
      <c r="AM872" s="95">
        <f>_xlfn.STDEV.S(AM850:AM870)</f>
        <v>9.2559758121600472E-2</v>
      </c>
      <c r="AN872" s="95">
        <f>_xlfn.STDEV.S(AN850:AN870)</f>
        <v>1.3709217594699676</v>
      </c>
      <c r="AO872" s="95">
        <f>_xlfn.STDEV.S(AO850:AO870)</f>
        <v>0.14024998689315332</v>
      </c>
      <c r="AP872" s="95">
        <f>_xlfn.STDEV.S(AP850:AP870)</f>
        <v>0.38073168721169132</v>
      </c>
      <c r="AQ872" s="95">
        <f>_xlfn.STDEV.S(AQ850:AQ870)</f>
        <v>7.9424677599375285E-2</v>
      </c>
      <c r="AR872" s="95">
        <f>_xlfn.STDEV.S(AR850:AR870)</f>
        <v>0.76930067555654869</v>
      </c>
      <c r="AS872" s="95">
        <f>_xlfn.STDEV.S(AS850:AS870)</f>
        <v>6.6403235658230156E-2</v>
      </c>
      <c r="AT872" s="95">
        <f>_xlfn.STDEV.S(AT850:AT870)</f>
        <v>0.36585918216777136</v>
      </c>
      <c r="AU872" s="95">
        <f>_xlfn.STDEV.S(AU850:AU870)</f>
        <v>0.11845450851797709</v>
      </c>
      <c r="AV872" s="95">
        <f>_xlfn.STDEV.S(AV850:AV870)</f>
        <v>0.27638022615911978</v>
      </c>
      <c r="AW872" s="95">
        <f>_xlfn.STDEV.S(AW850:AW870)</f>
        <v>5.2931620011660714</v>
      </c>
      <c r="AX872" s="95">
        <f>_xlfn.STDEV.S(AX850:AX870)</f>
        <v>1.0129477949500252</v>
      </c>
      <c r="AY872" s="95">
        <f>_xlfn.STDEV.S(AY850:AY870)</f>
        <v>0.30673805648161373</v>
      </c>
    </row>
    <row r="873" spans="1:51" s="100" customFormat="1">
      <c r="A873" s="84" t="s">
        <v>160</v>
      </c>
      <c r="B873" s="81">
        <v>76.202347669146704</v>
      </c>
      <c r="C873" s="80">
        <v>0.29793728683752557</v>
      </c>
      <c r="D873" s="81">
        <v>13.237442637955338</v>
      </c>
      <c r="E873" s="80">
        <v>1.5102363840166133</v>
      </c>
      <c r="F873" s="80">
        <v>3.982499544464152E-2</v>
      </c>
      <c r="G873" s="80">
        <v>0.32480941952300352</v>
      </c>
      <c r="H873" s="80">
        <v>1.5198350007151222</v>
      </c>
      <c r="I873" s="80">
        <v>3.6737282662520556</v>
      </c>
      <c r="J873" s="80">
        <v>3.1938194881531894</v>
      </c>
      <c r="K873" s="80">
        <v>0.18851955813007729</v>
      </c>
      <c r="L873" s="80">
        <v>5.6229788546066288</v>
      </c>
      <c r="M873" s="81">
        <f>B873/J873</f>
        <v>23.859315766530795</v>
      </c>
      <c r="N873" s="80">
        <f>I873+J873</f>
        <v>6.867547754405245</v>
      </c>
      <c r="O873" s="97"/>
      <c r="P873" s="97"/>
      <c r="Q873" s="99"/>
      <c r="R873" s="97"/>
      <c r="S873" s="99"/>
      <c r="T873" s="97"/>
      <c r="U873" s="97"/>
      <c r="V873" s="98"/>
      <c r="W873" s="98"/>
      <c r="X873" s="99"/>
      <c r="Y873" s="98"/>
      <c r="Z873" s="98"/>
      <c r="AA873" s="98"/>
      <c r="AB873" s="97"/>
      <c r="AC873" s="97"/>
      <c r="AD873" s="97"/>
      <c r="AE873" s="99"/>
      <c r="AF873" s="98"/>
      <c r="AG873" s="98"/>
      <c r="AH873" s="97"/>
      <c r="AI873" s="98"/>
      <c r="AJ873" s="97"/>
      <c r="AK873" s="97"/>
      <c r="AL873" s="97"/>
      <c r="AM873" s="97"/>
      <c r="AN873" s="97"/>
      <c r="AO873" s="97"/>
      <c r="AP873" s="97"/>
      <c r="AQ873" s="97"/>
      <c r="AR873" s="97"/>
      <c r="AS873" s="97"/>
      <c r="AT873" s="97"/>
      <c r="AU873" s="97"/>
      <c r="AV873" s="97"/>
      <c r="AW873" s="98"/>
      <c r="AX873" s="97"/>
      <c r="AY873" s="97"/>
    </row>
    <row r="874" spans="1:51" s="100" customFormat="1">
      <c r="A874" s="84" t="s">
        <v>462</v>
      </c>
      <c r="B874" s="81">
        <v>75.593333283971035</v>
      </c>
      <c r="C874" s="80">
        <v>0.31162220044093597</v>
      </c>
      <c r="D874" s="81">
        <v>13.574180537682832</v>
      </c>
      <c r="E874" s="80">
        <v>1.5177748960197683</v>
      </c>
      <c r="F874" s="80">
        <v>2.804202782168826E-2</v>
      </c>
      <c r="G874" s="80">
        <v>0.32632972643939506</v>
      </c>
      <c r="H874" s="80">
        <v>1.562386552152621</v>
      </c>
      <c r="I874" s="80">
        <v>3.7587278095917149</v>
      </c>
      <c r="J874" s="80">
        <v>3.3275830830675917</v>
      </c>
      <c r="K874" s="80">
        <v>0.19882812396951416</v>
      </c>
      <c r="L874" s="80">
        <v>5.0597733774890514</v>
      </c>
      <c r="M874" s="81">
        <f>B874/J874</f>
        <v>22.717188841543205</v>
      </c>
      <c r="N874" s="80">
        <f>I874+J874</f>
        <v>7.0863108926593066</v>
      </c>
      <c r="O874" s="97"/>
      <c r="P874" s="97">
        <v>4.9400000000000004</v>
      </c>
      <c r="Q874" s="99">
        <v>1820</v>
      </c>
      <c r="R874" s="97">
        <v>13.7</v>
      </c>
      <c r="S874" s="99">
        <v>566</v>
      </c>
      <c r="T874" s="97">
        <v>1.35</v>
      </c>
      <c r="U874" s="97">
        <v>7.6</v>
      </c>
      <c r="V874" s="98">
        <v>49.8</v>
      </c>
      <c r="W874" s="98">
        <v>16.73</v>
      </c>
      <c r="X874" s="99">
        <v>107.6</v>
      </c>
      <c r="Y874" s="98">
        <v>127.6</v>
      </c>
      <c r="Z874" s="98">
        <v>25.9</v>
      </c>
      <c r="AA874" s="98">
        <v>225</v>
      </c>
      <c r="AB874" s="97">
        <v>8.66</v>
      </c>
      <c r="AC874" s="97">
        <v>2.25</v>
      </c>
      <c r="AD874" s="97">
        <v>5.08</v>
      </c>
      <c r="AE874" s="99">
        <v>696</v>
      </c>
      <c r="AF874" s="98">
        <v>23.1</v>
      </c>
      <c r="AG874" s="98">
        <v>46.5</v>
      </c>
      <c r="AH874" s="97">
        <v>4.97</v>
      </c>
      <c r="AI874" s="98">
        <v>18</v>
      </c>
      <c r="AJ874" s="97">
        <v>3.9</v>
      </c>
      <c r="AK874" s="97">
        <v>0.88</v>
      </c>
      <c r="AL874" s="97">
        <v>3.33</v>
      </c>
      <c r="AM874" s="97">
        <v>0.65</v>
      </c>
      <c r="AN874" s="97">
        <v>4.1399999999999997</v>
      </c>
      <c r="AO874" s="97">
        <v>0.92800000000000005</v>
      </c>
      <c r="AP874" s="97">
        <v>2.61</v>
      </c>
      <c r="AQ874" s="97">
        <v>0.34499999999999997</v>
      </c>
      <c r="AR874" s="97">
        <v>2.95</v>
      </c>
      <c r="AS874" s="97">
        <v>0.496</v>
      </c>
      <c r="AT874" s="97">
        <v>6.04</v>
      </c>
      <c r="AU874" s="97">
        <v>0.60599999999999998</v>
      </c>
      <c r="AV874" s="97">
        <v>1.28</v>
      </c>
      <c r="AW874" s="98">
        <v>15.7</v>
      </c>
      <c r="AX874" s="97">
        <v>12</v>
      </c>
      <c r="AY874" s="97">
        <v>2.85</v>
      </c>
    </row>
    <row r="875" spans="1:51" s="100" customFormat="1">
      <c r="A875" s="84" t="s">
        <v>461</v>
      </c>
      <c r="B875" s="81">
        <v>78.097793729642135</v>
      </c>
      <c r="C875" s="80">
        <v>0.12671949146492628</v>
      </c>
      <c r="D875" s="81">
        <v>12.237869061808059</v>
      </c>
      <c r="E875" s="80">
        <v>1.1886274762317672</v>
      </c>
      <c r="F875" s="80">
        <v>2.8710906520776243E-2</v>
      </c>
      <c r="G875" s="80">
        <v>0.12576769936617388</v>
      </c>
      <c r="H875" s="80">
        <v>0.82741380324920599</v>
      </c>
      <c r="I875" s="80">
        <v>3.583838297649014</v>
      </c>
      <c r="J875" s="80">
        <v>3.783244043524391</v>
      </c>
      <c r="K875" s="80">
        <v>0.15490543539706819</v>
      </c>
      <c r="L875" s="80">
        <v>5.4533942273318559</v>
      </c>
      <c r="M875" s="81">
        <f>B875/J875</f>
        <v>20.643075844741929</v>
      </c>
      <c r="N875" s="80">
        <f>I875+J875</f>
        <v>7.367082341173405</v>
      </c>
      <c r="O875" s="97"/>
      <c r="P875" s="97">
        <v>3.6</v>
      </c>
      <c r="Q875" s="99">
        <v>620</v>
      </c>
      <c r="R875" s="97">
        <v>0.99</v>
      </c>
      <c r="S875" s="99">
        <v>282</v>
      </c>
      <c r="T875" s="97">
        <v>0.56999999999999995</v>
      </c>
      <c r="U875" s="97">
        <v>1.41</v>
      </c>
      <c r="V875" s="98">
        <v>30</v>
      </c>
      <c r="W875" s="98">
        <v>12.1</v>
      </c>
      <c r="X875" s="99">
        <v>105.8</v>
      </c>
      <c r="Y875" s="98">
        <v>60.1</v>
      </c>
      <c r="Z875" s="98">
        <v>17.899999999999999</v>
      </c>
      <c r="AA875" s="98">
        <v>86.5</v>
      </c>
      <c r="AB875" s="97">
        <v>6.52</v>
      </c>
      <c r="AC875" s="97">
        <v>1.65</v>
      </c>
      <c r="AD875" s="97">
        <v>4.3099999999999996</v>
      </c>
      <c r="AE875" s="99">
        <v>660</v>
      </c>
      <c r="AF875" s="98">
        <v>19.899999999999999</v>
      </c>
      <c r="AG875" s="98">
        <v>41.2</v>
      </c>
      <c r="AH875" s="97">
        <v>4.09</v>
      </c>
      <c r="AI875" s="98">
        <v>15.4</v>
      </c>
      <c r="AJ875" s="97">
        <v>3.07</v>
      </c>
      <c r="AK875" s="97">
        <v>0.57199999999999995</v>
      </c>
      <c r="AL875" s="97">
        <v>3.09</v>
      </c>
      <c r="AM875" s="97">
        <v>0.41799999999999998</v>
      </c>
      <c r="AN875" s="97">
        <v>3.02</v>
      </c>
      <c r="AO875" s="97">
        <v>0.63400000000000001</v>
      </c>
      <c r="AP875" s="97">
        <v>1.49</v>
      </c>
      <c r="AQ875" s="97">
        <v>0.28199999999999997</v>
      </c>
      <c r="AR875" s="97">
        <v>1.89</v>
      </c>
      <c r="AS875" s="97">
        <v>0.32100000000000001</v>
      </c>
      <c r="AT875" s="97">
        <v>2.81</v>
      </c>
      <c r="AU875" s="97">
        <v>0.621</v>
      </c>
      <c r="AV875" s="97">
        <v>1.2</v>
      </c>
      <c r="AW875" s="98">
        <v>13.2</v>
      </c>
      <c r="AX875" s="97">
        <v>11.1</v>
      </c>
      <c r="AY875" s="97">
        <v>2.2200000000000002</v>
      </c>
    </row>
    <row r="876" spans="1:51" s="100" customFormat="1">
      <c r="A876" s="84" t="s">
        <v>460</v>
      </c>
      <c r="B876" s="81">
        <v>76.348535516952737</v>
      </c>
      <c r="C876" s="80">
        <v>0.28134707477670373</v>
      </c>
      <c r="D876" s="81">
        <v>13.254549262516946</v>
      </c>
      <c r="E876" s="80">
        <v>1.2624168323826663</v>
      </c>
      <c r="F876" s="80">
        <v>4.1521224180468996E-2</v>
      </c>
      <c r="G876" s="80">
        <v>0.33782422924578304</v>
      </c>
      <c r="H876" s="80">
        <v>1.5167663546123071</v>
      </c>
      <c r="I876" s="80">
        <v>3.8334801051615566</v>
      </c>
      <c r="J876" s="80">
        <v>3.1235412217856924</v>
      </c>
      <c r="K876" s="80">
        <v>0.1817838511014378</v>
      </c>
      <c r="L876" s="80">
        <v>5.7067471872487658</v>
      </c>
      <c r="M876" s="81">
        <f>B876/J876</f>
        <v>24.442941551226003</v>
      </c>
      <c r="N876" s="80">
        <f>I876+J876</f>
        <v>6.957021326947249</v>
      </c>
      <c r="O876" s="97"/>
      <c r="P876" s="97">
        <v>5.0599999999999996</v>
      </c>
      <c r="Q876" s="99">
        <v>1818</v>
      </c>
      <c r="R876" s="97">
        <v>5.28</v>
      </c>
      <c r="S876" s="99">
        <v>598</v>
      </c>
      <c r="T876" s="97">
        <v>0.9</v>
      </c>
      <c r="U876" s="97">
        <v>1.24</v>
      </c>
      <c r="V876" s="98">
        <v>53.5</v>
      </c>
      <c r="W876" s="98">
        <v>15.94</v>
      </c>
      <c r="X876" s="99">
        <v>122.6</v>
      </c>
      <c r="Y876" s="98">
        <v>137.80000000000001</v>
      </c>
      <c r="Z876" s="98">
        <v>24.7</v>
      </c>
      <c r="AA876" s="98">
        <v>198</v>
      </c>
      <c r="AB876" s="97">
        <v>8.02</v>
      </c>
      <c r="AC876" s="97">
        <v>2.06</v>
      </c>
      <c r="AD876" s="97">
        <v>5.88</v>
      </c>
      <c r="AE876" s="99">
        <v>730</v>
      </c>
      <c r="AF876" s="98">
        <v>24.8</v>
      </c>
      <c r="AG876" s="98">
        <v>45.3</v>
      </c>
      <c r="AH876" s="97">
        <v>5.3</v>
      </c>
      <c r="AI876" s="98">
        <v>19.3</v>
      </c>
      <c r="AJ876" s="97">
        <v>3.8</v>
      </c>
      <c r="AK876" s="97">
        <v>0.97</v>
      </c>
      <c r="AL876" s="97">
        <v>3.98</v>
      </c>
      <c r="AM876" s="97">
        <v>0.626</v>
      </c>
      <c r="AN876" s="97">
        <v>4.21</v>
      </c>
      <c r="AO876" s="97">
        <v>0.82299999999999995</v>
      </c>
      <c r="AP876" s="97">
        <v>2.5499999999999998</v>
      </c>
      <c r="AQ876" s="97">
        <v>0.42199999999999999</v>
      </c>
      <c r="AR876" s="97">
        <v>3.1</v>
      </c>
      <c r="AS876" s="97">
        <v>0.56999999999999995</v>
      </c>
      <c r="AT876" s="97">
        <v>5.08</v>
      </c>
      <c r="AU876" s="97">
        <v>0.76</v>
      </c>
      <c r="AV876" s="97">
        <v>1.31</v>
      </c>
      <c r="AW876" s="98">
        <v>16.399999999999999</v>
      </c>
      <c r="AX876" s="97">
        <v>11.93</v>
      </c>
      <c r="AY876" s="97">
        <v>2.72</v>
      </c>
    </row>
    <row r="877" spans="1:51" s="100" customFormat="1">
      <c r="A877" s="84" t="s">
        <v>459</v>
      </c>
      <c r="B877" s="81">
        <v>76.869610108680618</v>
      </c>
      <c r="C877" s="80">
        <v>0.24352623644299906</v>
      </c>
      <c r="D877" s="81">
        <v>13.121429860406625</v>
      </c>
      <c r="E877" s="80">
        <v>1.3350722241317508</v>
      </c>
      <c r="F877" s="80">
        <v>1.1003736052021896E-2</v>
      </c>
      <c r="G877" s="80">
        <v>0.22075495199638098</v>
      </c>
      <c r="H877" s="80">
        <v>1.2636440462357952</v>
      </c>
      <c r="I877" s="80">
        <v>3.5454461338049956</v>
      </c>
      <c r="J877" s="80">
        <v>3.3894994387688704</v>
      </c>
      <c r="K877" s="80">
        <v>0.13263479933209607</v>
      </c>
      <c r="L877" s="80">
        <v>5.1189821291170148</v>
      </c>
      <c r="M877" s="81">
        <f>B877/J877</f>
        <v>22.678749914943516</v>
      </c>
      <c r="N877" s="80">
        <f>I877+J877</f>
        <v>6.9349455725738665</v>
      </c>
      <c r="O877" s="97"/>
      <c r="P877" s="97">
        <v>5.27</v>
      </c>
      <c r="Q877" s="99">
        <v>1610</v>
      </c>
      <c r="R877" s="97">
        <v>10.199999999999999</v>
      </c>
      <c r="S877" s="99">
        <v>435</v>
      </c>
      <c r="T877" s="97">
        <v>0.99</v>
      </c>
      <c r="U877" s="97">
        <v>6.6</v>
      </c>
      <c r="V877" s="98">
        <v>46.5</v>
      </c>
      <c r="W877" s="98">
        <v>14.6</v>
      </c>
      <c r="X877" s="99">
        <v>127</v>
      </c>
      <c r="Y877" s="98">
        <v>109.8</v>
      </c>
      <c r="Z877" s="98">
        <v>22.1</v>
      </c>
      <c r="AA877" s="98">
        <v>177</v>
      </c>
      <c r="AB877" s="97">
        <v>8.01</v>
      </c>
      <c r="AC877" s="97">
        <v>1.46</v>
      </c>
      <c r="AD877" s="97">
        <v>6.36</v>
      </c>
      <c r="AE877" s="99">
        <v>756</v>
      </c>
      <c r="AF877" s="98">
        <v>22.5</v>
      </c>
      <c r="AG877" s="98">
        <v>45.7</v>
      </c>
      <c r="AH877" s="97">
        <v>5.44</v>
      </c>
      <c r="AI877" s="98">
        <v>19.7</v>
      </c>
      <c r="AJ877" s="97">
        <v>4.7300000000000004</v>
      </c>
      <c r="AK877" s="97">
        <v>0.85</v>
      </c>
      <c r="AL877" s="97">
        <v>3.88</v>
      </c>
      <c r="AM877" s="97">
        <v>0.52</v>
      </c>
      <c r="AN877" s="97">
        <v>4.07</v>
      </c>
      <c r="AO877" s="97">
        <v>0.8</v>
      </c>
      <c r="AP877" s="97">
        <v>2.27</v>
      </c>
      <c r="AQ877" s="97">
        <v>0.44600000000000001</v>
      </c>
      <c r="AR877" s="97">
        <v>2.7</v>
      </c>
      <c r="AS877" s="97">
        <v>0.36199999999999999</v>
      </c>
      <c r="AT877" s="97">
        <v>4.8899999999999997</v>
      </c>
      <c r="AU877" s="97">
        <v>0.75900000000000001</v>
      </c>
      <c r="AV877" s="97">
        <v>1.62</v>
      </c>
      <c r="AW877" s="98">
        <v>17.100000000000001</v>
      </c>
      <c r="AX877" s="97">
        <v>12.3</v>
      </c>
      <c r="AY877" s="97">
        <v>2.98</v>
      </c>
    </row>
    <row r="878" spans="1:51" s="100" customFormat="1">
      <c r="A878" s="84" t="s">
        <v>458</v>
      </c>
      <c r="B878" s="81">
        <v>75.440346265015151</v>
      </c>
      <c r="C878" s="80">
        <v>0.33752214583727291</v>
      </c>
      <c r="D878" s="81">
        <v>13.479731341180592</v>
      </c>
      <c r="E878" s="80">
        <v>1.4448354109086903</v>
      </c>
      <c r="F878" s="80">
        <v>1.917965474634949E-2</v>
      </c>
      <c r="G878" s="80">
        <v>0.36416559918748925</v>
      </c>
      <c r="H878" s="80">
        <v>1.6478787609547005</v>
      </c>
      <c r="I878" s="80">
        <v>4.0957649809604639</v>
      </c>
      <c r="J878" s="80">
        <v>3.1705562531903859</v>
      </c>
      <c r="K878" s="80">
        <v>0.19588018902734497</v>
      </c>
      <c r="L878" s="80">
        <v>4.7386431658839854</v>
      </c>
      <c r="M878" s="81">
        <f>B878/J878</f>
        <v>23.794041247211108</v>
      </c>
      <c r="N878" s="80">
        <f>I878+J878</f>
        <v>7.2663212341508494</v>
      </c>
      <c r="O878" s="97"/>
      <c r="P878" s="97">
        <v>5.0999999999999996</v>
      </c>
      <c r="Q878" s="99">
        <v>1760</v>
      </c>
      <c r="R878" s="97">
        <v>8.6</v>
      </c>
      <c r="S878" s="99">
        <v>587</v>
      </c>
      <c r="T878" s="97">
        <v>0.98</v>
      </c>
      <c r="U878" s="97">
        <v>4.0999999999999996</v>
      </c>
      <c r="V878" s="98">
        <v>54</v>
      </c>
      <c r="W878" s="98">
        <v>16.2</v>
      </c>
      <c r="X878" s="99">
        <v>105.4</v>
      </c>
      <c r="Y878" s="98">
        <v>147.69999999999999</v>
      </c>
      <c r="Z878" s="98">
        <v>24.6</v>
      </c>
      <c r="AA878" s="98">
        <v>218.5</v>
      </c>
      <c r="AB878" s="97">
        <v>7.55</v>
      </c>
      <c r="AC878" s="97">
        <v>2.0299999999999998</v>
      </c>
      <c r="AD878" s="97">
        <v>5.21</v>
      </c>
      <c r="AE878" s="99">
        <v>684</v>
      </c>
      <c r="AF878" s="98">
        <v>21.8</v>
      </c>
      <c r="AG878" s="98">
        <v>46.3</v>
      </c>
      <c r="AH878" s="97">
        <v>4.9400000000000004</v>
      </c>
      <c r="AI878" s="98">
        <v>18.3</v>
      </c>
      <c r="AJ878" s="97">
        <v>4.08</v>
      </c>
      <c r="AK878" s="97">
        <v>1.07</v>
      </c>
      <c r="AL878" s="97">
        <v>3.59</v>
      </c>
      <c r="AM878" s="97">
        <v>0.67</v>
      </c>
      <c r="AN878" s="97">
        <v>4.0599999999999996</v>
      </c>
      <c r="AO878" s="97">
        <v>0.88200000000000001</v>
      </c>
      <c r="AP878" s="97">
        <v>2.82</v>
      </c>
      <c r="AQ878" s="97">
        <v>0.41099999999999998</v>
      </c>
      <c r="AR878" s="97">
        <v>2.87</v>
      </c>
      <c r="AS878" s="97">
        <v>0.42299999999999999</v>
      </c>
      <c r="AT878" s="97">
        <v>5.74</v>
      </c>
      <c r="AU878" s="97">
        <v>0.67700000000000005</v>
      </c>
      <c r="AV878" s="97">
        <v>1.18</v>
      </c>
      <c r="AW878" s="98">
        <v>16.399999999999999</v>
      </c>
      <c r="AX878" s="97">
        <v>11.41</v>
      </c>
      <c r="AY878" s="97">
        <v>2.78</v>
      </c>
    </row>
    <row r="879" spans="1:51" s="100" customFormat="1">
      <c r="A879" s="84" t="s">
        <v>457</v>
      </c>
      <c r="B879" s="81">
        <v>76.211753598844226</v>
      </c>
      <c r="C879" s="80">
        <v>0.31636442575436058</v>
      </c>
      <c r="D879" s="81">
        <v>13.38941777866323</v>
      </c>
      <c r="E879" s="80">
        <v>1.3410595572554742</v>
      </c>
      <c r="F879" s="80">
        <v>3.4736681238444894E-2</v>
      </c>
      <c r="G879" s="80">
        <v>0.33760933877466698</v>
      </c>
      <c r="H879" s="80">
        <v>1.4919240902193949</v>
      </c>
      <c r="I879" s="80">
        <v>3.6869718060672532</v>
      </c>
      <c r="J879" s="80">
        <v>3.1901455350636536</v>
      </c>
      <c r="K879" s="80">
        <v>0.17188119312134159</v>
      </c>
      <c r="L879" s="80">
        <v>5.3236012971487412</v>
      </c>
      <c r="M879" s="81">
        <f>B879/J879</f>
        <v>23.889741944742831</v>
      </c>
      <c r="N879" s="80">
        <f>I879+J879</f>
        <v>6.8771173411309068</v>
      </c>
      <c r="O879" s="97"/>
      <c r="P879" s="97">
        <v>5.24</v>
      </c>
      <c r="Q879" s="99">
        <v>1660</v>
      </c>
      <c r="R879" s="97">
        <v>4.78</v>
      </c>
      <c r="S879" s="99">
        <v>570</v>
      </c>
      <c r="T879" s="97">
        <v>0.7</v>
      </c>
      <c r="U879" s="97">
        <v>1.49</v>
      </c>
      <c r="V879" s="98">
        <v>47.5</v>
      </c>
      <c r="W879" s="98">
        <v>15.9</v>
      </c>
      <c r="X879" s="99">
        <v>120.3</v>
      </c>
      <c r="Y879" s="98">
        <v>126.2</v>
      </c>
      <c r="Z879" s="98">
        <v>25.1</v>
      </c>
      <c r="AA879" s="98">
        <v>205</v>
      </c>
      <c r="AB879" s="97">
        <v>7.44</v>
      </c>
      <c r="AC879" s="97">
        <v>2.11</v>
      </c>
      <c r="AD879" s="97">
        <v>5.41</v>
      </c>
      <c r="AE879" s="99">
        <v>651</v>
      </c>
      <c r="AF879" s="98">
        <v>23.2</v>
      </c>
      <c r="AG879" s="98">
        <v>45.2</v>
      </c>
      <c r="AH879" s="97">
        <v>5.0599999999999996</v>
      </c>
      <c r="AI879" s="98">
        <v>17.600000000000001</v>
      </c>
      <c r="AJ879" s="97">
        <v>3.93</v>
      </c>
      <c r="AK879" s="97">
        <v>1.01</v>
      </c>
      <c r="AL879" s="97">
        <v>3.73</v>
      </c>
      <c r="AM879" s="97">
        <v>0.53700000000000003</v>
      </c>
      <c r="AN879" s="97">
        <v>4.0999999999999996</v>
      </c>
      <c r="AO879" s="97">
        <v>0.81</v>
      </c>
      <c r="AP879" s="97">
        <v>2.63</v>
      </c>
      <c r="AQ879" s="97">
        <v>0.38800000000000001</v>
      </c>
      <c r="AR879" s="97">
        <v>2.7</v>
      </c>
      <c r="AS879" s="97">
        <v>0.42099999999999999</v>
      </c>
      <c r="AT879" s="97">
        <v>5.46</v>
      </c>
      <c r="AU879" s="97">
        <v>0.68</v>
      </c>
      <c r="AV879" s="97">
        <v>1.29</v>
      </c>
      <c r="AW879" s="98">
        <v>14.28</v>
      </c>
      <c r="AX879" s="97">
        <v>11.95</v>
      </c>
      <c r="AY879" s="97">
        <v>2.89</v>
      </c>
    </row>
    <row r="880" spans="1:51" s="100" customFormat="1">
      <c r="A880" s="84" t="s">
        <v>456</v>
      </c>
      <c r="B880" s="81">
        <v>76.282874367891537</v>
      </c>
      <c r="C880" s="80">
        <v>0.29352372379187291</v>
      </c>
      <c r="D880" s="81">
        <v>13.408453708072878</v>
      </c>
      <c r="E880" s="80">
        <v>1.2596970107134804</v>
      </c>
      <c r="F880" s="80">
        <v>5.9368808476234651E-2</v>
      </c>
      <c r="G880" s="80">
        <v>0.2837465486172715</v>
      </c>
      <c r="H880" s="80">
        <v>1.4753536137794272</v>
      </c>
      <c r="I880" s="80">
        <v>3.7692614237011304</v>
      </c>
      <c r="J880" s="80">
        <v>3.1677021735913233</v>
      </c>
      <c r="K880" s="80">
        <v>0.18621364810478544</v>
      </c>
      <c r="L880" s="80">
        <v>5.0368905744836781</v>
      </c>
      <c r="M880" s="81">
        <f>B880/J880</f>
        <v>24.081454059618</v>
      </c>
      <c r="N880" s="80">
        <f>I880+J880</f>
        <v>6.9369635972924542</v>
      </c>
      <c r="O880" s="97"/>
      <c r="P880" s="97">
        <v>5.25</v>
      </c>
      <c r="Q880" s="99">
        <v>1810</v>
      </c>
      <c r="R880" s="97">
        <v>7.9</v>
      </c>
      <c r="S880" s="99">
        <v>523</v>
      </c>
      <c r="T880" s="97">
        <v>1.02</v>
      </c>
      <c r="U880" s="97">
        <v>8.9</v>
      </c>
      <c r="V880" s="98">
        <v>49.3</v>
      </c>
      <c r="W880" s="98">
        <v>15.2</v>
      </c>
      <c r="X880" s="99">
        <v>119</v>
      </c>
      <c r="Y880" s="98">
        <v>124.6</v>
      </c>
      <c r="Z880" s="98">
        <v>23.5</v>
      </c>
      <c r="AA880" s="98">
        <v>214</v>
      </c>
      <c r="AB880" s="97">
        <v>8.11</v>
      </c>
      <c r="AC880" s="97">
        <v>2.0299999999999998</v>
      </c>
      <c r="AD880" s="97">
        <v>5.63</v>
      </c>
      <c r="AE880" s="99">
        <v>747</v>
      </c>
      <c r="AF880" s="98">
        <v>21.8</v>
      </c>
      <c r="AG880" s="98">
        <v>45.8</v>
      </c>
      <c r="AH880" s="97">
        <v>5.22</v>
      </c>
      <c r="AI880" s="98">
        <v>19.8</v>
      </c>
      <c r="AJ880" s="97">
        <v>3.21</v>
      </c>
      <c r="AK880" s="97">
        <v>0.96</v>
      </c>
      <c r="AL880" s="97">
        <v>4</v>
      </c>
      <c r="AM880" s="97">
        <v>0.60899999999999999</v>
      </c>
      <c r="AN880" s="97">
        <v>3.69</v>
      </c>
      <c r="AO880" s="97">
        <v>0.86</v>
      </c>
      <c r="AP880" s="97">
        <v>2.72</v>
      </c>
      <c r="AQ880" s="97">
        <v>0.39200000000000002</v>
      </c>
      <c r="AR880" s="97">
        <v>2.98</v>
      </c>
      <c r="AS880" s="97">
        <v>0.42</v>
      </c>
      <c r="AT880" s="97">
        <v>5.62</v>
      </c>
      <c r="AU880" s="97">
        <v>0.74</v>
      </c>
      <c r="AV880" s="97">
        <v>1.35</v>
      </c>
      <c r="AW880" s="98">
        <v>15.1</v>
      </c>
      <c r="AX880" s="97">
        <v>11.81</v>
      </c>
      <c r="AY880" s="97">
        <v>2.98</v>
      </c>
    </row>
    <row r="881" spans="1:51" s="100" customFormat="1">
      <c r="A881" s="84" t="s">
        <v>455</v>
      </c>
      <c r="B881" s="81">
        <v>76.98140526130264</v>
      </c>
      <c r="C881" s="80">
        <v>0.2354462153530682</v>
      </c>
      <c r="D881" s="81">
        <v>13.010748405400271</v>
      </c>
      <c r="E881" s="80">
        <v>1.1238830335690981</v>
      </c>
      <c r="F881" s="80">
        <v>3.3326569016790333E-2</v>
      </c>
      <c r="G881" s="80">
        <v>0.24259659333659805</v>
      </c>
      <c r="H881" s="80">
        <v>1.2668489865850314</v>
      </c>
      <c r="I881" s="80">
        <v>3.7960402365295529</v>
      </c>
      <c r="J881" s="80">
        <v>3.3096870377108734</v>
      </c>
      <c r="K881" s="80">
        <v>0.17661196084758213</v>
      </c>
      <c r="L881" s="80">
        <v>6.0168171101832399</v>
      </c>
      <c r="M881" s="81">
        <f>B881/J881</f>
        <v>23.259421324182483</v>
      </c>
      <c r="N881" s="80">
        <f>I881+J881</f>
        <v>7.1057272742404258</v>
      </c>
      <c r="O881" s="97"/>
      <c r="P881" s="97">
        <v>4.29</v>
      </c>
      <c r="Q881" s="99">
        <v>1167</v>
      </c>
      <c r="R881" s="97">
        <v>4.76</v>
      </c>
      <c r="S881" s="99">
        <v>399</v>
      </c>
      <c r="T881" s="97">
        <v>0.97</v>
      </c>
      <c r="U881" s="97">
        <v>2.68</v>
      </c>
      <c r="V881" s="98">
        <v>32</v>
      </c>
      <c r="W881" s="98">
        <v>14.3</v>
      </c>
      <c r="X881" s="99">
        <v>111.9</v>
      </c>
      <c r="Y881" s="98">
        <v>95.5</v>
      </c>
      <c r="Z881" s="98">
        <v>22.5</v>
      </c>
      <c r="AA881" s="98">
        <v>170</v>
      </c>
      <c r="AB881" s="97">
        <v>7.45</v>
      </c>
      <c r="AC881" s="97">
        <v>2.04</v>
      </c>
      <c r="AD881" s="97">
        <v>4.84</v>
      </c>
      <c r="AE881" s="99">
        <v>717</v>
      </c>
      <c r="AF881" s="98">
        <v>22.4</v>
      </c>
      <c r="AG881" s="98">
        <v>46.7</v>
      </c>
      <c r="AH881" s="97">
        <v>4.43</v>
      </c>
      <c r="AI881" s="98">
        <v>16.600000000000001</v>
      </c>
      <c r="AJ881" s="97">
        <v>3.66</v>
      </c>
      <c r="AK881" s="97">
        <v>0.8</v>
      </c>
      <c r="AL881" s="97">
        <v>2.98</v>
      </c>
      <c r="AM881" s="97">
        <v>0.53500000000000003</v>
      </c>
      <c r="AN881" s="97">
        <v>3.55</v>
      </c>
      <c r="AO881" s="97">
        <v>0.81100000000000005</v>
      </c>
      <c r="AP881" s="97">
        <v>2.12</v>
      </c>
      <c r="AQ881" s="97">
        <v>0.26700000000000002</v>
      </c>
      <c r="AR881" s="97">
        <v>2.71</v>
      </c>
      <c r="AS881" s="97">
        <v>0.39500000000000002</v>
      </c>
      <c r="AT881" s="97">
        <v>4.78</v>
      </c>
      <c r="AU881" s="97">
        <v>0.63500000000000001</v>
      </c>
      <c r="AV881" s="97">
        <v>1.31</v>
      </c>
      <c r="AW881" s="98">
        <v>15.3</v>
      </c>
      <c r="AX881" s="97">
        <v>12.57</v>
      </c>
      <c r="AY881" s="97">
        <v>3.05</v>
      </c>
    </row>
    <row r="882" spans="1:51" s="100" customFormat="1">
      <c r="A882" s="84" t="s">
        <v>454</v>
      </c>
      <c r="B882" s="81">
        <v>76.584347663769606</v>
      </c>
      <c r="C882" s="80">
        <v>0.31791992345677883</v>
      </c>
      <c r="D882" s="81">
        <v>13.275447839723448</v>
      </c>
      <c r="E882" s="80">
        <v>1.2468650114734783</v>
      </c>
      <c r="F882" s="80">
        <v>1.8838954348327761E-2</v>
      </c>
      <c r="G882" s="80">
        <v>0.34390095597702863</v>
      </c>
      <c r="H882" s="80">
        <v>1.4340262985539041</v>
      </c>
      <c r="I882" s="80">
        <v>3.5071614482333304</v>
      </c>
      <c r="J882" s="80">
        <v>3.2714755530413377</v>
      </c>
      <c r="K882" s="80">
        <v>0.16351422781982802</v>
      </c>
      <c r="L882" s="80">
        <v>5.7868277569888562</v>
      </c>
      <c r="M882" s="81">
        <f>B882/J882</f>
        <v>23.409726413077646</v>
      </c>
      <c r="N882" s="80">
        <f>I882+J882</f>
        <v>6.7786370012746682</v>
      </c>
      <c r="O882" s="97"/>
      <c r="P882" s="97">
        <v>5.53</v>
      </c>
      <c r="Q882" s="99">
        <v>2300</v>
      </c>
      <c r="R882" s="97">
        <v>31.5</v>
      </c>
      <c r="S882" s="99">
        <v>479</v>
      </c>
      <c r="T882" s="97">
        <v>2.64</v>
      </c>
      <c r="U882" s="97">
        <v>18.899999999999999</v>
      </c>
      <c r="V882" s="98">
        <v>45.4</v>
      </c>
      <c r="W882" s="98">
        <v>20.5</v>
      </c>
      <c r="X882" s="99">
        <v>114.4</v>
      </c>
      <c r="Y882" s="98">
        <v>109.1</v>
      </c>
      <c r="Z882" s="98">
        <v>22.5</v>
      </c>
      <c r="AA882" s="98">
        <v>200</v>
      </c>
      <c r="AB882" s="97">
        <v>8.18</v>
      </c>
      <c r="AC882" s="97">
        <v>2.0299999999999998</v>
      </c>
      <c r="AD882" s="97">
        <v>5.33</v>
      </c>
      <c r="AE882" s="99">
        <v>685</v>
      </c>
      <c r="AF882" s="98">
        <v>21.5</v>
      </c>
      <c r="AG882" s="98">
        <v>42.3</v>
      </c>
      <c r="AH882" s="97">
        <v>5.14</v>
      </c>
      <c r="AI882" s="98">
        <v>18.600000000000001</v>
      </c>
      <c r="AJ882" s="97">
        <v>3.38</v>
      </c>
      <c r="AK882" s="97">
        <v>0.89</v>
      </c>
      <c r="AL882" s="97">
        <v>3.64</v>
      </c>
      <c r="AM882" s="97">
        <v>0.5</v>
      </c>
      <c r="AN882" s="97">
        <v>4.13</v>
      </c>
      <c r="AO882" s="97">
        <v>0.76500000000000001</v>
      </c>
      <c r="AP882" s="97">
        <v>2.38</v>
      </c>
      <c r="AQ882" s="97">
        <v>0.40500000000000003</v>
      </c>
      <c r="AR882" s="97">
        <v>2.14</v>
      </c>
      <c r="AS882" s="97">
        <v>0.36599999999999999</v>
      </c>
      <c r="AT882" s="97">
        <v>5.39</v>
      </c>
      <c r="AU882" s="97">
        <v>0.75</v>
      </c>
      <c r="AV882" s="97">
        <v>1.1399999999999999</v>
      </c>
      <c r="AW882" s="98">
        <v>15.4</v>
      </c>
      <c r="AX882" s="97">
        <v>13.06</v>
      </c>
      <c r="AY882" s="97">
        <v>2.68</v>
      </c>
    </row>
    <row r="883" spans="1:51" s="100" customFormat="1">
      <c r="A883" s="84" t="s">
        <v>453</v>
      </c>
      <c r="B883" s="81">
        <v>76.426897926722404</v>
      </c>
      <c r="C883" s="80">
        <v>0.33212911484896285</v>
      </c>
      <c r="D883" s="81">
        <v>13.327802609227559</v>
      </c>
      <c r="E883" s="80">
        <v>1.2324579699161538</v>
      </c>
      <c r="F883" s="80">
        <v>3.5316691730722966E-2</v>
      </c>
      <c r="G883" s="80">
        <v>0.31827914278431585</v>
      </c>
      <c r="H883" s="80">
        <v>1.5085505616444124</v>
      </c>
      <c r="I883" s="80">
        <v>3.7244134781090725</v>
      </c>
      <c r="J883" s="80">
        <v>3.0941334680626404</v>
      </c>
      <c r="K883" s="80">
        <v>0.19036953773728568</v>
      </c>
      <c r="L883" s="80">
        <v>5.4003644546241958</v>
      </c>
      <c r="M883" s="81">
        <f>B883/J883</f>
        <v>24.700582155098925</v>
      </c>
      <c r="N883" s="80">
        <f>I883+J883</f>
        <v>6.818546946171713</v>
      </c>
      <c r="Q883" s="103"/>
      <c r="S883" s="103"/>
      <c r="V883" s="83"/>
      <c r="W883" s="83"/>
      <c r="X883" s="103"/>
      <c r="Y883" s="83"/>
      <c r="Z883" s="83"/>
      <c r="AA883" s="83"/>
      <c r="AE883" s="103"/>
      <c r="AF883" s="83"/>
      <c r="AG883" s="83"/>
      <c r="AI883" s="83"/>
      <c r="AW883" s="83"/>
    </row>
    <row r="884" spans="1:51" s="100" customFormat="1">
      <c r="A884" s="84" t="s">
        <v>452</v>
      </c>
      <c r="B884" s="81">
        <v>76.67385874042948</v>
      </c>
      <c r="C884" s="80">
        <v>0.26718396165648239</v>
      </c>
      <c r="D884" s="81">
        <v>13.052988266019266</v>
      </c>
      <c r="E884" s="80">
        <v>1.3501221066409093</v>
      </c>
      <c r="F884" s="80">
        <v>4.0428929372825467E-2</v>
      </c>
      <c r="G884" s="80">
        <v>0.28933997943892437</v>
      </c>
      <c r="H884" s="80">
        <v>1.4079203027281555</v>
      </c>
      <c r="I884" s="80">
        <v>3.6783510279437084</v>
      </c>
      <c r="J884" s="80">
        <v>3.2397878100924689</v>
      </c>
      <c r="K884" s="80">
        <v>0.18875677790472872</v>
      </c>
      <c r="L884" s="80">
        <v>5.7415870229431647</v>
      </c>
      <c r="M884" s="81">
        <f>B884/J884</f>
        <v>23.666321140408602</v>
      </c>
      <c r="N884" s="80">
        <f>I884+J884</f>
        <v>6.9181388380361772</v>
      </c>
      <c r="Q884" s="103"/>
      <c r="S884" s="103"/>
      <c r="V884" s="83"/>
      <c r="W884" s="83"/>
      <c r="X884" s="103"/>
      <c r="Y884" s="83"/>
      <c r="Z884" s="83"/>
      <c r="AA884" s="83"/>
      <c r="AE884" s="103"/>
      <c r="AF884" s="83"/>
      <c r="AG884" s="83"/>
      <c r="AI884" s="83"/>
      <c r="AW884" s="83"/>
    </row>
    <row r="885" spans="1:51" s="100" customFormat="1">
      <c r="A885" s="84" t="s">
        <v>451</v>
      </c>
      <c r="B885" s="81">
        <v>78.05694202538983</v>
      </c>
      <c r="C885" s="80">
        <v>0.17255481885338778</v>
      </c>
      <c r="D885" s="81">
        <v>12.467780812971267</v>
      </c>
      <c r="E885" s="80">
        <v>0.88366905556780651</v>
      </c>
      <c r="F885" s="80">
        <v>3.2991325145387947E-2</v>
      </c>
      <c r="G885" s="80">
        <v>0.11835450445196866</v>
      </c>
      <c r="H885" s="80">
        <v>0.85581988959504085</v>
      </c>
      <c r="I885" s="80">
        <v>3.6100576447057295</v>
      </c>
      <c r="J885" s="80">
        <v>3.8018127825981942</v>
      </c>
      <c r="K885" s="80">
        <v>0.1714072137232798</v>
      </c>
      <c r="L885" s="80">
        <v>5.061799815792881</v>
      </c>
      <c r="M885" s="81">
        <f>B885/J885</f>
        <v>20.531506018043579</v>
      </c>
      <c r="N885" s="80">
        <f>I885+J885</f>
        <v>7.4118704273039242</v>
      </c>
      <c r="O885" s="97"/>
      <c r="P885" s="97">
        <v>4.9000000000000004</v>
      </c>
      <c r="Q885" s="99">
        <v>772</v>
      </c>
      <c r="R885" s="97">
        <v>3.2</v>
      </c>
      <c r="S885" s="99">
        <v>330</v>
      </c>
      <c r="T885" s="97">
        <v>0.77</v>
      </c>
      <c r="U885" s="97">
        <v>2.8</v>
      </c>
      <c r="V885" s="98">
        <v>36.200000000000003</v>
      </c>
      <c r="W885" s="98">
        <v>14.5</v>
      </c>
      <c r="X885" s="99">
        <v>128.30000000000001</v>
      </c>
      <c r="Y885" s="98">
        <v>74.599999999999994</v>
      </c>
      <c r="Z885" s="98">
        <v>23.5</v>
      </c>
      <c r="AA885" s="98">
        <v>106.3</v>
      </c>
      <c r="AB885" s="97">
        <v>7.3</v>
      </c>
      <c r="AC885" s="97">
        <v>2.3199999999999998</v>
      </c>
      <c r="AD885" s="97">
        <v>6.24</v>
      </c>
      <c r="AE885" s="99">
        <v>789</v>
      </c>
      <c r="AF885" s="98">
        <v>26.7</v>
      </c>
      <c r="AG885" s="98">
        <v>50.7</v>
      </c>
      <c r="AH885" s="97">
        <v>5.53</v>
      </c>
      <c r="AI885" s="98">
        <v>17</v>
      </c>
      <c r="AJ885" s="97">
        <v>3.36</v>
      </c>
      <c r="AK885" s="97">
        <v>0.68</v>
      </c>
      <c r="AL885" s="97">
        <v>3.1</v>
      </c>
      <c r="AM885" s="97">
        <v>0.46200000000000002</v>
      </c>
      <c r="AN885" s="97">
        <v>3.65</v>
      </c>
      <c r="AO885" s="97">
        <v>0.76</v>
      </c>
      <c r="AP885" s="97">
        <v>2.0499999999999998</v>
      </c>
      <c r="AQ885" s="97">
        <v>0.314</v>
      </c>
      <c r="AR885" s="97">
        <v>2.61</v>
      </c>
      <c r="AS885" s="97">
        <v>0.438</v>
      </c>
      <c r="AT885" s="97">
        <v>3.86</v>
      </c>
      <c r="AU885" s="97">
        <v>0.8</v>
      </c>
      <c r="AV885" s="97">
        <v>1.53</v>
      </c>
      <c r="AW885" s="98">
        <v>17.600000000000001</v>
      </c>
      <c r="AX885" s="97">
        <v>12.85</v>
      </c>
      <c r="AY885" s="97">
        <v>3.4</v>
      </c>
    </row>
    <row r="886" spans="1:51" s="100" customFormat="1">
      <c r="A886" s="84" t="s">
        <v>450</v>
      </c>
      <c r="B886" s="81">
        <v>76.576934860455381</v>
      </c>
      <c r="C886" s="80">
        <v>0.28494784693507996</v>
      </c>
      <c r="D886" s="81">
        <v>13.213116548989856</v>
      </c>
      <c r="E886" s="80">
        <v>1.2956967317977583</v>
      </c>
      <c r="F886" s="80">
        <v>3.9089279962821098E-2</v>
      </c>
      <c r="G886" s="80">
        <v>0.27612747446207925</v>
      </c>
      <c r="H886" s="80">
        <v>1.4204864978566822</v>
      </c>
      <c r="I886" s="80">
        <v>3.4408767893849239</v>
      </c>
      <c r="J886" s="80">
        <v>3.4527058923488325</v>
      </c>
      <c r="K886" s="80">
        <v>0.18077806588319575</v>
      </c>
      <c r="L886" s="80">
        <v>5.182132879668444</v>
      </c>
      <c r="M886" s="81">
        <f>B886/J886</f>
        <v>22.178817787564597</v>
      </c>
      <c r="N886" s="80">
        <f>I886+J886</f>
        <v>6.893582681733756</v>
      </c>
      <c r="O886" s="97"/>
      <c r="P886" s="97">
        <v>5.96</v>
      </c>
      <c r="Q886" s="99">
        <v>2140</v>
      </c>
      <c r="R886" s="97">
        <v>22.4</v>
      </c>
      <c r="S886" s="99">
        <v>534</v>
      </c>
      <c r="T886" s="97">
        <v>1.38</v>
      </c>
      <c r="U886" s="97">
        <v>46</v>
      </c>
      <c r="V886" s="98">
        <v>46.5</v>
      </c>
      <c r="W886" s="98">
        <v>19.2</v>
      </c>
      <c r="X886" s="99">
        <v>131</v>
      </c>
      <c r="Y886" s="98">
        <v>139</v>
      </c>
      <c r="Z886" s="98">
        <v>25.5</v>
      </c>
      <c r="AA886" s="98">
        <v>211</v>
      </c>
      <c r="AB886" s="97">
        <v>9.0399999999999991</v>
      </c>
      <c r="AC886" s="97">
        <v>2.2000000000000002</v>
      </c>
      <c r="AD886" s="97">
        <v>6.45</v>
      </c>
      <c r="AE886" s="99">
        <v>847</v>
      </c>
      <c r="AF886" s="98">
        <v>26.3</v>
      </c>
      <c r="AG886" s="98">
        <v>46.2</v>
      </c>
      <c r="AH886" s="97">
        <v>5.69</v>
      </c>
      <c r="AI886" s="98">
        <v>21.3</v>
      </c>
      <c r="AJ886" s="97">
        <v>4.37</v>
      </c>
      <c r="AK886" s="97">
        <v>0.94</v>
      </c>
      <c r="AL886" s="97">
        <v>4.4400000000000004</v>
      </c>
      <c r="AM886" s="97">
        <v>0.67</v>
      </c>
      <c r="AN886" s="97">
        <v>4.32</v>
      </c>
      <c r="AO886" s="97">
        <v>0.85</v>
      </c>
      <c r="AP886" s="97">
        <v>2.98</v>
      </c>
      <c r="AQ886" s="97">
        <v>0.41599999999999998</v>
      </c>
      <c r="AR886" s="97">
        <v>3.03</v>
      </c>
      <c r="AS886" s="97">
        <v>0.47</v>
      </c>
      <c r="AT886" s="97">
        <v>6.4</v>
      </c>
      <c r="AU886" s="97">
        <v>0.92</v>
      </c>
      <c r="AV886" s="97">
        <v>1.59</v>
      </c>
      <c r="AW886" s="98">
        <v>19.5</v>
      </c>
      <c r="AX886" s="97">
        <v>12.8</v>
      </c>
      <c r="AY886" s="97">
        <v>3.48</v>
      </c>
    </row>
    <row r="887" spans="1:51">
      <c r="A887" s="84" t="s">
        <v>449</v>
      </c>
      <c r="B887" s="81">
        <v>77.331589773787385</v>
      </c>
      <c r="C887" s="80">
        <v>0.21063691053507319</v>
      </c>
      <c r="D887" s="81">
        <v>12.616478500161987</v>
      </c>
      <c r="E887" s="80">
        <v>1.3071418220413802</v>
      </c>
      <c r="F887" s="80">
        <v>1.3710612375302248E-2</v>
      </c>
      <c r="G887" s="80">
        <v>0.16732805268610912</v>
      </c>
      <c r="H887" s="80">
        <v>1.0527643725768216</v>
      </c>
      <c r="I887" s="80">
        <v>3.5616700434372013</v>
      </c>
      <c r="J887" s="80">
        <v>3.7386617905169039</v>
      </c>
      <c r="K887" s="80">
        <v>0.18121881870369086</v>
      </c>
      <c r="L887" s="80">
        <v>4.8140914114938482</v>
      </c>
      <c r="M887" s="81">
        <f>B887/J887</f>
        <v>20.684296710105887</v>
      </c>
      <c r="N887" s="80">
        <f>I887+J887</f>
        <v>7.3003318339541057</v>
      </c>
      <c r="O887" s="97"/>
      <c r="P887" s="97">
        <v>3.87</v>
      </c>
      <c r="Q887" s="99">
        <v>927</v>
      </c>
      <c r="R887" s="97">
        <v>3.32</v>
      </c>
      <c r="S887" s="99">
        <v>311</v>
      </c>
      <c r="T887" s="97">
        <v>0.92</v>
      </c>
      <c r="U887" s="97">
        <v>2.37</v>
      </c>
      <c r="V887" s="98">
        <v>31.1</v>
      </c>
      <c r="W887" s="98">
        <v>13.6</v>
      </c>
      <c r="X887" s="99">
        <v>107</v>
      </c>
      <c r="Y887" s="98">
        <v>74.3</v>
      </c>
      <c r="Z887" s="98">
        <v>23.1</v>
      </c>
      <c r="AA887" s="98">
        <v>131</v>
      </c>
      <c r="AB887" s="97">
        <v>6.48</v>
      </c>
      <c r="AC887" s="97">
        <v>1.9</v>
      </c>
      <c r="AD887" s="97">
        <v>5.25</v>
      </c>
      <c r="AE887" s="99">
        <v>647</v>
      </c>
      <c r="AF887" s="98">
        <v>23</v>
      </c>
      <c r="AG887" s="98">
        <v>43.9</v>
      </c>
      <c r="AH887" s="97">
        <v>4.17</v>
      </c>
      <c r="AI887" s="98">
        <v>16.899999999999999</v>
      </c>
      <c r="AJ887" s="97">
        <v>3.47</v>
      </c>
      <c r="AK887" s="97">
        <v>0.51300000000000001</v>
      </c>
      <c r="AL887" s="97">
        <v>2.8</v>
      </c>
      <c r="AM887" s="97">
        <v>0.54</v>
      </c>
      <c r="AN887" s="97">
        <v>3.54</v>
      </c>
      <c r="AO887" s="97">
        <v>0.75</v>
      </c>
      <c r="AP887" s="97">
        <v>1.84</v>
      </c>
      <c r="AQ887" s="97">
        <v>0.28000000000000003</v>
      </c>
      <c r="AR887" s="97">
        <v>2.4300000000000002</v>
      </c>
      <c r="AS887" s="97">
        <v>0.32</v>
      </c>
      <c r="AT887" s="97">
        <v>3.8</v>
      </c>
      <c r="AU887" s="97">
        <v>0.56000000000000005</v>
      </c>
      <c r="AV887" s="97">
        <v>1.35</v>
      </c>
      <c r="AW887" s="98">
        <v>14.2</v>
      </c>
      <c r="AX887" s="97">
        <v>12.3</v>
      </c>
      <c r="AY887" s="97">
        <v>2.44</v>
      </c>
    </row>
    <row r="888" spans="1:51">
      <c r="A888" s="84" t="s">
        <v>448</v>
      </c>
      <c r="B888" s="81">
        <v>76.278463538407834</v>
      </c>
      <c r="C888" s="80">
        <v>0.33470068171617379</v>
      </c>
      <c r="D888" s="81">
        <v>13.268590197822627</v>
      </c>
      <c r="E888" s="80">
        <v>1.3317794033246835</v>
      </c>
      <c r="F888" s="80">
        <v>1.9788458550705906E-2</v>
      </c>
      <c r="G888" s="80">
        <v>0.33312445800747986</v>
      </c>
      <c r="H888" s="80">
        <v>1.5015927960771798</v>
      </c>
      <c r="I888" s="80">
        <v>3.6651421777055626</v>
      </c>
      <c r="J888" s="80">
        <v>3.2668042374954935</v>
      </c>
      <c r="K888" s="80">
        <v>0.14050892236409668</v>
      </c>
      <c r="L888" s="80">
        <v>5.0313992986570923</v>
      </c>
      <c r="M888" s="81">
        <f>B888/J888</f>
        <v>23.3495667303551</v>
      </c>
      <c r="N888" s="80">
        <f>I888+J888</f>
        <v>6.9319464152010557</v>
      </c>
      <c r="O888" s="97"/>
      <c r="P888" s="97">
        <v>5.27</v>
      </c>
      <c r="Q888" s="99">
        <v>1850</v>
      </c>
      <c r="R888" s="97">
        <v>4.67</v>
      </c>
      <c r="S888" s="99">
        <v>540</v>
      </c>
      <c r="T888" s="97">
        <v>0.79</v>
      </c>
      <c r="U888" s="97">
        <v>1.78</v>
      </c>
      <c r="V888" s="98">
        <v>49.8</v>
      </c>
      <c r="W888" s="98">
        <v>15.7</v>
      </c>
      <c r="X888" s="99">
        <v>119.3</v>
      </c>
      <c r="Y888" s="98">
        <v>121.5</v>
      </c>
      <c r="Z888" s="98">
        <v>25.8</v>
      </c>
      <c r="AA888" s="98">
        <v>218</v>
      </c>
      <c r="AB888" s="97">
        <v>8.4</v>
      </c>
      <c r="AC888" s="97">
        <v>2.41</v>
      </c>
      <c r="AD888" s="97">
        <v>5.37</v>
      </c>
      <c r="AE888" s="99">
        <v>685</v>
      </c>
      <c r="AF888" s="98">
        <v>22.5</v>
      </c>
      <c r="AG888" s="98">
        <v>47.4</v>
      </c>
      <c r="AH888" s="97">
        <v>5.19</v>
      </c>
      <c r="AI888" s="98">
        <v>20.7</v>
      </c>
      <c r="AJ888" s="97">
        <v>3.71</v>
      </c>
      <c r="AK888" s="97">
        <v>0.98</v>
      </c>
      <c r="AL888" s="97">
        <v>3.81</v>
      </c>
      <c r="AM888" s="97">
        <v>0.70599999999999996</v>
      </c>
      <c r="AN888" s="97">
        <v>3.9</v>
      </c>
      <c r="AO888" s="97">
        <v>0.78</v>
      </c>
      <c r="AP888" s="97">
        <v>2.7</v>
      </c>
      <c r="AQ888" s="97">
        <v>0.46200000000000002</v>
      </c>
      <c r="AR888" s="97">
        <v>2.92</v>
      </c>
      <c r="AS888" s="97">
        <v>0.46</v>
      </c>
      <c r="AT888" s="97">
        <v>6.04</v>
      </c>
      <c r="AU888" s="97">
        <v>0.77</v>
      </c>
      <c r="AV888" s="97">
        <v>1.27</v>
      </c>
      <c r="AW888" s="98">
        <v>14.2</v>
      </c>
      <c r="AX888" s="97">
        <v>12.25</v>
      </c>
      <c r="AY888" s="97">
        <v>3.27</v>
      </c>
    </row>
    <row r="889" spans="1:51">
      <c r="A889" s="84" t="s">
        <v>447</v>
      </c>
      <c r="B889" s="81">
        <v>76.246391878154768</v>
      </c>
      <c r="C889" s="80">
        <v>0.28524632371178177</v>
      </c>
      <c r="D889" s="81">
        <v>13.30466870515237</v>
      </c>
      <c r="E889" s="80">
        <v>1.2836183278503026</v>
      </c>
      <c r="F889" s="80">
        <v>2.204519726633614E-2</v>
      </c>
      <c r="G889" s="80">
        <v>0.28447886618976309</v>
      </c>
      <c r="H889" s="80">
        <v>1.4208746788858366</v>
      </c>
      <c r="I889" s="80">
        <v>3.8076616094444842</v>
      </c>
      <c r="J889" s="80">
        <v>3.3450008980555044</v>
      </c>
      <c r="K889" s="80">
        <v>0.1351528885501154</v>
      </c>
      <c r="L889" s="80">
        <v>5.2813486416230404</v>
      </c>
      <c r="M889" s="81">
        <f>B889/J889</f>
        <v>22.794131960466096</v>
      </c>
      <c r="N889" s="80">
        <f>I889+J889</f>
        <v>7.1526625074999881</v>
      </c>
      <c r="O889" s="97"/>
      <c r="P889" s="97">
        <v>4.8899999999999997</v>
      </c>
      <c r="Q889" s="99">
        <v>1650</v>
      </c>
      <c r="R889" s="97">
        <v>23</v>
      </c>
      <c r="S889" s="99">
        <v>416</v>
      </c>
      <c r="T889" s="97">
        <v>1.56</v>
      </c>
      <c r="U889" s="97">
        <v>11.7</v>
      </c>
      <c r="V889" s="98">
        <v>33.9</v>
      </c>
      <c r="W889" s="98">
        <v>17.2</v>
      </c>
      <c r="X889" s="99">
        <v>100.7</v>
      </c>
      <c r="Y889" s="98">
        <v>129</v>
      </c>
      <c r="Z889" s="98">
        <v>23.3</v>
      </c>
      <c r="AA889" s="98">
        <v>196</v>
      </c>
      <c r="AB889" s="97">
        <v>7.6</v>
      </c>
      <c r="AC889" s="97">
        <v>1.7</v>
      </c>
      <c r="AD889" s="97">
        <v>5.19</v>
      </c>
      <c r="AE889" s="99">
        <v>701</v>
      </c>
      <c r="AF889" s="98">
        <v>23.2</v>
      </c>
      <c r="AG889" s="98">
        <v>43.3</v>
      </c>
      <c r="AH889" s="97">
        <v>4.7</v>
      </c>
      <c r="AI889" s="98">
        <v>17.100000000000001</v>
      </c>
      <c r="AJ889" s="97">
        <v>3.21</v>
      </c>
      <c r="AK889" s="97">
        <v>0.96</v>
      </c>
      <c r="AL889" s="97">
        <v>3.51</v>
      </c>
      <c r="AM889" s="97">
        <v>0.49</v>
      </c>
      <c r="AN889" s="97">
        <v>3.98</v>
      </c>
      <c r="AO889" s="97">
        <v>0.79</v>
      </c>
      <c r="AP889" s="97">
        <v>2.5</v>
      </c>
      <c r="AQ889" s="97">
        <v>0.29299999999999998</v>
      </c>
      <c r="AR889" s="97">
        <v>2.4300000000000002</v>
      </c>
      <c r="AS889" s="97">
        <v>0.41099999999999998</v>
      </c>
      <c r="AT889" s="97">
        <v>5.52</v>
      </c>
      <c r="AU889" s="97">
        <v>0.68</v>
      </c>
      <c r="AV889" s="97">
        <v>1.52</v>
      </c>
      <c r="AW889" s="98">
        <v>16.7</v>
      </c>
      <c r="AX889" s="97">
        <v>12.1</v>
      </c>
      <c r="AY889" s="97">
        <v>2.98</v>
      </c>
    </row>
    <row r="890" spans="1:51">
      <c r="A890" s="84" t="s">
        <v>446</v>
      </c>
      <c r="B890" s="81">
        <v>76.044587369905386</v>
      </c>
      <c r="C890" s="80">
        <v>0.30700782747481303</v>
      </c>
      <c r="D890" s="81">
        <v>13.251809444847678</v>
      </c>
      <c r="E890" s="80">
        <v>1.3556684503728385</v>
      </c>
      <c r="F890" s="80">
        <v>5.1559134315111506E-2</v>
      </c>
      <c r="G890" s="80">
        <v>0.30031575166148916</v>
      </c>
      <c r="H890" s="80">
        <v>1.5202649125436996</v>
      </c>
      <c r="I890" s="80">
        <v>3.797111178521611</v>
      </c>
      <c r="J890" s="80">
        <v>3.3716594017945578</v>
      </c>
      <c r="K890" s="80">
        <v>0.16528562801188681</v>
      </c>
      <c r="L890" s="80">
        <v>4.8274423712709051</v>
      </c>
      <c r="M890" s="81">
        <f>B890/J890</f>
        <v>22.554053748558005</v>
      </c>
      <c r="N890" s="80">
        <f>I890+J890</f>
        <v>7.1687705803161688</v>
      </c>
      <c r="O890" s="97"/>
      <c r="P890" s="97">
        <v>5.28</v>
      </c>
      <c r="Q890" s="99">
        <v>1890</v>
      </c>
      <c r="R890" s="97">
        <v>11.4</v>
      </c>
      <c r="S890" s="99">
        <v>605</v>
      </c>
      <c r="T890" s="97">
        <v>1.02</v>
      </c>
      <c r="U890" s="97">
        <v>8.4</v>
      </c>
      <c r="V890" s="98">
        <v>53</v>
      </c>
      <c r="W890" s="98">
        <v>17.399999999999999</v>
      </c>
      <c r="X890" s="99">
        <v>120.7</v>
      </c>
      <c r="Y890" s="98">
        <v>133.4</v>
      </c>
      <c r="Z890" s="98">
        <v>27</v>
      </c>
      <c r="AA890" s="98">
        <v>197</v>
      </c>
      <c r="AB890" s="97">
        <v>8.14</v>
      </c>
      <c r="AC890" s="97">
        <v>2.2200000000000002</v>
      </c>
      <c r="AD890" s="97">
        <v>5.35</v>
      </c>
      <c r="AE890" s="99">
        <v>731</v>
      </c>
      <c r="AF890" s="98">
        <v>25.9</v>
      </c>
      <c r="AG890" s="98">
        <v>44.3</v>
      </c>
      <c r="AH890" s="97">
        <v>5.1100000000000003</v>
      </c>
      <c r="AI890" s="98">
        <v>19.059999999999999</v>
      </c>
      <c r="AJ890" s="97">
        <v>3.91</v>
      </c>
      <c r="AK890" s="97">
        <v>0.91</v>
      </c>
      <c r="AL890" s="97">
        <v>3.94</v>
      </c>
      <c r="AM890" s="97">
        <v>0.60799999999999998</v>
      </c>
      <c r="AN890" s="97">
        <v>4.41</v>
      </c>
      <c r="AO890" s="97">
        <v>0.82299999999999995</v>
      </c>
      <c r="AP890" s="97">
        <v>2.73</v>
      </c>
      <c r="AQ890" s="97">
        <v>0.39100000000000001</v>
      </c>
      <c r="AR890" s="97">
        <v>2.5</v>
      </c>
      <c r="AS890" s="97">
        <v>0.499</v>
      </c>
      <c r="AT890" s="97">
        <v>5.18</v>
      </c>
      <c r="AU890" s="97">
        <v>0.72199999999999998</v>
      </c>
      <c r="AV890" s="97">
        <v>1.35</v>
      </c>
      <c r="AW890" s="98">
        <v>17.399999999999999</v>
      </c>
      <c r="AX890" s="97">
        <v>12.45</v>
      </c>
      <c r="AY890" s="97">
        <v>2.8</v>
      </c>
    </row>
    <row r="891" spans="1:51">
      <c r="A891" s="84" t="s">
        <v>445</v>
      </c>
      <c r="B891" s="81">
        <v>76.393413232475496</v>
      </c>
      <c r="C891" s="80">
        <v>0.30273367263586404</v>
      </c>
      <c r="D891" s="81">
        <v>13.339065024856788</v>
      </c>
      <c r="E891" s="80">
        <v>1.3819337809939805</v>
      </c>
      <c r="F891" s="80">
        <v>3.0383218546060849E-2</v>
      </c>
      <c r="G891" s="80">
        <v>0.3255511647014474</v>
      </c>
      <c r="H891" s="80">
        <v>1.4275131566354293</v>
      </c>
      <c r="I891" s="80">
        <v>3.6010440273623807</v>
      </c>
      <c r="J891" s="80">
        <v>3.1983448122285596</v>
      </c>
      <c r="K891" s="80">
        <v>0.1790956399308325</v>
      </c>
      <c r="L891" s="80">
        <v>5.5029141368647743</v>
      </c>
      <c r="M891" s="81">
        <f>B891/J891</f>
        <v>23.885296213339078</v>
      </c>
      <c r="N891" s="80">
        <f>I891+J891</f>
        <v>6.7993888395909403</v>
      </c>
    </row>
    <row r="892" spans="1:51">
      <c r="A892" s="84" t="s">
        <v>444</v>
      </c>
      <c r="B892" s="81">
        <v>76.14122628864412</v>
      </c>
      <c r="C892" s="80">
        <v>0.32171182856398672</v>
      </c>
      <c r="D892" s="81">
        <v>13.293430326127234</v>
      </c>
      <c r="E892" s="80">
        <v>1.2982859720555024</v>
      </c>
      <c r="F892" s="80">
        <v>4.4877987770829457E-2</v>
      </c>
      <c r="G892" s="80">
        <v>0.26762978056360798</v>
      </c>
      <c r="H892" s="80">
        <v>1.4721385276431851</v>
      </c>
      <c r="I892" s="80">
        <v>3.8751089816425117</v>
      </c>
      <c r="J892" s="80">
        <v>3.2855701752118009</v>
      </c>
      <c r="K892" s="80">
        <v>0.20131777256535743</v>
      </c>
      <c r="L892" s="80">
        <v>4.6172190796023216</v>
      </c>
      <c r="M892" s="81">
        <f>B892/J892</f>
        <v>23.174433120648764</v>
      </c>
      <c r="N892" s="80">
        <f>I892+J892</f>
        <v>7.1606791568543127</v>
      </c>
      <c r="O892" s="97"/>
      <c r="P892" s="97">
        <v>4.3899999999999997</v>
      </c>
      <c r="Q892" s="99">
        <v>1590</v>
      </c>
      <c r="R892" s="97">
        <v>4.6900000000000004</v>
      </c>
      <c r="S892" s="99">
        <v>546</v>
      </c>
      <c r="T892" s="97">
        <v>0.73</v>
      </c>
      <c r="U892" s="97">
        <v>1.58</v>
      </c>
      <c r="V892" s="98">
        <v>45.2</v>
      </c>
      <c r="W892" s="98">
        <v>14.2</v>
      </c>
      <c r="X892" s="99">
        <v>106.9</v>
      </c>
      <c r="Y892" s="98">
        <v>117.6</v>
      </c>
      <c r="Z892" s="98">
        <v>24.6</v>
      </c>
      <c r="AA892" s="98">
        <v>173</v>
      </c>
      <c r="AB892" s="97">
        <v>7.28</v>
      </c>
      <c r="AC892" s="97">
        <v>1.9</v>
      </c>
      <c r="AD892" s="97">
        <v>5.03</v>
      </c>
      <c r="AE892" s="99">
        <v>644</v>
      </c>
      <c r="AF892" s="98">
        <v>22.8</v>
      </c>
      <c r="AG892" s="98">
        <v>41.1</v>
      </c>
      <c r="AH892" s="97">
        <v>4.34</v>
      </c>
      <c r="AI892" s="98">
        <v>18.2</v>
      </c>
      <c r="AJ892" s="97">
        <v>3.37</v>
      </c>
      <c r="AK892" s="97">
        <v>0.75600000000000001</v>
      </c>
      <c r="AL892" s="97">
        <v>3.07</v>
      </c>
      <c r="AM892" s="97">
        <v>0.55200000000000005</v>
      </c>
      <c r="AN892" s="97">
        <v>3.81</v>
      </c>
      <c r="AO892" s="97">
        <v>0.74199999999999999</v>
      </c>
      <c r="AP892" s="97">
        <v>2.15</v>
      </c>
      <c r="AQ892" s="97">
        <v>0.38500000000000001</v>
      </c>
      <c r="AR892" s="97">
        <v>2.78</v>
      </c>
      <c r="AS892" s="97">
        <v>0.52100000000000002</v>
      </c>
      <c r="AT892" s="97">
        <v>4.9000000000000004</v>
      </c>
      <c r="AU892" s="97">
        <v>0.66100000000000003</v>
      </c>
      <c r="AV892" s="97">
        <v>1.1299999999999999</v>
      </c>
      <c r="AW892" s="98">
        <v>14.3</v>
      </c>
      <c r="AX892" s="97">
        <v>10.81</v>
      </c>
      <c r="AY892" s="97">
        <v>2.64</v>
      </c>
    </row>
    <row r="893" spans="1:51">
      <c r="A893" s="84" t="s">
        <v>443</v>
      </c>
      <c r="B893" s="81">
        <v>76.148032941757805</v>
      </c>
      <c r="C893" s="80">
        <v>0.31075184933554739</v>
      </c>
      <c r="D893" s="81">
        <v>13.286322314153992</v>
      </c>
      <c r="E893" s="80">
        <v>1.3521056890937804</v>
      </c>
      <c r="F893" s="80">
        <v>1.699754758113442E-2</v>
      </c>
      <c r="G893" s="80">
        <v>0.27156386108520408</v>
      </c>
      <c r="H893" s="80">
        <v>1.4103170367173254</v>
      </c>
      <c r="I893" s="80">
        <v>3.8281007544629988</v>
      </c>
      <c r="J893" s="80">
        <v>3.3757949015752251</v>
      </c>
      <c r="K893" s="80">
        <v>0.13104236993669172</v>
      </c>
      <c r="L893" s="80">
        <v>4.793865607789769</v>
      </c>
      <c r="M893" s="81">
        <f>B893/J893</f>
        <v>22.557067346190181</v>
      </c>
      <c r="N893" s="80">
        <f>I893+J893</f>
        <v>7.2038956560382239</v>
      </c>
    </row>
    <row r="894" spans="1:51">
      <c r="A894" s="84" t="s">
        <v>442</v>
      </c>
      <c r="B894" s="81">
        <v>76.071639098027831</v>
      </c>
      <c r="C894" s="80">
        <v>0.30110242658740827</v>
      </c>
      <c r="D894" s="81">
        <v>13.324174874540953</v>
      </c>
      <c r="E894" s="80">
        <v>1.3199312089259689</v>
      </c>
      <c r="F894" s="80">
        <v>2.6149880330440731E-2</v>
      </c>
      <c r="G894" s="80">
        <v>0.29828321593400298</v>
      </c>
      <c r="H894" s="80">
        <v>1.4425758398896851</v>
      </c>
      <c r="I894" s="80">
        <v>3.9688635437326418</v>
      </c>
      <c r="J894" s="80">
        <v>3.2472638349893277</v>
      </c>
      <c r="K894" s="80">
        <v>0.16077041747027759</v>
      </c>
      <c r="L894" s="80">
        <v>4.1789257490703733</v>
      </c>
      <c r="M894" s="81">
        <f>B894/J894</f>
        <v>23.426380781984673</v>
      </c>
      <c r="N894" s="80">
        <f>I894+J894</f>
        <v>7.2161273787219695</v>
      </c>
      <c r="O894" s="97"/>
      <c r="P894" s="97">
        <v>5.86</v>
      </c>
      <c r="Q894" s="99">
        <v>2060</v>
      </c>
      <c r="R894" s="97">
        <v>19</v>
      </c>
      <c r="S894" s="99">
        <v>570</v>
      </c>
      <c r="T894" s="97">
        <v>1.68</v>
      </c>
      <c r="U894" s="97">
        <v>24</v>
      </c>
      <c r="V894" s="98">
        <v>57.4</v>
      </c>
      <c r="W894" s="98">
        <v>20.3</v>
      </c>
      <c r="X894" s="99">
        <v>129</v>
      </c>
      <c r="Y894" s="98">
        <v>142</v>
      </c>
      <c r="Z894" s="98">
        <v>26.1</v>
      </c>
      <c r="AA894" s="98">
        <v>210</v>
      </c>
      <c r="AB894" s="97">
        <v>9</v>
      </c>
      <c r="AC894" s="97">
        <v>2.0699999999999998</v>
      </c>
      <c r="AD894" s="97">
        <v>6.49</v>
      </c>
      <c r="AE894" s="99">
        <v>815</v>
      </c>
      <c r="AF894" s="98">
        <v>26.4</v>
      </c>
      <c r="AG894" s="98">
        <v>45.1</v>
      </c>
      <c r="AH894" s="97">
        <v>5.23</v>
      </c>
      <c r="AI894" s="98">
        <v>20.8</v>
      </c>
      <c r="AJ894" s="97">
        <v>4.54</v>
      </c>
      <c r="AK894" s="97">
        <v>1.03</v>
      </c>
      <c r="AL894" s="97">
        <v>4</v>
      </c>
      <c r="AM894" s="97">
        <v>0.627</v>
      </c>
      <c r="AN894" s="97">
        <v>5.07</v>
      </c>
      <c r="AO894" s="97">
        <v>0.78</v>
      </c>
      <c r="AP894" s="97">
        <v>2.75</v>
      </c>
      <c r="AQ894" s="97">
        <v>0.378</v>
      </c>
      <c r="AR894" s="97">
        <v>3.17</v>
      </c>
      <c r="AS894" s="97">
        <v>0.501</v>
      </c>
      <c r="AT894" s="97">
        <v>5.72</v>
      </c>
      <c r="AU894" s="97">
        <v>0.8</v>
      </c>
      <c r="AV894" s="97">
        <v>1.71</v>
      </c>
      <c r="AW894" s="98">
        <v>21.5</v>
      </c>
      <c r="AX894" s="97">
        <v>12.3</v>
      </c>
      <c r="AY894" s="97">
        <v>3.35</v>
      </c>
    </row>
    <row r="895" spans="1:51">
      <c r="A895" s="84" t="s">
        <v>441</v>
      </c>
      <c r="B895" s="81">
        <v>76.362473433498607</v>
      </c>
      <c r="C895" s="80">
        <v>0.30630284588358003</v>
      </c>
      <c r="D895" s="81">
        <v>13.352296086317935</v>
      </c>
      <c r="E895" s="80">
        <v>1.2479717354132067</v>
      </c>
      <c r="F895" s="80">
        <v>3.4621098224270418E-2</v>
      </c>
      <c r="G895" s="80">
        <v>0.33189231050417056</v>
      </c>
      <c r="H895" s="80">
        <v>1.461738558764254</v>
      </c>
      <c r="I895" s="80">
        <v>3.769049107470182</v>
      </c>
      <c r="J895" s="80">
        <v>3.1336360941097654</v>
      </c>
      <c r="K895" s="80">
        <v>0.18729814038637216</v>
      </c>
      <c r="L895" s="80">
        <v>5.0075228335953028</v>
      </c>
      <c r="M895" s="81">
        <f>B895/J895</f>
        <v>24.368647520060055</v>
      </c>
      <c r="N895" s="80">
        <f>I895+J895</f>
        <v>6.9026852015799474</v>
      </c>
      <c r="O895" s="97"/>
      <c r="P895" s="97">
        <v>4.42</v>
      </c>
      <c r="Q895" s="99">
        <v>1670</v>
      </c>
      <c r="R895" s="97">
        <v>14</v>
      </c>
      <c r="S895" s="99">
        <v>492</v>
      </c>
      <c r="T895" s="97">
        <v>1.61</v>
      </c>
      <c r="U895" s="97">
        <v>21</v>
      </c>
      <c r="V895" s="98">
        <v>27.4</v>
      </c>
      <c r="W895" s="98">
        <v>16.7</v>
      </c>
      <c r="X895" s="99">
        <v>99</v>
      </c>
      <c r="Y895" s="98">
        <v>108.1</v>
      </c>
      <c r="Z895" s="98">
        <v>22.1</v>
      </c>
      <c r="AA895" s="98">
        <v>178</v>
      </c>
      <c r="AB895" s="97">
        <v>6.77</v>
      </c>
      <c r="AC895" s="97">
        <v>2.02</v>
      </c>
      <c r="AD895" s="97">
        <v>4.53</v>
      </c>
      <c r="AE895" s="99">
        <v>627</v>
      </c>
      <c r="AF895" s="98">
        <v>18.850000000000001</v>
      </c>
      <c r="AG895" s="98">
        <v>36.700000000000003</v>
      </c>
      <c r="AH895" s="97">
        <v>3.51</v>
      </c>
      <c r="AI895" s="98">
        <v>14.4</v>
      </c>
      <c r="AJ895" s="97">
        <v>2.63</v>
      </c>
      <c r="AK895" s="97">
        <v>0.78</v>
      </c>
      <c r="AL895" s="97">
        <v>3.15</v>
      </c>
      <c r="AM895" s="97">
        <v>0.46400000000000002</v>
      </c>
      <c r="AN895" s="97">
        <v>2.77</v>
      </c>
      <c r="AO895" s="97">
        <v>0.59</v>
      </c>
      <c r="AP895" s="97">
        <v>1.76</v>
      </c>
      <c r="AQ895" s="97">
        <v>0.33</v>
      </c>
      <c r="AR895" s="97">
        <v>2.09</v>
      </c>
      <c r="AS895" s="97">
        <v>0.316</v>
      </c>
      <c r="AT895" s="97">
        <v>4.25</v>
      </c>
      <c r="AU895" s="97">
        <v>0.46</v>
      </c>
      <c r="AV895" s="97">
        <v>0.95</v>
      </c>
      <c r="AW895" s="98">
        <v>13.2</v>
      </c>
      <c r="AX895" s="97">
        <v>9.1999999999999993</v>
      </c>
      <c r="AY895" s="97">
        <v>2.21</v>
      </c>
    </row>
    <row r="896" spans="1:51">
      <c r="A896" s="84" t="s">
        <v>440</v>
      </c>
      <c r="B896" s="81">
        <v>76.629762481375593</v>
      </c>
      <c r="C896" s="80">
        <v>0.28634833464903631</v>
      </c>
      <c r="D896" s="81">
        <v>13.281824236404768</v>
      </c>
      <c r="E896" s="80">
        <v>1.3027255919461995</v>
      </c>
      <c r="F896" s="80">
        <v>1.3707429570513553E-2</v>
      </c>
      <c r="G896" s="80">
        <v>0.30478718876029065</v>
      </c>
      <c r="H896" s="80">
        <v>1.4792172721005135</v>
      </c>
      <c r="I896" s="80">
        <v>3.6197944410223268</v>
      </c>
      <c r="J896" s="80">
        <v>3.0818163878150679</v>
      </c>
      <c r="K896" s="80">
        <v>0.16636355684256299</v>
      </c>
      <c r="L896" s="80">
        <v>4.7919896626492999</v>
      </c>
      <c r="M896" s="81">
        <f>B896/J896</f>
        <v>24.865129144083827</v>
      </c>
      <c r="N896" s="80">
        <f>I896+J896</f>
        <v>6.7016108288373948</v>
      </c>
      <c r="O896" s="97"/>
      <c r="P896" s="97">
        <v>4.84</v>
      </c>
      <c r="Q896" s="99">
        <v>1468</v>
      </c>
      <c r="R896" s="97">
        <v>5.0199999999999996</v>
      </c>
      <c r="S896" s="99">
        <v>528</v>
      </c>
      <c r="T896" s="97">
        <v>0.93</v>
      </c>
      <c r="U896" s="97">
        <v>1.42</v>
      </c>
      <c r="V896" s="98">
        <v>48.3</v>
      </c>
      <c r="W896" s="98">
        <v>14.3</v>
      </c>
      <c r="X896" s="99">
        <v>104.6</v>
      </c>
      <c r="Y896" s="98">
        <v>125.1</v>
      </c>
      <c r="Z896" s="98">
        <v>23.8</v>
      </c>
      <c r="AA896" s="98">
        <v>206</v>
      </c>
      <c r="AB896" s="97">
        <v>7.31</v>
      </c>
      <c r="AC896" s="97">
        <v>1.97</v>
      </c>
      <c r="AD896" s="97">
        <v>5.59</v>
      </c>
      <c r="AE896" s="99">
        <v>686</v>
      </c>
      <c r="AF896" s="98">
        <v>23.2</v>
      </c>
      <c r="AG896" s="98">
        <v>46.8</v>
      </c>
      <c r="AH896" s="97">
        <v>4.8099999999999996</v>
      </c>
      <c r="AI896" s="98">
        <v>18</v>
      </c>
      <c r="AJ896" s="97">
        <v>3.57</v>
      </c>
      <c r="AK896" s="97">
        <v>0.98</v>
      </c>
      <c r="AL896" s="97">
        <v>3.42</v>
      </c>
      <c r="AM896" s="97">
        <v>0.58499999999999996</v>
      </c>
      <c r="AN896" s="97">
        <v>4.3499999999999996</v>
      </c>
      <c r="AO896" s="97">
        <v>0.88600000000000001</v>
      </c>
      <c r="AP896" s="97">
        <v>2.76</v>
      </c>
      <c r="AQ896" s="97">
        <v>0.38200000000000001</v>
      </c>
      <c r="AR896" s="97">
        <v>3.06</v>
      </c>
      <c r="AS896" s="97">
        <v>0.39600000000000002</v>
      </c>
      <c r="AT896" s="97">
        <v>5.26</v>
      </c>
      <c r="AU896" s="97">
        <v>0.63</v>
      </c>
      <c r="AV896" s="97">
        <v>1.25</v>
      </c>
      <c r="AW896" s="98">
        <v>16</v>
      </c>
      <c r="AX896" s="97">
        <v>12.01</v>
      </c>
      <c r="AY896" s="97">
        <v>2.96</v>
      </c>
    </row>
    <row r="897" spans="1:51">
      <c r="A897" s="84" t="s">
        <v>439</v>
      </c>
      <c r="B897" s="81">
        <v>76.303972314672265</v>
      </c>
      <c r="C897" s="80">
        <v>0.28527562823856878</v>
      </c>
      <c r="D897" s="81">
        <v>13.1698172310728</v>
      </c>
      <c r="E897" s="80">
        <v>1.252774185639463</v>
      </c>
      <c r="F897" s="80">
        <v>3.9875751728070542E-2</v>
      </c>
      <c r="G897" s="80">
        <v>0.32533436514566749</v>
      </c>
      <c r="H897" s="80">
        <v>1.4268060196553574</v>
      </c>
      <c r="I897" s="80">
        <v>3.8203157832450074</v>
      </c>
      <c r="J897" s="80">
        <v>3.3758132817773152</v>
      </c>
      <c r="K897" s="80">
        <v>0.15438825492731839</v>
      </c>
      <c r="L897" s="80">
        <v>4.4339841658343886</v>
      </c>
      <c r="M897" s="81">
        <f>B897/J897</f>
        <v>22.603137657690404</v>
      </c>
      <c r="N897" s="80">
        <f>I897+J897</f>
        <v>7.1961290650223226</v>
      </c>
      <c r="O897" s="97"/>
      <c r="P897" s="97">
        <v>4.91</v>
      </c>
      <c r="Q897" s="99">
        <v>1560</v>
      </c>
      <c r="R897" s="97">
        <v>4.72</v>
      </c>
      <c r="S897" s="99">
        <v>525</v>
      </c>
      <c r="T897" s="97">
        <v>1.04</v>
      </c>
      <c r="U897" s="97">
        <v>2.0299999999999998</v>
      </c>
      <c r="V897" s="98">
        <v>53.5</v>
      </c>
      <c r="W897" s="98">
        <v>16.3</v>
      </c>
      <c r="X897" s="99">
        <v>112.6</v>
      </c>
      <c r="Y897" s="98">
        <v>127.3</v>
      </c>
      <c r="Z897" s="98">
        <v>25.4</v>
      </c>
      <c r="AA897" s="98">
        <v>210</v>
      </c>
      <c r="AB897" s="97">
        <v>7.78</v>
      </c>
      <c r="AC897" s="97">
        <v>2.0099999999999998</v>
      </c>
      <c r="AD897" s="97">
        <v>6.14</v>
      </c>
      <c r="AE897" s="99">
        <v>728</v>
      </c>
      <c r="AF897" s="98">
        <v>24.1</v>
      </c>
      <c r="AG897" s="98">
        <v>49.7</v>
      </c>
      <c r="AH897" s="97">
        <v>4.7699999999999996</v>
      </c>
      <c r="AI897" s="98">
        <v>18.399999999999999</v>
      </c>
      <c r="AJ897" s="97">
        <v>3.88</v>
      </c>
      <c r="AK897" s="97">
        <v>0.89</v>
      </c>
      <c r="AL897" s="97">
        <v>3.83</v>
      </c>
      <c r="AM897" s="97">
        <v>0.59</v>
      </c>
      <c r="AN897" s="97">
        <v>4.22</v>
      </c>
      <c r="AO897" s="97">
        <v>0.82</v>
      </c>
      <c r="AP897" s="97">
        <v>2.64</v>
      </c>
      <c r="AQ897" s="97">
        <v>0.40100000000000002</v>
      </c>
      <c r="AR897" s="97">
        <v>2.58</v>
      </c>
      <c r="AS897" s="97">
        <v>0.39700000000000002</v>
      </c>
      <c r="AT897" s="97">
        <v>6</v>
      </c>
      <c r="AU897" s="97">
        <v>0.63</v>
      </c>
      <c r="AV897" s="97">
        <v>1.27</v>
      </c>
      <c r="AW897" s="98">
        <v>16.399999999999999</v>
      </c>
      <c r="AX897" s="97">
        <v>12.8</v>
      </c>
      <c r="AY897" s="97">
        <v>3.11</v>
      </c>
    </row>
    <row r="898" spans="1:51" s="94" customFormat="1">
      <c r="A898" s="92" t="s">
        <v>196</v>
      </c>
      <c r="B898" s="95">
        <f>AVERAGE(B873:B897)</f>
        <v>76.491941334756817</v>
      </c>
      <c r="C898" s="94">
        <f>AVERAGE(C873:C897)</f>
        <v>0.28282251183128765</v>
      </c>
      <c r="D898" s="95">
        <f>AVERAGE(D873:D897)</f>
        <v>13.181577424483091</v>
      </c>
      <c r="E898" s="94">
        <f>AVERAGE(E873:E897)</f>
        <v>1.2970539947313089</v>
      </c>
      <c r="F898" s="94">
        <f>AVERAGE(F873:F897)</f>
        <v>3.1043844012651093E-2</v>
      </c>
      <c r="G898" s="94">
        <f>AVERAGE(G873:G897)</f>
        <v>0.28479580715361241</v>
      </c>
      <c r="H898" s="94">
        <f>AVERAGE(H873:H897)</f>
        <v>1.3925863172148436</v>
      </c>
      <c r="I898" s="94">
        <f>AVERAGE(I873:I897)</f>
        <v>3.7207192438456556</v>
      </c>
      <c r="J898" s="94">
        <f>AVERAGE(J873:J897)</f>
        <v>3.3174423838627569</v>
      </c>
      <c r="K898" s="94">
        <f>AVERAGE(K873:K897)</f>
        <v>0.17138107967155072</v>
      </c>
      <c r="L898" s="94">
        <f>AVERAGE(L873:L897)</f>
        <v>5.1412497124784649</v>
      </c>
      <c r="M898" s="95">
        <f>B898/J898</f>
        <v>23.057504090151305</v>
      </c>
      <c r="N898" s="94">
        <f>I898+J898</f>
        <v>7.038161627708412</v>
      </c>
      <c r="P898" s="94">
        <f>AVERAGE(P873:P897)</f>
        <v>4.9435000000000002</v>
      </c>
      <c r="Q898" s="96">
        <f>AVERAGE(Q873:Q897)</f>
        <v>1607.1</v>
      </c>
      <c r="R898" s="94">
        <f>AVERAGE(R873:R897)</f>
        <v>10.156500000000001</v>
      </c>
      <c r="S898" s="96">
        <f>AVERAGE(S873:S897)</f>
        <v>491.8</v>
      </c>
      <c r="T898" s="94">
        <f>AVERAGE(T873:T897)</f>
        <v>1.1274999999999999</v>
      </c>
      <c r="U898" s="94">
        <f>AVERAGE(U873:U897)</f>
        <v>8.8000000000000007</v>
      </c>
      <c r="V898" s="95">
        <f>AVERAGE(V873:V897)</f>
        <v>44.514999999999993</v>
      </c>
      <c r="W898" s="95">
        <f>AVERAGE(W873:W897)</f>
        <v>16.043499999999998</v>
      </c>
      <c r="X898" s="96">
        <f>AVERAGE(X873:X897)</f>
        <v>114.655</v>
      </c>
      <c r="Y898" s="95">
        <f>AVERAGE(Y873:Y897)</f>
        <v>116.51500000000001</v>
      </c>
      <c r="Z898" s="95">
        <f>AVERAGE(Z873:Z897)</f>
        <v>23.950000000000003</v>
      </c>
      <c r="AA898" s="95">
        <f>AVERAGE(AA873:AA897)</f>
        <v>186.51500000000001</v>
      </c>
      <c r="AB898" s="94">
        <f>AVERAGE(AB873:AB897)</f>
        <v>7.7520000000000007</v>
      </c>
      <c r="AC898" s="94">
        <f>AVERAGE(AC873:AC897)</f>
        <v>2.0189999999999997</v>
      </c>
      <c r="AD898" s="94">
        <f>AVERAGE(AD873:AD897)</f>
        <v>5.484</v>
      </c>
      <c r="AE898" s="96">
        <f>AVERAGE(AE873:AE897)</f>
        <v>711.3</v>
      </c>
      <c r="AF898" s="95">
        <f>AVERAGE(AF873:AF897)</f>
        <v>23.197499999999998</v>
      </c>
      <c r="AG898" s="95">
        <f>AVERAGE(AG873:AG897)</f>
        <v>45.01</v>
      </c>
      <c r="AH898" s="94">
        <f>AVERAGE(AH873:AH897)</f>
        <v>4.8820000000000006</v>
      </c>
      <c r="AI898" s="95">
        <f>AVERAGE(AI873:AI897)</f>
        <v>18.257999999999999</v>
      </c>
      <c r="AJ898" s="94">
        <f>AVERAGE(AJ873:AJ897)</f>
        <v>3.6889999999999987</v>
      </c>
      <c r="AK898" s="94">
        <f>AVERAGE(AK873:AK897)</f>
        <v>0.87104999999999999</v>
      </c>
      <c r="AL898" s="94">
        <f>AVERAGE(AL873:AL897)</f>
        <v>3.5644999999999998</v>
      </c>
      <c r="AM898" s="94">
        <f>AVERAGE(AM873:AM897)</f>
        <v>0.56795000000000007</v>
      </c>
      <c r="AN898" s="94">
        <f>AVERAGE(AN873:AN897)</f>
        <v>3.9494999999999996</v>
      </c>
      <c r="AO898" s="94">
        <f>AVERAGE(AO873:AO897)</f>
        <v>0.79419999999999991</v>
      </c>
      <c r="AP898" s="94">
        <f>AVERAGE(AP873:AP897)</f>
        <v>2.4224999999999994</v>
      </c>
      <c r="AQ898" s="94">
        <f>AVERAGE(AQ873:AQ897)</f>
        <v>0.3695</v>
      </c>
      <c r="AR898" s="94">
        <f>AVERAGE(AR873:AR897)</f>
        <v>2.6820000000000008</v>
      </c>
      <c r="AS898" s="94">
        <f>AVERAGE(AS873:AS897)</f>
        <v>0.42515000000000003</v>
      </c>
      <c r="AT898" s="94">
        <f>AVERAGE(AT873:AT897)</f>
        <v>5.1369999999999996</v>
      </c>
      <c r="AU898" s="94">
        <f>AVERAGE(AU873:AU897)</f>
        <v>0.69305000000000005</v>
      </c>
      <c r="AV898" s="94">
        <f>AVERAGE(AV873:AV897)</f>
        <v>1.33</v>
      </c>
      <c r="AW898" s="95">
        <f>AVERAGE(AW873:AW897)</f>
        <v>15.993999999999996</v>
      </c>
      <c r="AX898" s="94">
        <f>AVERAGE(AX873:AX897)</f>
        <v>12</v>
      </c>
      <c r="AY898" s="94">
        <f>AVERAGE(AY873:AY897)</f>
        <v>2.8895</v>
      </c>
    </row>
    <row r="899" spans="1:51" s="94" customFormat="1">
      <c r="A899" s="92" t="s">
        <v>195</v>
      </c>
      <c r="B899" s="95">
        <f>_xlfn.STDEV.S(B873:B897)</f>
        <v>0.61620494263887038</v>
      </c>
      <c r="C899" s="94">
        <f>_xlfn.STDEV.S(C873:C897)</f>
        <v>5.0664452305103184E-2</v>
      </c>
      <c r="D899" s="95">
        <f>_xlfn.STDEV.S(D873:D897)</f>
        <v>0.30833609140898843</v>
      </c>
      <c r="E899" s="94">
        <f>_xlfn.STDEV.S(E873:E897)</f>
        <v>0.12318821508035449</v>
      </c>
      <c r="F899" s="94">
        <f>_xlfn.STDEV.S(F873:F897)</f>
        <v>1.228493219970527E-2</v>
      </c>
      <c r="G899" s="94">
        <f>_xlfn.STDEV.S(G873:G897)</f>
        <v>6.5115977921107029E-2</v>
      </c>
      <c r="H899" s="94">
        <f>_xlfn.STDEV.S(H873:H897)</f>
        <v>0.20070433229164961</v>
      </c>
      <c r="I899" s="94">
        <f>_xlfn.STDEV.S(I873:I897)</f>
        <v>0.14848008414274275</v>
      </c>
      <c r="J899" s="94">
        <f>_xlfn.STDEV.S(J873:J897)</f>
        <v>0.19856363155403897</v>
      </c>
      <c r="K899" s="94">
        <f>_xlfn.STDEV.S(K873:K897)</f>
        <v>2.0666808760978227E-2</v>
      </c>
      <c r="L899" s="94">
        <f>_xlfn.STDEV.S(L873:L897)</f>
        <v>0.44772652175256522</v>
      </c>
      <c r="M899" s="95">
        <f>B899/J899</f>
        <v>3.1033122118899734</v>
      </c>
      <c r="N899" s="94">
        <f>I899+J899</f>
        <v>0.34704371569678172</v>
      </c>
      <c r="P899" s="94">
        <f>_xlfn.STDEV.S(P873:P897)</f>
        <v>0.59582119359489139</v>
      </c>
      <c r="Q899" s="96">
        <f>_xlfn.STDEV.S(Q873:Q897)</f>
        <v>436.55600713816881</v>
      </c>
      <c r="R899" s="94">
        <f>_xlfn.STDEV.S(R873:R897)</f>
        <v>8.1495587707491701</v>
      </c>
      <c r="S899" s="96">
        <f>_xlfn.STDEV.S(S873:S897)</f>
        <v>97.858974792138667</v>
      </c>
      <c r="T899" s="94">
        <f>_xlfn.STDEV.S(T873:T897)</f>
        <v>0.47291787425458315</v>
      </c>
      <c r="U899" s="94">
        <f>_xlfn.STDEV.S(U873:U897)</f>
        <v>11.202413273839468</v>
      </c>
      <c r="V899" s="95">
        <f>_xlfn.STDEV.S(V873:V897)</f>
        <v>9.2411707506195384</v>
      </c>
      <c r="W899" s="95">
        <f>_xlfn.STDEV.S(W873:W897)</f>
        <v>2.1574675090558428</v>
      </c>
      <c r="X899" s="96">
        <f>_xlfn.STDEV.S(X873:X897)</f>
        <v>9.9177923583405345</v>
      </c>
      <c r="Y899" s="95">
        <f>_xlfn.STDEV.S(Y873:Y897)</f>
        <v>23.900919933847867</v>
      </c>
      <c r="Z899" s="95">
        <f>_xlfn.STDEV.S(Z873:Z897)</f>
        <v>2.0210731906849051</v>
      </c>
      <c r="AA899" s="95">
        <f>_xlfn.STDEV.S(AA873:AA897)</f>
        <v>37.923944317957918</v>
      </c>
      <c r="AB899" s="94">
        <f>_xlfn.STDEV.S(AB873:AB897)</f>
        <v>0.72681424543580664</v>
      </c>
      <c r="AC899" s="94">
        <f>_xlfn.STDEV.S(AC873:AC897)</f>
        <v>0.22531615215304313</v>
      </c>
      <c r="AD899" s="94">
        <f>_xlfn.STDEV.S(AD873:AD897)</f>
        <v>0.61783492941076334</v>
      </c>
      <c r="AE899" s="96">
        <f>_xlfn.STDEV.S(AE873:AE897)</f>
        <v>58.342996693329823</v>
      </c>
      <c r="AF899" s="95">
        <f>_xlfn.STDEV.S(AF873:AF897)</f>
        <v>2.0674466199434964</v>
      </c>
      <c r="AG899" s="95">
        <f>_xlfn.STDEV.S(AG873:AG897)</f>
        <v>3.108037119604929</v>
      </c>
      <c r="AH899" s="94">
        <f>_xlfn.STDEV.S(AH873:AH897)</f>
        <v>0.54366785525916761</v>
      </c>
      <c r="AI899" s="95">
        <f>_xlfn.STDEV.S(AI873:AI897)</f>
        <v>1.7642997716404447</v>
      </c>
      <c r="AJ899" s="94">
        <f>_xlfn.STDEV.S(AJ873:AJ897)</f>
        <v>0.51078783318157694</v>
      </c>
      <c r="AK899" s="94">
        <f>_xlfn.STDEV.S(AK873:AK897)</f>
        <v>0.14898374160678676</v>
      </c>
      <c r="AL899" s="94">
        <f>_xlfn.STDEV.S(AL873:AL897)</f>
        <v>0.43442006108568065</v>
      </c>
      <c r="AM899" s="94">
        <f>_xlfn.STDEV.S(AM873:AM897)</f>
        <v>7.8849940760248455E-2</v>
      </c>
      <c r="AN899" s="94">
        <f>_xlfn.STDEV.S(AN873:AN897)</f>
        <v>0.50193808592820188</v>
      </c>
      <c r="AO899" s="94">
        <f>_xlfn.STDEV.S(AO873:AO897)</f>
        <v>7.9091951816257916E-2</v>
      </c>
      <c r="AP899" s="94">
        <f>_xlfn.STDEV.S(AP873:AP897)</f>
        <v>0.40230748910438735</v>
      </c>
      <c r="AQ899" s="94">
        <f>_xlfn.STDEV.S(AQ873:AQ897)</f>
        <v>5.728368923726563E-2</v>
      </c>
      <c r="AR899" s="94">
        <f>_xlfn.STDEV.S(AR873:AR897)</f>
        <v>0.35449890505360676</v>
      </c>
      <c r="AS899" s="94">
        <f>_xlfn.STDEV.S(AS873:AS897)</f>
        <v>7.0296571002694069E-2</v>
      </c>
      <c r="AT899" s="94">
        <f>_xlfn.STDEV.S(AT873:AT897)</f>
        <v>0.89169914680964513</v>
      </c>
      <c r="AU899" s="94">
        <f>_xlfn.STDEV.S(AU873:AU897)</f>
        <v>0.10082578774145179</v>
      </c>
      <c r="AV899" s="94">
        <f>_xlfn.STDEV.S(AV873:AV897)</f>
        <v>0.18521680042019728</v>
      </c>
      <c r="AW899" s="95">
        <f>_xlfn.STDEV.S(AW873:AW897)</f>
        <v>2.0385454050428025</v>
      </c>
      <c r="AX899" s="94">
        <f>_xlfn.STDEV.S(AX873:AX897)</f>
        <v>0.872196259903397</v>
      </c>
      <c r="AY899" s="94">
        <f>_xlfn.STDEV.S(AY873:AY897)</f>
        <v>0.35082571771539861</v>
      </c>
    </row>
    <row r="900" spans="1:51">
      <c r="A900" s="84" t="s">
        <v>438</v>
      </c>
      <c r="B900" s="81">
        <v>74.617086263602943</v>
      </c>
      <c r="C900" s="80">
        <v>0.2225527021024703</v>
      </c>
      <c r="D900" s="81">
        <v>13.918262257604921</v>
      </c>
      <c r="E900" s="80">
        <v>2.2336767231263663</v>
      </c>
      <c r="F900" s="80">
        <v>5.8052041944472728E-2</v>
      </c>
      <c r="G900" s="80">
        <v>7.8025490538829456E-2</v>
      </c>
      <c r="H900" s="80">
        <v>1.2209318437977088</v>
      </c>
      <c r="I900" s="80">
        <v>4.1690717897994203</v>
      </c>
      <c r="J900" s="80">
        <v>3.4823192444521358</v>
      </c>
      <c r="K900" s="80">
        <v>0.21643030720190984</v>
      </c>
      <c r="L900" s="80">
        <v>5.9901477772256726</v>
      </c>
      <c r="M900" s="81">
        <f>B900/J900</f>
        <v>21.427411166417127</v>
      </c>
      <c r="N900" s="80">
        <f>I900+J900</f>
        <v>7.6513910342515565</v>
      </c>
      <c r="O900" s="101"/>
      <c r="P900" s="101">
        <v>5.42</v>
      </c>
      <c r="Q900" s="82">
        <v>1218</v>
      </c>
      <c r="R900" s="101" t="s">
        <v>142</v>
      </c>
      <c r="S900" s="82">
        <v>584</v>
      </c>
      <c r="T900" s="101">
        <v>0.93</v>
      </c>
      <c r="U900" s="101" t="s">
        <v>142</v>
      </c>
      <c r="V900" s="81">
        <v>74.599999999999994</v>
      </c>
      <c r="W900" s="81">
        <v>20.7</v>
      </c>
      <c r="X900" s="82">
        <v>122.3</v>
      </c>
      <c r="Y900" s="81">
        <v>88</v>
      </c>
      <c r="Z900" s="81">
        <v>38.299999999999997</v>
      </c>
      <c r="AA900" s="81">
        <v>295.89999999999998</v>
      </c>
      <c r="AB900" s="101">
        <v>11.69</v>
      </c>
      <c r="AC900" s="101">
        <v>2.4</v>
      </c>
      <c r="AD900" s="101">
        <v>7.3</v>
      </c>
      <c r="AE900" s="82">
        <v>817</v>
      </c>
      <c r="AF900" s="81">
        <v>30.3</v>
      </c>
      <c r="AG900" s="81">
        <v>65.7</v>
      </c>
      <c r="AH900" s="101">
        <v>6.88</v>
      </c>
      <c r="AI900" s="81">
        <v>29.4</v>
      </c>
      <c r="AJ900" s="101">
        <v>5.91</v>
      </c>
      <c r="AK900" s="101">
        <v>1.1200000000000001</v>
      </c>
      <c r="AL900" s="101">
        <v>5.76</v>
      </c>
      <c r="AM900" s="101">
        <v>1.02</v>
      </c>
      <c r="AN900" s="101">
        <v>6.49</v>
      </c>
      <c r="AO900" s="101">
        <v>1.48</v>
      </c>
      <c r="AP900" s="101">
        <v>3.97</v>
      </c>
      <c r="AQ900" s="101">
        <v>0.622</v>
      </c>
      <c r="AR900" s="101">
        <v>4.3499999999999996</v>
      </c>
      <c r="AS900" s="101">
        <v>0.61</v>
      </c>
      <c r="AT900" s="101">
        <v>8.08</v>
      </c>
      <c r="AU900" s="101">
        <v>0.75900000000000001</v>
      </c>
      <c r="AV900" s="101">
        <v>1.63</v>
      </c>
      <c r="AW900" s="81">
        <v>20.91</v>
      </c>
      <c r="AX900" s="101">
        <v>13.77</v>
      </c>
      <c r="AY900" s="101">
        <v>3.21</v>
      </c>
    </row>
    <row r="901" spans="1:51">
      <c r="A901" s="84" t="s">
        <v>437</v>
      </c>
      <c r="B901" s="81">
        <v>77.997960722270591</v>
      </c>
      <c r="C901" s="80">
        <v>0.12133036836636775</v>
      </c>
      <c r="D901" s="81">
        <v>12.290555858770315</v>
      </c>
      <c r="E901" s="80">
        <v>1.0251081247804841</v>
      </c>
      <c r="F901" s="80">
        <v>1.9663268746778883E-2</v>
      </c>
      <c r="G901" s="80">
        <v>0.10531518955606518</v>
      </c>
      <c r="H901" s="80">
        <v>0.95207996348706669</v>
      </c>
      <c r="I901" s="80">
        <v>3.3369365807203804</v>
      </c>
      <c r="J901" s="80">
        <v>4.1510262646653198</v>
      </c>
      <c r="K901" s="80">
        <v>0.23658636653260795</v>
      </c>
      <c r="L901" s="80">
        <v>5.3077954418100717</v>
      </c>
      <c r="M901" s="81">
        <f>B901/J901</f>
        <v>18.790042690457234</v>
      </c>
      <c r="N901" s="80">
        <f>I901+J901</f>
        <v>7.4879628453857006</v>
      </c>
      <c r="O901" s="101"/>
      <c r="P901" s="101">
        <v>6.3</v>
      </c>
      <c r="Q901" s="82">
        <v>1320</v>
      </c>
      <c r="R901" s="101">
        <v>3.77</v>
      </c>
      <c r="S901" s="82">
        <v>413</v>
      </c>
      <c r="T901" s="101">
        <v>1.46</v>
      </c>
      <c r="U901" s="101" t="s">
        <v>142</v>
      </c>
      <c r="V901" s="81">
        <v>55.3</v>
      </c>
      <c r="W901" s="81">
        <v>18.5</v>
      </c>
      <c r="X901" s="82">
        <v>228</v>
      </c>
      <c r="Y901" s="81">
        <v>111</v>
      </c>
      <c r="Z901" s="81">
        <v>22</v>
      </c>
      <c r="AA901" s="81">
        <v>143</v>
      </c>
      <c r="AB901" s="101">
        <v>10.7</v>
      </c>
      <c r="AC901" s="101">
        <v>3</v>
      </c>
      <c r="AD901" s="101">
        <v>12.5</v>
      </c>
      <c r="AE901" s="82">
        <v>1200</v>
      </c>
      <c r="AF901" s="81">
        <v>33.200000000000003</v>
      </c>
      <c r="AG901" s="81">
        <v>59</v>
      </c>
      <c r="AH901" s="101">
        <v>6.8</v>
      </c>
      <c r="AI901" s="81">
        <v>24</v>
      </c>
      <c r="AJ901" s="101">
        <v>3.73</v>
      </c>
      <c r="AK901" s="101">
        <v>0.63</v>
      </c>
      <c r="AL901" s="101">
        <v>3.54</v>
      </c>
      <c r="AM901" s="101">
        <v>0.53</v>
      </c>
      <c r="AN901" s="101">
        <v>4.1900000000000004</v>
      </c>
      <c r="AO901" s="101">
        <v>0.61599999999999999</v>
      </c>
      <c r="AP901" s="101">
        <v>3.1</v>
      </c>
      <c r="AQ901" s="101">
        <v>0.49</v>
      </c>
      <c r="AR901" s="101">
        <v>3.16</v>
      </c>
      <c r="AS901" s="101">
        <v>0.47299999999999998</v>
      </c>
      <c r="AT901" s="101">
        <v>4.7</v>
      </c>
      <c r="AU901" s="101">
        <v>1.23</v>
      </c>
      <c r="AV901" s="101">
        <v>2.19</v>
      </c>
      <c r="AW901" s="81">
        <v>24.6</v>
      </c>
      <c r="AX901" s="101">
        <v>20.100000000000001</v>
      </c>
      <c r="AY901" s="101">
        <v>5.5</v>
      </c>
    </row>
    <row r="902" spans="1:51">
      <c r="A902" s="84" t="s">
        <v>436</v>
      </c>
      <c r="B902" s="81">
        <v>77.744399593348462</v>
      </c>
      <c r="C902" s="80">
        <v>6.2285424973983365E-2</v>
      </c>
      <c r="D902" s="81">
        <v>12.629508801671783</v>
      </c>
      <c r="E902" s="80">
        <v>0.93385722706040253</v>
      </c>
      <c r="F902" s="80">
        <v>2.6318841291173553E-2</v>
      </c>
      <c r="G902" s="80">
        <v>8.3161309168560196E-2</v>
      </c>
      <c r="H902" s="80">
        <v>0.84145487798817786</v>
      </c>
      <c r="I902" s="80">
        <v>3.3355035095012071</v>
      </c>
      <c r="J902" s="80">
        <v>4.3434847067619371</v>
      </c>
      <c r="K902" s="80">
        <v>0.25708234295721999</v>
      </c>
      <c r="L902" s="80">
        <v>4.8585455040053631</v>
      </c>
      <c r="M902" s="81">
        <f>B902/J902</f>
        <v>17.899084454543139</v>
      </c>
      <c r="N902" s="80">
        <f>I902+J902</f>
        <v>7.6789882162631447</v>
      </c>
    </row>
    <row r="903" spans="1:51">
      <c r="A903" s="84" t="s">
        <v>159</v>
      </c>
      <c r="B903" s="81">
        <v>77.695238801363956</v>
      </c>
      <c r="C903" s="80">
        <v>9.5269390502130305E-2</v>
      </c>
      <c r="D903" s="81">
        <v>12.616607506049037</v>
      </c>
      <c r="E903" s="80">
        <v>1.0726263899874724</v>
      </c>
      <c r="F903" s="80">
        <v>3.4393320413858959E-2</v>
      </c>
      <c r="G903" s="80">
        <v>7.7910208290444066E-2</v>
      </c>
      <c r="H903" s="80">
        <v>0.81165757921355575</v>
      </c>
      <c r="I903" s="80">
        <v>3.2664159444862206</v>
      </c>
      <c r="J903" s="80">
        <v>4.3298541460302733</v>
      </c>
      <c r="K903" s="80">
        <v>0.26713663053924197</v>
      </c>
      <c r="L903" s="80">
        <v>4.7931897456856376</v>
      </c>
      <c r="M903" s="81">
        <f>B903/J903</f>
        <v>17.944077601920387</v>
      </c>
      <c r="N903" s="80">
        <f>I903+J903</f>
        <v>7.5962700905164944</v>
      </c>
      <c r="O903" s="101"/>
      <c r="P903" s="101"/>
      <c r="R903" s="101"/>
      <c r="T903" s="101"/>
      <c r="U903" s="101"/>
      <c r="AB903" s="101"/>
      <c r="AC903" s="101"/>
      <c r="AD903" s="101"/>
      <c r="AH903" s="101"/>
      <c r="AJ903" s="101"/>
      <c r="AK903" s="101"/>
      <c r="AL903" s="101"/>
      <c r="AM903" s="101"/>
      <c r="AN903" s="101"/>
      <c r="AO903" s="101"/>
      <c r="AP903" s="101"/>
      <c r="AQ903" s="101"/>
      <c r="AR903" s="101"/>
      <c r="AS903" s="101"/>
      <c r="AT903" s="101"/>
      <c r="AU903" s="101"/>
      <c r="AV903" s="101"/>
      <c r="AX903" s="101"/>
      <c r="AY903" s="101"/>
    </row>
    <row r="904" spans="1:51">
      <c r="A904" s="84" t="s">
        <v>143</v>
      </c>
      <c r="B904" s="81">
        <v>77.765289264733525</v>
      </c>
      <c r="C904" s="80">
        <v>7.5721237803260552E-2</v>
      </c>
      <c r="D904" s="81">
        <v>12.747239991997262</v>
      </c>
      <c r="E904" s="80">
        <v>0.94392984733641871</v>
      </c>
      <c r="F904" s="80">
        <v>1.6352672570728907E-2</v>
      </c>
      <c r="G904" s="80">
        <v>6.7346673754330025E-2</v>
      </c>
      <c r="H904" s="80">
        <v>0.88019933288950047</v>
      </c>
      <c r="I904" s="80">
        <v>3.5133104356621416</v>
      </c>
      <c r="J904" s="80">
        <v>3.9905825193268232</v>
      </c>
      <c r="K904" s="80">
        <v>0.28023926002029059</v>
      </c>
      <c r="L904" s="80">
        <v>5.76885995433706</v>
      </c>
      <c r="M904" s="81">
        <f>B904/J904</f>
        <v>19.487202404187311</v>
      </c>
      <c r="N904" s="80">
        <f>I904+J904</f>
        <v>7.5038929549889648</v>
      </c>
      <c r="O904" s="101"/>
      <c r="P904" s="101">
        <v>4.6500000000000004</v>
      </c>
      <c r="Q904" s="82">
        <v>728</v>
      </c>
      <c r="R904" s="101">
        <v>2.79</v>
      </c>
      <c r="S904" s="82">
        <v>437</v>
      </c>
      <c r="T904" s="101">
        <v>1.18</v>
      </c>
      <c r="U904" s="101" t="s">
        <v>142</v>
      </c>
      <c r="V904" s="81">
        <v>30.2</v>
      </c>
      <c r="W904" s="81">
        <v>15.1</v>
      </c>
      <c r="X904" s="82">
        <v>166</v>
      </c>
      <c r="Y904" s="81">
        <v>76.2</v>
      </c>
      <c r="Z904" s="81">
        <v>18.899999999999999</v>
      </c>
      <c r="AA904" s="81">
        <v>101.6</v>
      </c>
      <c r="AB904" s="101">
        <v>7.59</v>
      </c>
      <c r="AC904" s="101">
        <v>2.62</v>
      </c>
      <c r="AD904" s="101">
        <v>9.6999999999999993</v>
      </c>
      <c r="AE904" s="82">
        <v>810</v>
      </c>
      <c r="AF904" s="81">
        <v>28.1</v>
      </c>
      <c r="AG904" s="81">
        <v>52</v>
      </c>
      <c r="AH904" s="101">
        <v>5.0999999999999996</v>
      </c>
      <c r="AI904" s="81">
        <v>16.8</v>
      </c>
      <c r="AJ904" s="101">
        <v>3.4</v>
      </c>
      <c r="AK904" s="101">
        <v>0.53</v>
      </c>
      <c r="AL904" s="101">
        <v>3.7</v>
      </c>
      <c r="AM904" s="101">
        <v>0.41</v>
      </c>
      <c r="AN904" s="101">
        <v>3.19</v>
      </c>
      <c r="AO904" s="101">
        <v>0.63</v>
      </c>
      <c r="AP904" s="101">
        <v>2.0499999999999998</v>
      </c>
      <c r="AQ904" s="101">
        <v>0.251</v>
      </c>
      <c r="AR904" s="101">
        <v>2.4300000000000002</v>
      </c>
      <c r="AS904" s="101">
        <v>0.318</v>
      </c>
      <c r="AT904" s="101">
        <v>3.24</v>
      </c>
      <c r="AU904" s="101">
        <v>0.9</v>
      </c>
      <c r="AV904" s="101">
        <v>1.75</v>
      </c>
      <c r="AW904" s="81">
        <v>19.2</v>
      </c>
      <c r="AX904" s="101">
        <v>32</v>
      </c>
      <c r="AY904" s="101">
        <v>4.37</v>
      </c>
    </row>
    <row r="905" spans="1:51">
      <c r="A905" s="84" t="s">
        <v>435</v>
      </c>
      <c r="B905" s="81">
        <v>74.567169154485271</v>
      </c>
      <c r="C905" s="80">
        <v>0.16012413432971578</v>
      </c>
      <c r="D905" s="81">
        <v>13.667411742391277</v>
      </c>
      <c r="E905" s="80">
        <v>1.9878403271513583</v>
      </c>
      <c r="F905" s="80">
        <v>2.7444083803436433E-2</v>
      </c>
      <c r="G905" s="80">
        <v>9.3656797717097826E-2</v>
      </c>
      <c r="H905" s="80">
        <v>0.99360614394312152</v>
      </c>
      <c r="I905" s="80">
        <v>3.5613395535623713</v>
      </c>
      <c r="J905" s="80">
        <v>4.941382337261226</v>
      </c>
      <c r="K905" s="80">
        <v>0.25725355147047652</v>
      </c>
      <c r="L905" s="80">
        <v>4.080465033063291</v>
      </c>
      <c r="M905" s="81">
        <f>B905/J905</f>
        <v>15.090345993306464</v>
      </c>
      <c r="N905" s="80">
        <f>I905+J905</f>
        <v>8.5027218908235973</v>
      </c>
    </row>
    <row r="906" spans="1:51">
      <c r="A906" s="84" t="s">
        <v>434</v>
      </c>
      <c r="B906" s="81">
        <v>76.489978649634935</v>
      </c>
      <c r="C906" s="80">
        <v>0.27341994175729567</v>
      </c>
      <c r="D906" s="81">
        <v>13.334513323117262</v>
      </c>
      <c r="E906" s="80">
        <v>1.4529688886139722</v>
      </c>
      <c r="F906" s="80">
        <v>3.134874945452773E-2</v>
      </c>
      <c r="G906" s="80">
        <v>0.22569920097456073</v>
      </c>
      <c r="H906" s="80">
        <v>1.5606086788489786</v>
      </c>
      <c r="I906" s="80">
        <v>3.6355020808890428</v>
      </c>
      <c r="J906" s="80">
        <v>2.9959432555182497</v>
      </c>
      <c r="K906" s="80">
        <v>0.17231191151061692</v>
      </c>
      <c r="L906" s="80">
        <v>5.7872771728023622</v>
      </c>
      <c r="M906" s="81">
        <f>B906/J906</f>
        <v>25.531184046542766</v>
      </c>
      <c r="N906" s="80">
        <f>I906+J906</f>
        <v>6.6314453364072925</v>
      </c>
      <c r="O906" s="101"/>
      <c r="P906" s="101">
        <v>5.39</v>
      </c>
      <c r="Q906" s="82">
        <v>1570</v>
      </c>
      <c r="R906" s="101">
        <v>8.6999999999999993</v>
      </c>
      <c r="S906" s="82">
        <v>495</v>
      </c>
      <c r="T906" s="101">
        <v>1.67</v>
      </c>
      <c r="U906" s="101" t="s">
        <v>142</v>
      </c>
      <c r="V906" s="81">
        <v>21.4</v>
      </c>
      <c r="W906" s="81">
        <v>17.600000000000001</v>
      </c>
      <c r="X906" s="82">
        <v>123</v>
      </c>
      <c r="Y906" s="81">
        <v>122.4</v>
      </c>
      <c r="Z906" s="81">
        <v>22.8</v>
      </c>
      <c r="AA906" s="81">
        <v>172</v>
      </c>
      <c r="AB906" s="101">
        <v>8.43</v>
      </c>
      <c r="AC906" s="101">
        <v>1.5</v>
      </c>
      <c r="AD906" s="101">
        <v>5.81</v>
      </c>
      <c r="AE906" s="82">
        <v>777</v>
      </c>
      <c r="AF906" s="81">
        <v>23.2</v>
      </c>
      <c r="AG906" s="81">
        <v>46.7</v>
      </c>
      <c r="AH906" s="101">
        <v>4.83</v>
      </c>
      <c r="AI906" s="81">
        <v>17.5</v>
      </c>
      <c r="AJ906" s="101">
        <v>2.54</v>
      </c>
      <c r="AK906" s="101">
        <v>0.56999999999999995</v>
      </c>
      <c r="AL906" s="101">
        <v>3.74</v>
      </c>
      <c r="AM906" s="101">
        <v>0.39900000000000002</v>
      </c>
      <c r="AN906" s="101">
        <v>3.4</v>
      </c>
      <c r="AO906" s="101">
        <v>0.71</v>
      </c>
      <c r="AP906" s="101">
        <v>2.48</v>
      </c>
      <c r="AQ906" s="101">
        <v>0.307</v>
      </c>
      <c r="AR906" s="101">
        <v>2.56</v>
      </c>
      <c r="AS906" s="101">
        <v>0.42</v>
      </c>
      <c r="AT906" s="101">
        <v>4.26</v>
      </c>
      <c r="AU906" s="101">
        <v>0.60399999999999998</v>
      </c>
      <c r="AV906" s="101">
        <v>1.1100000000000001</v>
      </c>
      <c r="AW906" s="81">
        <v>14.1</v>
      </c>
      <c r="AX906" s="101">
        <v>9.98</v>
      </c>
      <c r="AY906" s="101">
        <v>2.48</v>
      </c>
    </row>
    <row r="907" spans="1:51">
      <c r="A907" s="84" t="s">
        <v>433</v>
      </c>
      <c r="B907" s="81">
        <v>77.145052067284311</v>
      </c>
      <c r="C907" s="80">
        <v>0.12258486505303358</v>
      </c>
      <c r="D907" s="81">
        <v>12.671008952616036</v>
      </c>
      <c r="E907" s="80">
        <v>1.3414293665443187</v>
      </c>
      <c r="F907" s="80">
        <v>0</v>
      </c>
      <c r="G907" s="80">
        <v>5.9425650221424375E-2</v>
      </c>
      <c r="H907" s="80">
        <v>0.95824064337535853</v>
      </c>
      <c r="I907" s="80">
        <v>3.7642700735990595</v>
      </c>
      <c r="J907" s="80">
        <v>3.937961351901941</v>
      </c>
      <c r="K907" s="80">
        <v>0.27029404532235302</v>
      </c>
      <c r="L907" s="80">
        <v>4.3037280093074344</v>
      </c>
      <c r="M907" s="81">
        <f>B907/J907</f>
        <v>19.590098828680759</v>
      </c>
      <c r="N907" s="80">
        <f>I907+J907</f>
        <v>7.7022314255010009</v>
      </c>
    </row>
    <row r="908" spans="1:51">
      <c r="A908" s="84" t="s">
        <v>432</v>
      </c>
      <c r="B908" s="81">
        <v>76.722326148669026</v>
      </c>
      <c r="C908" s="80">
        <v>0.17583840041302362</v>
      </c>
      <c r="D908" s="81">
        <v>12.903985820847124</v>
      </c>
      <c r="E908" s="80">
        <v>1.3556309581484187</v>
      </c>
      <c r="F908" s="80">
        <v>4.6676204604018917E-2</v>
      </c>
      <c r="G908" s="80">
        <v>0.11896383000351224</v>
      </c>
      <c r="H908" s="80">
        <v>1.156122111461021</v>
      </c>
      <c r="I908" s="80">
        <v>3.4516982684614415</v>
      </c>
      <c r="J908" s="80">
        <v>4.0687347678088956</v>
      </c>
      <c r="K908" s="80">
        <v>0.23489583512072243</v>
      </c>
      <c r="L908" s="80">
        <v>5.087043760482203</v>
      </c>
      <c r="M908" s="81">
        <f>B908/J908</f>
        <v>18.856556282725137</v>
      </c>
      <c r="N908" s="80">
        <f>I908+J908</f>
        <v>7.5204330362703367</v>
      </c>
    </row>
    <row r="909" spans="1:51" s="100" customFormat="1">
      <c r="A909" s="84" t="s">
        <v>431</v>
      </c>
      <c r="B909" s="81">
        <v>76.389893412800163</v>
      </c>
      <c r="C909" s="80">
        <v>0.15280007331772297</v>
      </c>
      <c r="D909" s="81">
        <v>13.316995518952195</v>
      </c>
      <c r="E909" s="80">
        <v>1.9350496527264944</v>
      </c>
      <c r="F909" s="80">
        <v>5.2490309389878739E-2</v>
      </c>
      <c r="G909" s="80">
        <v>8.4005470172413318E-2</v>
      </c>
      <c r="H909" s="80">
        <v>1.0939464490111062</v>
      </c>
      <c r="I909" s="80">
        <v>3.6905749639995684</v>
      </c>
      <c r="J909" s="80">
        <v>3.2842225469367206</v>
      </c>
      <c r="K909" s="80">
        <v>0.21602693736613729</v>
      </c>
      <c r="L909" s="80">
        <v>5.8146106932191799</v>
      </c>
      <c r="M909" s="81">
        <f>B909/J909</f>
        <v>23.259658053334721</v>
      </c>
      <c r="N909" s="80">
        <f>I909+J909</f>
        <v>6.9747975109362894</v>
      </c>
      <c r="Q909" s="103"/>
      <c r="S909" s="103"/>
      <c r="V909" s="83"/>
      <c r="W909" s="83"/>
      <c r="X909" s="103"/>
      <c r="Y909" s="83"/>
      <c r="Z909" s="83"/>
      <c r="AA909" s="83"/>
      <c r="AE909" s="103"/>
      <c r="AF909" s="83"/>
      <c r="AG909" s="83"/>
      <c r="AI909" s="83"/>
      <c r="AW909" s="83"/>
    </row>
    <row r="910" spans="1:51" s="100" customFormat="1">
      <c r="A910" s="84" t="s">
        <v>430</v>
      </c>
      <c r="B910" s="81">
        <v>75.840743628384246</v>
      </c>
      <c r="C910" s="80">
        <v>0.23829315574629492</v>
      </c>
      <c r="D910" s="81">
        <v>13.353647542862756</v>
      </c>
      <c r="E910" s="80">
        <v>1.9392253533001114</v>
      </c>
      <c r="F910" s="80">
        <v>1.6150157698798621E-2</v>
      </c>
      <c r="G910" s="80">
        <v>0.18139810540297244</v>
      </c>
      <c r="H910" s="80">
        <v>1.512903809366611</v>
      </c>
      <c r="I910" s="80">
        <v>3.8573444953965144</v>
      </c>
      <c r="J910" s="80">
        <v>3.0602716330301218</v>
      </c>
      <c r="K910" s="80">
        <v>0.22118811574553185</v>
      </c>
      <c r="L910" s="80">
        <v>4.5872487518896747</v>
      </c>
      <c r="M910" s="81">
        <f>B910/J910</f>
        <v>24.782356837157845</v>
      </c>
      <c r="N910" s="80">
        <f>I910+J910</f>
        <v>6.9176161284266362</v>
      </c>
      <c r="Q910" s="103"/>
      <c r="S910" s="103"/>
      <c r="V910" s="83"/>
      <c r="W910" s="83"/>
      <c r="X910" s="103"/>
      <c r="Y910" s="83"/>
      <c r="Z910" s="83"/>
      <c r="AA910" s="83"/>
      <c r="AE910" s="103"/>
      <c r="AF910" s="83"/>
      <c r="AG910" s="83"/>
      <c r="AI910" s="83"/>
      <c r="AW910" s="83"/>
    </row>
    <row r="911" spans="1:51" s="100" customFormat="1">
      <c r="A911" s="84" t="s">
        <v>429</v>
      </c>
      <c r="B911" s="81">
        <v>77.674288511737132</v>
      </c>
      <c r="C911" s="80">
        <v>0.1045876577728872</v>
      </c>
      <c r="D911" s="81">
        <v>12.747930432023017</v>
      </c>
      <c r="E911" s="80">
        <v>1.0728394070807838</v>
      </c>
      <c r="F911" s="80">
        <v>4.6722651583181084E-2</v>
      </c>
      <c r="G911" s="80">
        <v>8.1706041627276932E-2</v>
      </c>
      <c r="H911" s="80">
        <v>0.82041387765074159</v>
      </c>
      <c r="I911" s="80">
        <v>3.3765637123610905</v>
      </c>
      <c r="J911" s="80">
        <v>4.0749220265352974</v>
      </c>
      <c r="K911" s="80">
        <v>0.25681628598360851</v>
      </c>
      <c r="L911" s="80">
        <v>5.1813967124508622</v>
      </c>
      <c r="M911" s="81">
        <f>B911/J911</f>
        <v>19.061539829703122</v>
      </c>
      <c r="N911" s="80">
        <f>I911+J911</f>
        <v>7.4514857388963875</v>
      </c>
      <c r="Q911" s="103"/>
      <c r="S911" s="103"/>
      <c r="V911" s="83"/>
      <c r="W911" s="83"/>
      <c r="X911" s="103"/>
      <c r="Y911" s="83"/>
      <c r="Z911" s="83"/>
      <c r="AA911" s="83"/>
      <c r="AE911" s="103"/>
      <c r="AF911" s="83"/>
      <c r="AG911" s="83"/>
      <c r="AI911" s="83"/>
      <c r="AW911" s="83"/>
    </row>
    <row r="912" spans="1:51" s="100" customFormat="1">
      <c r="A912" s="84" t="s">
        <v>428</v>
      </c>
      <c r="B912" s="81">
        <v>77.696418597802108</v>
      </c>
      <c r="C912" s="80">
        <v>0.1179203054333413</v>
      </c>
      <c r="D912" s="81">
        <v>12.506132925657448</v>
      </c>
      <c r="E912" s="80">
        <v>1.0530313260390805</v>
      </c>
      <c r="F912" s="80">
        <v>2.8272664749603223E-2</v>
      </c>
      <c r="G912" s="80">
        <v>5.5302575004718385E-2</v>
      </c>
      <c r="H912" s="80">
        <v>0.86960291899770559</v>
      </c>
      <c r="I912" s="80">
        <v>3.3852873210965133</v>
      </c>
      <c r="J912" s="80">
        <v>4.2880052672366444</v>
      </c>
      <c r="K912" s="80">
        <v>0.26097982827675159</v>
      </c>
      <c r="L912" s="80">
        <v>4.6206207527364</v>
      </c>
      <c r="M912" s="81">
        <f>B912/J912</f>
        <v>18.119478348465897</v>
      </c>
      <c r="N912" s="80">
        <f>I912+J912</f>
        <v>7.6732925883331582</v>
      </c>
      <c r="Q912" s="103"/>
      <c r="S912" s="103"/>
      <c r="V912" s="83"/>
      <c r="W912" s="83"/>
      <c r="X912" s="103"/>
      <c r="Y912" s="83"/>
      <c r="Z912" s="83"/>
      <c r="AA912" s="83"/>
      <c r="AE912" s="103"/>
      <c r="AF912" s="83"/>
      <c r="AG912" s="83"/>
      <c r="AI912" s="83"/>
      <c r="AW912" s="83"/>
    </row>
    <row r="913" spans="1:51" s="100" customFormat="1">
      <c r="A913" s="84" t="s">
        <v>427</v>
      </c>
      <c r="B913" s="81">
        <v>77.578293186704073</v>
      </c>
      <c r="C913" s="80">
        <v>9.5642664957080667E-2</v>
      </c>
      <c r="D913" s="81">
        <v>12.581076347452111</v>
      </c>
      <c r="E913" s="80">
        <v>1.0569844712098753</v>
      </c>
      <c r="F913" s="80">
        <v>0</v>
      </c>
      <c r="G913" s="80">
        <v>5.1274584468096462E-2</v>
      </c>
      <c r="H913" s="80">
        <v>0.86046864302806325</v>
      </c>
      <c r="I913" s="80">
        <v>3.182456658203324</v>
      </c>
      <c r="J913" s="80">
        <v>4.5937729737900268</v>
      </c>
      <c r="K913" s="80">
        <v>0.30470187366507739</v>
      </c>
      <c r="L913" s="80">
        <v>5.1647631457073686</v>
      </c>
      <c r="M913" s="81">
        <f>B913/J913</f>
        <v>16.88770725704784</v>
      </c>
      <c r="N913" s="80">
        <f>I913+J913</f>
        <v>7.7762296319933508</v>
      </c>
      <c r="Q913" s="103"/>
      <c r="S913" s="103"/>
      <c r="V913" s="83"/>
      <c r="W913" s="83"/>
      <c r="X913" s="103"/>
      <c r="Y913" s="83"/>
      <c r="Z913" s="83"/>
      <c r="AA913" s="83"/>
      <c r="AE913" s="103"/>
      <c r="AF913" s="83"/>
      <c r="AG913" s="83"/>
      <c r="AI913" s="83"/>
      <c r="AW913" s="83"/>
    </row>
    <row r="914" spans="1:51" s="100" customFormat="1">
      <c r="A914" s="84" t="s">
        <v>426</v>
      </c>
      <c r="B914" s="81">
        <v>77.921434989972255</v>
      </c>
      <c r="C914" s="80">
        <v>0.13176343009650332</v>
      </c>
      <c r="D914" s="81">
        <v>12.569607696838137</v>
      </c>
      <c r="E914" s="80">
        <v>1.1336594618830256</v>
      </c>
      <c r="F914" s="80">
        <v>3.4636950548167227E-2</v>
      </c>
      <c r="G914" s="80">
        <v>7.14876880940397E-2</v>
      </c>
      <c r="H914" s="80">
        <v>0.83593496852857518</v>
      </c>
      <c r="I914" s="80">
        <v>3.1607780816802054</v>
      </c>
      <c r="J914" s="80">
        <v>4.1406758969268802</v>
      </c>
      <c r="K914" s="80">
        <v>0.20835432186544728</v>
      </c>
      <c r="L914" s="80">
        <v>5.4628574734223605</v>
      </c>
      <c r="M914" s="81">
        <f>B914/J914</f>
        <v>18.818530338924582</v>
      </c>
      <c r="N914" s="80">
        <f>I914+J914</f>
        <v>7.3014539786070856</v>
      </c>
      <c r="Q914" s="103"/>
      <c r="S914" s="103"/>
      <c r="V914" s="83"/>
      <c r="W914" s="83"/>
      <c r="X914" s="103"/>
      <c r="Y914" s="83"/>
      <c r="Z914" s="83"/>
      <c r="AA914" s="83"/>
      <c r="AE914" s="103"/>
      <c r="AF914" s="83"/>
      <c r="AG914" s="83"/>
      <c r="AI914" s="83"/>
      <c r="AW914" s="83"/>
    </row>
    <row r="915" spans="1:51" s="100" customFormat="1">
      <c r="A915" s="84" t="s">
        <v>425</v>
      </c>
      <c r="B915" s="81">
        <v>77.535611569330669</v>
      </c>
      <c r="C915" s="80">
        <v>0.12681466736165914</v>
      </c>
      <c r="D915" s="81">
        <v>12.652663824962101</v>
      </c>
      <c r="E915" s="80">
        <v>1.074997677001589</v>
      </c>
      <c r="F915" s="80">
        <v>6.53059914814971E-2</v>
      </c>
      <c r="G915" s="80">
        <v>6.3088772797673456E-2</v>
      </c>
      <c r="H915" s="80">
        <v>0.82975555495378595</v>
      </c>
      <c r="I915" s="80">
        <v>3.2238312856392706</v>
      </c>
      <c r="J915" s="80">
        <v>4.427904668138507</v>
      </c>
      <c r="K915" s="80">
        <v>0.25988333265094188</v>
      </c>
      <c r="L915" s="80">
        <v>4.6346402112074827</v>
      </c>
      <c r="M915" s="81">
        <f>B915/J915</f>
        <v>17.510677708860129</v>
      </c>
      <c r="N915" s="80">
        <f>I915+J915</f>
        <v>7.6517359537777772</v>
      </c>
      <c r="O915" s="101"/>
      <c r="P915" s="101">
        <v>4.5199999999999996</v>
      </c>
      <c r="Q915" s="82">
        <v>663</v>
      </c>
      <c r="R915" s="101">
        <v>5.7</v>
      </c>
      <c r="S915" s="82">
        <v>402</v>
      </c>
      <c r="T915" s="101">
        <v>1.9</v>
      </c>
      <c r="U915" s="101">
        <v>6.7</v>
      </c>
      <c r="V915" s="81">
        <v>34.5</v>
      </c>
      <c r="W915" s="81">
        <v>15</v>
      </c>
      <c r="X915" s="82">
        <v>164</v>
      </c>
      <c r="Y915" s="81">
        <v>65</v>
      </c>
      <c r="Z915" s="81">
        <v>18.2</v>
      </c>
      <c r="AA915" s="81">
        <v>92</v>
      </c>
      <c r="AB915" s="101">
        <v>7.7</v>
      </c>
      <c r="AC915" s="101">
        <v>2.42</v>
      </c>
      <c r="AD915" s="101">
        <v>8.8000000000000007</v>
      </c>
      <c r="AE915" s="82">
        <v>730</v>
      </c>
      <c r="AF915" s="81">
        <v>23.9</v>
      </c>
      <c r="AG915" s="81">
        <v>44.1</v>
      </c>
      <c r="AH915" s="101">
        <v>4.83</v>
      </c>
      <c r="AI915" s="81">
        <v>14.9</v>
      </c>
      <c r="AJ915" s="101">
        <v>2.63</v>
      </c>
      <c r="AK915" s="101">
        <v>0.48</v>
      </c>
      <c r="AL915" s="101">
        <v>2.16</v>
      </c>
      <c r="AM915" s="101">
        <v>0.39</v>
      </c>
      <c r="AN915" s="101">
        <v>2.4700000000000002</v>
      </c>
      <c r="AO915" s="101">
        <v>0.39800000000000002</v>
      </c>
      <c r="AP915" s="101">
        <v>1.54</v>
      </c>
      <c r="AQ915" s="101">
        <v>0.20499999999999999</v>
      </c>
      <c r="AR915" s="101">
        <v>1.91</v>
      </c>
      <c r="AS915" s="101">
        <v>0.32200000000000001</v>
      </c>
      <c r="AT915" s="101">
        <v>3.09</v>
      </c>
      <c r="AU915" s="101">
        <v>0.96</v>
      </c>
      <c r="AV915" s="101">
        <v>1.94</v>
      </c>
      <c r="AW915" s="81">
        <v>17.8</v>
      </c>
      <c r="AX915" s="101">
        <v>16.100000000000001</v>
      </c>
      <c r="AY915" s="101">
        <v>4.49</v>
      </c>
    </row>
    <row r="916" spans="1:51" s="100" customFormat="1">
      <c r="A916" s="84" t="s">
        <v>158</v>
      </c>
      <c r="B916" s="81">
        <v>77.490881083979659</v>
      </c>
      <c r="C916" s="80">
        <v>0.13175006247262869</v>
      </c>
      <c r="D916" s="81">
        <v>12.757954728396228</v>
      </c>
      <c r="E916" s="80">
        <v>1.1136393258476749</v>
      </c>
      <c r="F916" s="80">
        <v>0</v>
      </c>
      <c r="G916" s="80">
        <v>7.4967286061080093E-2</v>
      </c>
      <c r="H916" s="80">
        <v>0.85219664445551813</v>
      </c>
      <c r="I916" s="80">
        <v>3.3997258545423681</v>
      </c>
      <c r="J916" s="80">
        <v>4.1788596021751454</v>
      </c>
      <c r="K916" s="80">
        <v>0.2541206969249018</v>
      </c>
      <c r="L916" s="80">
        <v>5.4532655465590096</v>
      </c>
      <c r="M916" s="81">
        <f>B916/J916</f>
        <v>18.543547393562768</v>
      </c>
      <c r="N916" s="80">
        <f>I916+J916</f>
        <v>7.5785854567175139</v>
      </c>
      <c r="O916" s="101"/>
      <c r="P916" s="101"/>
      <c r="Q916" s="82"/>
      <c r="R916" s="101"/>
      <c r="S916" s="82"/>
      <c r="T916" s="101"/>
      <c r="U916" s="101"/>
      <c r="V916" s="81"/>
      <c r="W916" s="81"/>
      <c r="X916" s="82"/>
      <c r="Y916" s="81"/>
      <c r="Z916" s="81"/>
      <c r="AA916" s="81"/>
      <c r="AB916" s="101"/>
      <c r="AC916" s="101"/>
      <c r="AD916" s="101"/>
      <c r="AE916" s="82"/>
      <c r="AF916" s="81"/>
      <c r="AG916" s="81"/>
      <c r="AH916" s="101"/>
      <c r="AI916" s="81"/>
      <c r="AJ916" s="101"/>
      <c r="AK916" s="101"/>
      <c r="AL916" s="101"/>
      <c r="AM916" s="101"/>
      <c r="AN916" s="101"/>
      <c r="AO916" s="101"/>
      <c r="AP916" s="101"/>
      <c r="AQ916" s="101"/>
      <c r="AR916" s="101"/>
      <c r="AS916" s="101"/>
      <c r="AT916" s="101"/>
      <c r="AU916" s="101"/>
      <c r="AV916" s="101"/>
      <c r="AW916" s="81"/>
      <c r="AX916" s="101"/>
      <c r="AY916" s="101"/>
    </row>
    <row r="917" spans="1:51" s="100" customFormat="1">
      <c r="A917" s="84" t="s">
        <v>424</v>
      </c>
      <c r="B917" s="81">
        <v>77.981485648956067</v>
      </c>
      <c r="C917" s="80">
        <v>0.11120420593287482</v>
      </c>
      <c r="D917" s="81">
        <v>12.320862275824087</v>
      </c>
      <c r="E917" s="80">
        <v>1.3630463810383955</v>
      </c>
      <c r="F917" s="80">
        <v>5.7680988257511126E-2</v>
      </c>
      <c r="G917" s="80">
        <v>4.5296540778692544E-2</v>
      </c>
      <c r="H917" s="80">
        <v>0.61963178679404374</v>
      </c>
      <c r="I917" s="80">
        <v>3.8274693306498722</v>
      </c>
      <c r="J917" s="80">
        <v>3.6733012226877291</v>
      </c>
      <c r="K917" s="80">
        <v>0.21619080717615019</v>
      </c>
      <c r="L917" s="80">
        <v>5.3853956165614818</v>
      </c>
      <c r="M917" s="81">
        <f>B917/J917</f>
        <v>21.229265154546066</v>
      </c>
      <c r="N917" s="80">
        <f>I917+J917</f>
        <v>7.5007705533376008</v>
      </c>
      <c r="O917" s="101"/>
      <c r="P917" s="101">
        <v>6.6</v>
      </c>
      <c r="Q917" s="82">
        <v>780</v>
      </c>
      <c r="R917" s="101" t="s">
        <v>142</v>
      </c>
      <c r="S917" s="82">
        <v>449</v>
      </c>
      <c r="T917" s="101">
        <v>0.18</v>
      </c>
      <c r="U917" s="101">
        <v>5.39</v>
      </c>
      <c r="V917" s="81">
        <v>79</v>
      </c>
      <c r="W917" s="81">
        <v>19.100000000000001</v>
      </c>
      <c r="X917" s="82">
        <v>146</v>
      </c>
      <c r="Y917" s="81">
        <v>43.3</v>
      </c>
      <c r="Z917" s="81">
        <v>45.6</v>
      </c>
      <c r="AA917" s="81">
        <v>188</v>
      </c>
      <c r="AB917" s="101">
        <v>13.6</v>
      </c>
      <c r="AC917" s="101">
        <v>2.2999999999999998</v>
      </c>
      <c r="AD917" s="101">
        <v>8</v>
      </c>
      <c r="AE917" s="82">
        <v>950</v>
      </c>
      <c r="AF917" s="81">
        <v>35.200000000000003</v>
      </c>
      <c r="AG917" s="81">
        <v>73</v>
      </c>
      <c r="AH917" s="101">
        <v>8.6999999999999993</v>
      </c>
      <c r="AI917" s="81">
        <v>36.700000000000003</v>
      </c>
      <c r="AJ917" s="101">
        <v>9.8000000000000007</v>
      </c>
      <c r="AK917" s="101">
        <v>0.94</v>
      </c>
      <c r="AL917" s="101">
        <v>7.6</v>
      </c>
      <c r="AM917" s="101">
        <v>1.41</v>
      </c>
      <c r="AN917" s="101">
        <v>8.1</v>
      </c>
      <c r="AO917" s="101">
        <v>1.53</v>
      </c>
      <c r="AP917" s="101">
        <v>4.63</v>
      </c>
      <c r="AQ917" s="101">
        <v>0.84</v>
      </c>
      <c r="AR917" s="101">
        <v>5.04</v>
      </c>
      <c r="AS917" s="101">
        <v>0.75</v>
      </c>
      <c r="AT917" s="101">
        <v>5.4</v>
      </c>
      <c r="AU917" s="101">
        <v>1.1200000000000001</v>
      </c>
      <c r="AV917" s="101">
        <v>1.93</v>
      </c>
      <c r="AW917" s="81">
        <v>23.4</v>
      </c>
      <c r="AX917" s="101">
        <v>13.7</v>
      </c>
      <c r="AY917" s="101">
        <v>3.45</v>
      </c>
    </row>
    <row r="918" spans="1:51" s="100" customFormat="1">
      <c r="A918" s="84" t="s">
        <v>423</v>
      </c>
      <c r="B918" s="81">
        <v>77.8794883184122</v>
      </c>
      <c r="C918" s="80">
        <v>0.12496327082464281</v>
      </c>
      <c r="D918" s="81">
        <v>12.710710859452954</v>
      </c>
      <c r="E918" s="80">
        <v>0.94828710716166242</v>
      </c>
      <c r="F918" s="80">
        <v>1.3539359198496616E-3</v>
      </c>
      <c r="G918" s="80">
        <v>6.6912424461993233E-2</v>
      </c>
      <c r="H918" s="80">
        <v>0.78109644349846574</v>
      </c>
      <c r="I918" s="80">
        <v>3.3651693327019347</v>
      </c>
      <c r="J918" s="80">
        <v>4.1219916054536485</v>
      </c>
      <c r="K918" s="80">
        <v>0.26702112658787541</v>
      </c>
      <c r="L918" s="80">
        <v>5.1573172369727871</v>
      </c>
      <c r="M918" s="81">
        <f>B918/J918</f>
        <v>18.893655245530546</v>
      </c>
      <c r="N918" s="80">
        <f>I918+J918</f>
        <v>7.4871609381555828</v>
      </c>
      <c r="O918" s="101"/>
      <c r="P918" s="101">
        <v>4.0199999999999996</v>
      </c>
      <c r="Q918" s="82">
        <v>756</v>
      </c>
      <c r="R918" s="101">
        <v>0.36</v>
      </c>
      <c r="S918" s="82">
        <v>392</v>
      </c>
      <c r="T918" s="101">
        <v>0.46</v>
      </c>
      <c r="U918" s="101" t="s">
        <v>142</v>
      </c>
      <c r="V918" s="81">
        <v>47</v>
      </c>
      <c r="W918" s="81">
        <v>13.05</v>
      </c>
      <c r="X918" s="82">
        <v>93.1</v>
      </c>
      <c r="Y918" s="81">
        <v>51.1</v>
      </c>
      <c r="Z918" s="81">
        <v>27.3</v>
      </c>
      <c r="AA918" s="81">
        <v>192</v>
      </c>
      <c r="AB918" s="101">
        <v>8.98</v>
      </c>
      <c r="AC918" s="101">
        <v>1.65</v>
      </c>
      <c r="AD918" s="101">
        <v>5.32</v>
      </c>
      <c r="AE918" s="82">
        <v>589</v>
      </c>
      <c r="AF918" s="81">
        <v>21.3</v>
      </c>
      <c r="AG918" s="81">
        <v>46.3</v>
      </c>
      <c r="AH918" s="101">
        <v>5.18</v>
      </c>
      <c r="AI918" s="81">
        <v>20.7</v>
      </c>
      <c r="AJ918" s="101">
        <v>4.38</v>
      </c>
      <c r="AK918" s="101">
        <v>0.82</v>
      </c>
      <c r="AL918" s="101">
        <v>4.4000000000000004</v>
      </c>
      <c r="AM918" s="101">
        <v>0.70799999999999996</v>
      </c>
      <c r="AN918" s="101">
        <v>4.5199999999999996</v>
      </c>
      <c r="AO918" s="101">
        <v>1</v>
      </c>
      <c r="AP918" s="101">
        <v>2.63</v>
      </c>
      <c r="AQ918" s="101">
        <v>0.41599999999999998</v>
      </c>
      <c r="AR918" s="101">
        <v>2.9</v>
      </c>
      <c r="AS918" s="101">
        <v>0.45700000000000002</v>
      </c>
      <c r="AT918" s="101">
        <v>4.92</v>
      </c>
      <c r="AU918" s="101">
        <v>0.60099999999999998</v>
      </c>
      <c r="AV918" s="101">
        <v>1.21</v>
      </c>
      <c r="AW918" s="81">
        <v>15.5</v>
      </c>
      <c r="AX918" s="101">
        <v>10.3</v>
      </c>
      <c r="AY918" s="101">
        <v>2.5099999999999998</v>
      </c>
    </row>
    <row r="919" spans="1:51" s="100" customFormat="1">
      <c r="A919" s="84" t="s">
        <v>422</v>
      </c>
      <c r="B919" s="81">
        <v>77.803662509971474</v>
      </c>
      <c r="C919" s="80">
        <v>0.12232188827659661</v>
      </c>
      <c r="D919" s="81">
        <v>12.551847487105549</v>
      </c>
      <c r="E919" s="80">
        <v>1.0218850310796703</v>
      </c>
      <c r="F919" s="80">
        <v>1.0253771533534933E-2</v>
      </c>
      <c r="G919" s="80">
        <v>0.15531506054593824</v>
      </c>
      <c r="H919" s="80">
        <v>0.84577415718673743</v>
      </c>
      <c r="I919" s="80">
        <v>3.1668807543358755</v>
      </c>
      <c r="J919" s="80">
        <v>4.3220362945765833</v>
      </c>
      <c r="K919" s="80">
        <v>0.2304538803790015</v>
      </c>
      <c r="L919" s="80">
        <v>6.075353950640519</v>
      </c>
      <c r="M919" s="81">
        <f>B919/J919</f>
        <v>18.00162173732825</v>
      </c>
      <c r="N919" s="80">
        <f>I919+J919</f>
        <v>7.4889170489124588</v>
      </c>
      <c r="Q919" s="103"/>
      <c r="S919" s="103"/>
      <c r="V919" s="83"/>
      <c r="W919" s="83"/>
      <c r="X919" s="103"/>
      <c r="Y919" s="83"/>
      <c r="Z919" s="83"/>
      <c r="AA919" s="83"/>
      <c r="AE919" s="103"/>
      <c r="AF919" s="83"/>
      <c r="AG919" s="83"/>
      <c r="AI919" s="83"/>
      <c r="AW919" s="83"/>
    </row>
    <row r="920" spans="1:51" s="100" customFormat="1">
      <c r="A920" s="84" t="s">
        <v>421</v>
      </c>
      <c r="B920" s="81">
        <v>77.82253775879586</v>
      </c>
      <c r="C920" s="80">
        <v>0.10303726983143589</v>
      </c>
      <c r="D920" s="81">
        <v>12.47105211081889</v>
      </c>
      <c r="E920" s="80">
        <v>0.97357478148202892</v>
      </c>
      <c r="F920" s="80">
        <v>6.937861660066813E-2</v>
      </c>
      <c r="G920" s="80">
        <v>8.5632815423346845E-2</v>
      </c>
      <c r="H920" s="80">
        <v>0.82859233724483261</v>
      </c>
      <c r="I920" s="80">
        <v>3.4294016504523963</v>
      </c>
      <c r="J920" s="80">
        <v>4.2167693824959498</v>
      </c>
      <c r="K920" s="80">
        <v>0.23276854609733172</v>
      </c>
      <c r="L920" s="80">
        <v>3.7546739411394157</v>
      </c>
      <c r="M920" s="81">
        <f>B920/J920</f>
        <v>18.455488242217289</v>
      </c>
      <c r="N920" s="80">
        <f>I920+J920</f>
        <v>7.6461710329483461</v>
      </c>
      <c r="Q920" s="103"/>
      <c r="S920" s="103"/>
      <c r="V920" s="83"/>
      <c r="W920" s="83"/>
      <c r="X920" s="103"/>
      <c r="Y920" s="83"/>
      <c r="Z920" s="83"/>
      <c r="AA920" s="83"/>
      <c r="AE920" s="103"/>
      <c r="AF920" s="83"/>
      <c r="AG920" s="83"/>
      <c r="AI920" s="83"/>
      <c r="AW920" s="83"/>
    </row>
    <row r="921" spans="1:51" s="100" customFormat="1">
      <c r="A921" s="84" t="s">
        <v>420</v>
      </c>
      <c r="B921" s="81">
        <v>75.224997507451818</v>
      </c>
      <c r="C921" s="80">
        <v>0.15727731254444574</v>
      </c>
      <c r="D921" s="81">
        <v>13.435922911566223</v>
      </c>
      <c r="E921" s="80">
        <v>2.087820688350841</v>
      </c>
      <c r="F921" s="80">
        <v>1.8035643278973185E-2</v>
      </c>
      <c r="G921" s="80">
        <v>7.8886670495850644E-2</v>
      </c>
      <c r="H921" s="80">
        <v>1.0740963722882932</v>
      </c>
      <c r="I921" s="80">
        <v>4.1182820871108934</v>
      </c>
      <c r="J921" s="80">
        <v>3.8046611023149204</v>
      </c>
      <c r="K921" s="80">
        <v>0.19704597742565108</v>
      </c>
      <c r="L921" s="80">
        <v>3.8821446670586823</v>
      </c>
      <c r="M921" s="81">
        <f>B921/J921</f>
        <v>19.771799769940529</v>
      </c>
      <c r="N921" s="80">
        <f>I921+J921</f>
        <v>7.9229431894258138</v>
      </c>
      <c r="O921" s="101"/>
      <c r="P921" s="101">
        <v>6.22</v>
      </c>
      <c r="Q921" s="82">
        <v>1090</v>
      </c>
      <c r="R921" s="101">
        <v>0.37</v>
      </c>
      <c r="S921" s="82">
        <v>526</v>
      </c>
      <c r="T921" s="101">
        <v>0.64</v>
      </c>
      <c r="U921" s="101">
        <v>4.5999999999999996</v>
      </c>
      <c r="V921" s="81">
        <v>49.8</v>
      </c>
      <c r="W921" s="81">
        <v>17.600000000000001</v>
      </c>
      <c r="X921" s="82">
        <v>141.19999999999999</v>
      </c>
      <c r="Y921" s="81">
        <v>77.5</v>
      </c>
      <c r="Z921" s="81">
        <v>38</v>
      </c>
      <c r="AA921" s="81">
        <v>285</v>
      </c>
      <c r="AB921" s="101">
        <v>13.9</v>
      </c>
      <c r="AC921" s="101">
        <v>2.02</v>
      </c>
      <c r="AD921" s="101">
        <v>8.4600000000000009</v>
      </c>
      <c r="AE921" s="82">
        <v>896</v>
      </c>
      <c r="AF921" s="81">
        <v>30.2</v>
      </c>
      <c r="AG921" s="81">
        <v>66.8</v>
      </c>
      <c r="AH921" s="101">
        <v>7.58</v>
      </c>
      <c r="AI921" s="81">
        <v>32.299999999999997</v>
      </c>
      <c r="AJ921" s="101">
        <v>6.63</v>
      </c>
      <c r="AK921" s="101">
        <v>1.2</v>
      </c>
      <c r="AL921" s="101">
        <v>6.42</v>
      </c>
      <c r="AM921" s="101">
        <v>1.07</v>
      </c>
      <c r="AN921" s="101">
        <v>6.39</v>
      </c>
      <c r="AO921" s="101">
        <v>1.38</v>
      </c>
      <c r="AP921" s="101">
        <v>3.94</v>
      </c>
      <c r="AQ921" s="101">
        <v>0.74</v>
      </c>
      <c r="AR921" s="101">
        <v>5.24</v>
      </c>
      <c r="AS921" s="101">
        <v>0.54600000000000004</v>
      </c>
      <c r="AT921" s="101">
        <v>7.59</v>
      </c>
      <c r="AU921" s="101">
        <v>0.92</v>
      </c>
      <c r="AV921" s="101">
        <v>1.88</v>
      </c>
      <c r="AW921" s="81">
        <v>21.6</v>
      </c>
      <c r="AX921" s="101">
        <v>14.4</v>
      </c>
      <c r="AY921" s="101">
        <v>3.97</v>
      </c>
    </row>
    <row r="922" spans="1:51" s="102" customFormat="1">
      <c r="A922" s="92" t="s">
        <v>196</v>
      </c>
      <c r="B922" s="95">
        <f>AVERAGE(B900:B921)</f>
        <v>77.072010790440487</v>
      </c>
      <c r="C922" s="94">
        <f>AVERAGE(C900:C921)</f>
        <v>0.13761374681224522</v>
      </c>
      <c r="D922" s="95">
        <f>AVERAGE(D900:D921)</f>
        <v>12.852522678044398</v>
      </c>
      <c r="E922" s="95">
        <f>AVERAGE(E900:E921)</f>
        <v>1.3236867507704746</v>
      </c>
      <c r="F922" s="95">
        <f>AVERAGE(F900:F921)</f>
        <v>3.0024130175939055E-2</v>
      </c>
      <c r="G922" s="95">
        <f>AVERAGE(G900:G921)</f>
        <v>9.112629025267803E-2</v>
      </c>
      <c r="H922" s="95">
        <f>AVERAGE(H900:H921)</f>
        <v>0.96360523354586214</v>
      </c>
      <c r="I922" s="95">
        <f>AVERAGE(I900:I921)</f>
        <v>3.5099006256750509</v>
      </c>
      <c r="J922" s="95">
        <f>AVERAGE(J900:J921)</f>
        <v>4.0194855825465892</v>
      </c>
      <c r="K922" s="95">
        <f>AVERAGE(K900:K921)</f>
        <v>0.24171736276453845</v>
      </c>
      <c r="L922" s="95">
        <f>AVERAGE(L900:L921)</f>
        <v>5.0523336862856505</v>
      </c>
      <c r="M922" s="95">
        <f>AVERAGE(M900:M921)</f>
        <v>19.452333153881817</v>
      </c>
      <c r="N922" s="95">
        <f>AVERAGE(N900:N921)</f>
        <v>7.5293862082216387</v>
      </c>
      <c r="O922" s="95"/>
      <c r="P922" s="95">
        <f>AVERAGE(P900:P921)</f>
        <v>5.3899999999999988</v>
      </c>
      <c r="Q922" s="96">
        <f>AVERAGE(Q900:Q921)</f>
        <v>1015.625</v>
      </c>
      <c r="R922" s="95">
        <f>AVERAGE(R900:R921)</f>
        <v>3.6150000000000002</v>
      </c>
      <c r="S922" s="96">
        <f>AVERAGE(S900:S921)</f>
        <v>462.25</v>
      </c>
      <c r="T922" s="95">
        <f>AVERAGE(T900:T921)</f>
        <v>1.0525</v>
      </c>
      <c r="U922" s="95">
        <f>AVERAGE(U900:U921)</f>
        <v>5.5633333333333326</v>
      </c>
      <c r="V922" s="95">
        <f>AVERAGE(V900:V921)</f>
        <v>48.975000000000001</v>
      </c>
      <c r="W922" s="95">
        <f>AVERAGE(W900:W921)</f>
        <v>17.081250000000001</v>
      </c>
      <c r="X922" s="96">
        <f>AVERAGE(X900:X921)</f>
        <v>147.94999999999999</v>
      </c>
      <c r="Y922" s="95">
        <f>AVERAGE(Y900:Y921)</f>
        <v>79.3125</v>
      </c>
      <c r="Z922" s="95">
        <f>AVERAGE(Z900:Z921)</f>
        <v>28.887499999999999</v>
      </c>
      <c r="AA922" s="95">
        <f>AVERAGE(AA900:AA921)</f>
        <v>183.6875</v>
      </c>
      <c r="AB922" s="95">
        <f>AVERAGE(AB900:AB921)</f>
        <v>10.32375</v>
      </c>
      <c r="AC922" s="95">
        <f>AVERAGE(AC900:AC921)</f>
        <v>2.23875</v>
      </c>
      <c r="AD922" s="95">
        <f>AVERAGE(AD900:AD921)</f>
        <v>8.2362500000000001</v>
      </c>
      <c r="AE922" s="96">
        <f>AVERAGE(AE900:AE921)</f>
        <v>846.125</v>
      </c>
      <c r="AF922" s="95">
        <f>AVERAGE(AF900:AF921)</f>
        <v>28.174999999999997</v>
      </c>
      <c r="AG922" s="95">
        <f>AVERAGE(AG900:AG921)</f>
        <v>56.7</v>
      </c>
      <c r="AH922" s="95">
        <f>AVERAGE(AH900:AH921)</f>
        <v>6.2374999999999998</v>
      </c>
      <c r="AI922" s="95">
        <f>AVERAGE(AI900:AI921)</f>
        <v>24.037500000000001</v>
      </c>
      <c r="AJ922" s="95">
        <f>AVERAGE(AJ900:AJ921)</f>
        <v>4.8775000000000004</v>
      </c>
      <c r="AK922" s="95">
        <f>AVERAGE(AK900:AK921)</f>
        <v>0.78625</v>
      </c>
      <c r="AL922" s="95">
        <f>AVERAGE(AL900:AL921)</f>
        <v>4.665</v>
      </c>
      <c r="AM922" s="95">
        <f>AVERAGE(AM900:AM921)</f>
        <v>0.74212500000000003</v>
      </c>
      <c r="AN922" s="95">
        <f>AVERAGE(AN900:AN921)</f>
        <v>4.84375</v>
      </c>
      <c r="AO922" s="95">
        <f>AVERAGE(AO900:AO921)</f>
        <v>0.96799999999999997</v>
      </c>
      <c r="AP922" s="95">
        <f>AVERAGE(AP900:AP921)</f>
        <v>3.0425</v>
      </c>
      <c r="AQ922" s="95">
        <f>AVERAGE(AQ900:AQ921)</f>
        <v>0.48387499999999994</v>
      </c>
      <c r="AR922" s="95">
        <f>AVERAGE(AR900:AR921)</f>
        <v>3.4487499999999995</v>
      </c>
      <c r="AS922" s="95">
        <f>AVERAGE(AS900:AS921)</f>
        <v>0.48699999999999999</v>
      </c>
      <c r="AT922" s="95">
        <f>AVERAGE(AT900:AT921)</f>
        <v>5.16</v>
      </c>
      <c r="AU922" s="95">
        <f>AVERAGE(AU900:AU921)</f>
        <v>0.88674999999999993</v>
      </c>
      <c r="AV922" s="95">
        <f>AVERAGE(AV900:AV921)</f>
        <v>1.7050000000000001</v>
      </c>
      <c r="AW922" s="95">
        <f>AVERAGE(AW900:AW921)</f>
        <v>19.638749999999998</v>
      </c>
      <c r="AX922" s="95">
        <f>AVERAGE(AX900:AX921)</f>
        <v>16.293750000000003</v>
      </c>
      <c r="AY922" s="95">
        <f>AVERAGE(AY900:AY921)</f>
        <v>3.7475000000000005</v>
      </c>
    </row>
    <row r="923" spans="1:51" s="102" customFormat="1">
      <c r="A923" s="92" t="s">
        <v>195</v>
      </c>
      <c r="B923" s="95">
        <f>_xlfn.STDEV.S(B900:B921)</f>
        <v>1.0919003830500564</v>
      </c>
      <c r="C923" s="94">
        <f>_xlfn.STDEV.S(C900:C921)</f>
        <v>5.1584761582204347E-2</v>
      </c>
      <c r="D923" s="95">
        <f>_xlfn.STDEV.S(D900:D921)</f>
        <v>0.44612030147238935</v>
      </c>
      <c r="E923" s="95">
        <f>_xlfn.STDEV.S(E900:E921)</f>
        <v>0.42413322691575378</v>
      </c>
      <c r="F923" s="95">
        <f>_xlfn.STDEV.S(F900:F921)</f>
        <v>2.1841580924468435E-2</v>
      </c>
      <c r="G923" s="95">
        <f>_xlfn.STDEV.S(G900:G921)</f>
        <v>4.39980302642166E-2</v>
      </c>
      <c r="H923" s="95">
        <f>_xlfn.STDEV.S(H900:H921)</f>
        <v>0.22959492303391674</v>
      </c>
      <c r="I923" s="95">
        <f>_xlfn.STDEV.S(I900:I921)</f>
        <v>0.29002977197598334</v>
      </c>
      <c r="J923" s="95">
        <f>_xlfn.STDEV.S(J900:J921)</f>
        <v>0.47779908405665111</v>
      </c>
      <c r="K923" s="95">
        <f>_xlfn.STDEV.S(K900:K921)</f>
        <v>3.0622424329228213E-2</v>
      </c>
      <c r="L923" s="95">
        <f>_xlfn.STDEV.S(L900:L921)</f>
        <v>0.66718079551397869</v>
      </c>
      <c r="M923" s="95">
        <f>_xlfn.STDEV.S(M900:M921)</f>
        <v>2.473290081960005</v>
      </c>
      <c r="N923" s="95">
        <f>_xlfn.STDEV.S(N900:N921)</f>
        <v>0.36770782546007358</v>
      </c>
      <c r="O923" s="95"/>
      <c r="P923" s="95">
        <f>_xlfn.STDEV.S(P900:P921)</f>
        <v>0.9383420028357069</v>
      </c>
      <c r="Q923" s="96">
        <f>_xlfn.STDEV.S(Q900:Q921)</f>
        <v>333.05080586258049</v>
      </c>
      <c r="R923" s="95">
        <f>_xlfn.STDEV.S(R900:R921)</f>
        <v>3.2259618720623466</v>
      </c>
      <c r="S923" s="96">
        <f>_xlfn.STDEV.S(S900:S921)</f>
        <v>67.362028303361356</v>
      </c>
      <c r="T923" s="95">
        <f>_xlfn.STDEV.S(T900:T921)</f>
        <v>0.60702435818389644</v>
      </c>
      <c r="U923" s="95">
        <f>_xlfn.STDEV.S(U900:U921)</f>
        <v>1.0606758851474605</v>
      </c>
      <c r="V923" s="95">
        <f>_xlfn.STDEV.S(V900:V921)</f>
        <v>20.442026038811022</v>
      </c>
      <c r="W923" s="95">
        <f>_xlfn.STDEV.S(W900:W921)</f>
        <v>2.5136679943290794</v>
      </c>
      <c r="X923" s="96">
        <f>_xlfn.STDEV.S(X900:X921)</f>
        <v>40.230975983331909</v>
      </c>
      <c r="Y923" s="95">
        <f>_xlfn.STDEV.S(Y900:Y921)</f>
        <v>27.377698823260207</v>
      </c>
      <c r="Z923" s="95">
        <f>_xlfn.STDEV.S(Z900:Z921)</f>
        <v>10.364284483607291</v>
      </c>
      <c r="AA923" s="95">
        <f>_xlfn.STDEV.S(AA900:AA921)</f>
        <v>75.479977240892921</v>
      </c>
      <c r="AB923" s="95">
        <f>_xlfn.STDEV.S(AB900:AB921)</f>
        <v>2.5433663715634816</v>
      </c>
      <c r="AC923" s="95">
        <f>_xlfn.STDEV.S(AC900:AC921)</f>
        <v>0.49680227455195819</v>
      </c>
      <c r="AD923" s="95">
        <f>_xlfn.STDEV.S(AD900:AD921)</f>
        <v>2.2682147637042021</v>
      </c>
      <c r="AE923" s="96">
        <f>_xlfn.STDEV.S(AE900:AE921)</f>
        <v>179.29818539437113</v>
      </c>
      <c r="AF923" s="95">
        <f>_xlfn.STDEV.S(AF900:AF921)</f>
        <v>4.9787405177270943</v>
      </c>
      <c r="AG923" s="95">
        <f>_xlfn.STDEV.S(AG900:AG921)</f>
        <v>10.973995235490648</v>
      </c>
      <c r="AH923" s="95">
        <f>_xlfn.STDEV.S(AH900:AH921)</f>
        <v>1.4623733156365097</v>
      </c>
      <c r="AI923" s="95">
        <f>_xlfn.STDEV.S(AI900:AI921)</f>
        <v>7.992127823230625</v>
      </c>
      <c r="AJ923" s="95">
        <f>_xlfn.STDEV.S(AJ900:AJ921)</f>
        <v>2.467814243993486</v>
      </c>
      <c r="AK923" s="95">
        <f>_xlfn.STDEV.S(AK900:AK921)</f>
        <v>0.27722798766152201</v>
      </c>
      <c r="AL923" s="95">
        <f>_xlfn.STDEV.S(AL900:AL921)</f>
        <v>1.7844967277718866</v>
      </c>
      <c r="AM923" s="95">
        <f>_xlfn.STDEV.S(AM900:AM921)</f>
        <v>0.38339999161636451</v>
      </c>
      <c r="AN923" s="95">
        <f>_xlfn.STDEV.S(AN900:AN921)</f>
        <v>1.9526680465455459</v>
      </c>
      <c r="AO923" s="95">
        <f>_xlfn.STDEV.S(AO900:AO921)</f>
        <v>0.44374510057657446</v>
      </c>
      <c r="AP923" s="95">
        <f>_xlfn.STDEV.S(AP900:AP921)</f>
        <v>1.06357550608448</v>
      </c>
      <c r="AQ923" s="95">
        <f>_xlfn.STDEV.S(AQ900:AQ921)</f>
        <v>0.23281963435856776</v>
      </c>
      <c r="AR923" s="95">
        <f>_xlfn.STDEV.S(AR900:AR921)</f>
        <v>1.2611155775740792</v>
      </c>
      <c r="AS923" s="95">
        <f>_xlfn.STDEV.S(AS900:AS921)</f>
        <v>0.14596966416739784</v>
      </c>
      <c r="AT923" s="95">
        <f>_xlfn.STDEV.S(AT900:AT921)</f>
        <v>1.8337860912798496</v>
      </c>
      <c r="AU923" s="95">
        <f>_xlfn.STDEV.S(AU900:AU921)</f>
        <v>0.22576647226725294</v>
      </c>
      <c r="AV923" s="95">
        <f>_xlfn.STDEV.S(AV900:AV921)</f>
        <v>0.37386017248622266</v>
      </c>
      <c r="AW923" s="95">
        <f>_xlfn.STDEV.S(AW900:AW921)</f>
        <v>3.6956361814597405</v>
      </c>
      <c r="AX923" s="95">
        <f>_xlfn.STDEV.S(AX900:AX921)</f>
        <v>7.1081742431814758</v>
      </c>
      <c r="AY923" s="95">
        <f>_xlfn.STDEV.S(AY900:AY921)</f>
        <v>1.0402575230613391</v>
      </c>
    </row>
    <row r="924" spans="1:51" s="100" customFormat="1">
      <c r="A924" s="84" t="s">
        <v>419</v>
      </c>
      <c r="B924" s="81">
        <v>77.168762289028606</v>
      </c>
      <c r="C924" s="80">
        <v>0.17113262616586758</v>
      </c>
      <c r="D924" s="81">
        <v>12.698476895114208</v>
      </c>
      <c r="E924" s="80">
        <v>1.4455520993999023</v>
      </c>
      <c r="F924" s="80">
        <v>5.3563249230307086E-2</v>
      </c>
      <c r="G924" s="80">
        <v>9.2255786253417169E-2</v>
      </c>
      <c r="H924" s="80">
        <v>0.96183315476059961</v>
      </c>
      <c r="I924" s="80">
        <v>3.7618140422776323</v>
      </c>
      <c r="J924" s="80">
        <v>3.6465857429547159</v>
      </c>
      <c r="K924" s="80">
        <v>0.24114814753345393</v>
      </c>
      <c r="L924" s="80">
        <v>5.3038937604833052</v>
      </c>
      <c r="M924" s="81">
        <f>B924/J924</f>
        <v>21.161921788928275</v>
      </c>
      <c r="N924" s="80">
        <f>I924+J924</f>
        <v>7.4083997852323478</v>
      </c>
      <c r="O924" s="97"/>
      <c r="P924" s="97">
        <v>4.87</v>
      </c>
      <c r="Q924" s="99">
        <v>916</v>
      </c>
      <c r="R924" s="97">
        <v>1.81</v>
      </c>
      <c r="S924" s="99">
        <v>377</v>
      </c>
      <c r="T924" s="97">
        <v>0.79</v>
      </c>
      <c r="U924" s="97">
        <v>10</v>
      </c>
      <c r="V924" s="98">
        <v>33.5</v>
      </c>
      <c r="W924" s="98">
        <v>16.100000000000001</v>
      </c>
      <c r="X924" s="99">
        <v>131</v>
      </c>
      <c r="Y924" s="98">
        <v>62.5</v>
      </c>
      <c r="Z924" s="98">
        <v>26.3</v>
      </c>
      <c r="AA924" s="98">
        <v>148</v>
      </c>
      <c r="AB924" s="97">
        <v>9.5</v>
      </c>
      <c r="AC924" s="97">
        <v>1.83</v>
      </c>
      <c r="AD924" s="97">
        <v>6.81</v>
      </c>
      <c r="AE924" s="99">
        <v>652</v>
      </c>
      <c r="AF924" s="98">
        <v>23.6</v>
      </c>
      <c r="AG924" s="98">
        <v>53.7</v>
      </c>
      <c r="AH924" s="97">
        <v>4.2</v>
      </c>
      <c r="AI924" s="98">
        <v>22.2</v>
      </c>
      <c r="AJ924" s="97">
        <v>4.5999999999999996</v>
      </c>
      <c r="AK924" s="97">
        <v>0.8</v>
      </c>
      <c r="AL924" s="97">
        <v>3.87</v>
      </c>
      <c r="AM924" s="97">
        <v>0.57999999999999996</v>
      </c>
      <c r="AN924" s="97">
        <v>4.1399999999999997</v>
      </c>
      <c r="AO924" s="97">
        <v>0.85</v>
      </c>
      <c r="AP924" s="97">
        <v>2.46</v>
      </c>
      <c r="AQ924" s="97">
        <v>0.49</v>
      </c>
      <c r="AR924" s="97">
        <v>3</v>
      </c>
      <c r="AS924" s="97">
        <v>0.38</v>
      </c>
      <c r="AT924" s="97">
        <v>3.33</v>
      </c>
      <c r="AU924" s="97">
        <v>0.64</v>
      </c>
      <c r="AV924" s="97">
        <v>1.5</v>
      </c>
      <c r="AW924" s="98">
        <v>18</v>
      </c>
      <c r="AX924" s="97">
        <v>10.3</v>
      </c>
      <c r="AY924" s="97">
        <v>2.31</v>
      </c>
    </row>
    <row r="925" spans="1:51" s="100" customFormat="1">
      <c r="A925" s="84" t="s">
        <v>418</v>
      </c>
      <c r="B925" s="81">
        <v>76.655666873158822</v>
      </c>
      <c r="C925" s="80">
        <v>0.13914701378330782</v>
      </c>
      <c r="D925" s="81">
        <v>13.030221822011287</v>
      </c>
      <c r="E925" s="80">
        <v>1.6289679323642849</v>
      </c>
      <c r="F925" s="80">
        <v>1.7621080964106143E-2</v>
      </c>
      <c r="G925" s="80">
        <v>0.10526706041186706</v>
      </c>
      <c r="H925" s="80">
        <v>0.99297343888119716</v>
      </c>
      <c r="I925" s="80">
        <v>3.6202354170169904</v>
      </c>
      <c r="J925" s="80">
        <v>3.8098787980823925</v>
      </c>
      <c r="K925" s="80">
        <v>0.2056332576805921</v>
      </c>
      <c r="L925" s="80">
        <v>5.2645012266036417</v>
      </c>
      <c r="M925" s="81">
        <f>B925/J925</f>
        <v>20.120237659985808</v>
      </c>
      <c r="N925" s="80">
        <f>I925+J925</f>
        <v>7.4301142150993833</v>
      </c>
      <c r="O925" s="97"/>
      <c r="P925" s="97"/>
      <c r="Q925" s="99"/>
      <c r="R925" s="97"/>
      <c r="S925" s="99"/>
      <c r="T925" s="97"/>
      <c r="U925" s="97"/>
      <c r="V925" s="98"/>
      <c r="W925" s="98"/>
      <c r="X925" s="99"/>
      <c r="Y925" s="98"/>
      <c r="Z925" s="98"/>
      <c r="AA925" s="98"/>
      <c r="AB925" s="97"/>
      <c r="AC925" s="97"/>
      <c r="AD925" s="97"/>
      <c r="AE925" s="99"/>
      <c r="AF925" s="98"/>
      <c r="AG925" s="98"/>
      <c r="AH925" s="97"/>
      <c r="AI925" s="98"/>
      <c r="AJ925" s="97"/>
      <c r="AK925" s="97"/>
      <c r="AL925" s="97"/>
      <c r="AM925" s="97"/>
      <c r="AN925" s="97"/>
      <c r="AO925" s="97"/>
      <c r="AP925" s="97"/>
      <c r="AQ925" s="97"/>
      <c r="AR925" s="97"/>
      <c r="AS925" s="97"/>
      <c r="AT925" s="97"/>
      <c r="AU925" s="97"/>
      <c r="AV925" s="97"/>
      <c r="AW925" s="98"/>
      <c r="AX925" s="97"/>
      <c r="AY925" s="97"/>
    </row>
    <row r="926" spans="1:51" s="100" customFormat="1">
      <c r="A926" s="84" t="s">
        <v>417</v>
      </c>
      <c r="B926" s="81">
        <v>77.135312442537824</v>
      </c>
      <c r="C926" s="80">
        <v>0.14454870032548728</v>
      </c>
      <c r="D926" s="81">
        <v>12.640351606003907</v>
      </c>
      <c r="E926" s="80">
        <v>1.3105885935749619</v>
      </c>
      <c r="F926" s="80">
        <v>4.0389864520279567E-2</v>
      </c>
      <c r="G926" s="80">
        <v>0.10023676954503996</v>
      </c>
      <c r="H926" s="80">
        <v>0.95171016929854901</v>
      </c>
      <c r="I926" s="80">
        <v>3.832055909133683</v>
      </c>
      <c r="J926" s="80">
        <v>3.8447810950304975</v>
      </c>
      <c r="K926" s="80">
        <v>0.24850029740231377</v>
      </c>
      <c r="L926" s="80">
        <v>4.6214317976028383</v>
      </c>
      <c r="M926" s="81">
        <f>B926/J926</f>
        <v>20.062341791640019</v>
      </c>
      <c r="N926" s="80">
        <f>I926+J926</f>
        <v>7.6768370041641809</v>
      </c>
      <c r="O926" s="97"/>
      <c r="P926" s="97">
        <v>5.21</v>
      </c>
      <c r="Q926" s="99">
        <v>929</v>
      </c>
      <c r="R926" s="97">
        <v>1.35</v>
      </c>
      <c r="S926" s="99">
        <v>337</v>
      </c>
      <c r="T926" s="97">
        <v>0.81</v>
      </c>
      <c r="U926" s="97">
        <v>6.9</v>
      </c>
      <c r="V926" s="98">
        <v>38.799999999999997</v>
      </c>
      <c r="W926" s="98">
        <v>17.3</v>
      </c>
      <c r="X926" s="99">
        <v>141.69999999999999</v>
      </c>
      <c r="Y926" s="98">
        <v>61</v>
      </c>
      <c r="Z926" s="98">
        <v>33.799999999999997</v>
      </c>
      <c r="AA926" s="98">
        <v>149</v>
      </c>
      <c r="AB926" s="97">
        <v>10.3</v>
      </c>
      <c r="AC926" s="97">
        <v>2.31</v>
      </c>
      <c r="AD926" s="97">
        <v>7.4</v>
      </c>
      <c r="AE926" s="99">
        <v>615</v>
      </c>
      <c r="AF926" s="98">
        <v>28.4</v>
      </c>
      <c r="AG926" s="98">
        <v>59.3</v>
      </c>
      <c r="AH926" s="97">
        <v>4.1900000000000004</v>
      </c>
      <c r="AI926" s="98">
        <v>28</v>
      </c>
      <c r="AJ926" s="97">
        <v>5.17</v>
      </c>
      <c r="AK926" s="97">
        <v>0.79</v>
      </c>
      <c r="AL926" s="97">
        <v>5.4</v>
      </c>
      <c r="AM926" s="97">
        <v>0.85</v>
      </c>
      <c r="AN926" s="97">
        <v>5.51</v>
      </c>
      <c r="AO926" s="97">
        <v>1.1399999999999999</v>
      </c>
      <c r="AP926" s="97">
        <v>3.57</v>
      </c>
      <c r="AQ926" s="97">
        <v>0.5</v>
      </c>
      <c r="AR926" s="97">
        <v>3.21</v>
      </c>
      <c r="AS926" s="97">
        <v>0.56000000000000005</v>
      </c>
      <c r="AT926" s="97">
        <v>4.6900000000000004</v>
      </c>
      <c r="AU926" s="97">
        <v>0.8</v>
      </c>
      <c r="AV926" s="97">
        <v>1.76</v>
      </c>
      <c r="AW926" s="98">
        <v>20.3</v>
      </c>
      <c r="AX926" s="97">
        <v>14</v>
      </c>
      <c r="AY926" s="97">
        <v>2.0299999999999998</v>
      </c>
    </row>
    <row r="927" spans="1:51" s="100" customFormat="1">
      <c r="A927" s="84" t="s">
        <v>416</v>
      </c>
      <c r="B927" s="81">
        <v>77.978145540165571</v>
      </c>
      <c r="C927" s="80">
        <v>0.12179997716325096</v>
      </c>
      <c r="D927" s="81">
        <v>12.260178926934858</v>
      </c>
      <c r="E927" s="80">
        <v>1.1529849296833321</v>
      </c>
      <c r="F927" s="80">
        <v>3.1310733336998943E-2</v>
      </c>
      <c r="G927" s="80">
        <v>5.4172019195305218E-2</v>
      </c>
      <c r="H927" s="80">
        <v>0.73948902337245448</v>
      </c>
      <c r="I927" s="80">
        <v>3.21212105521824</v>
      </c>
      <c r="J927" s="80">
        <v>4.4497715205460313</v>
      </c>
      <c r="K927" s="80">
        <v>0.26274383954027847</v>
      </c>
      <c r="L927" s="80">
        <v>5.6728882217306165</v>
      </c>
      <c r="M927" s="81">
        <f>B927/J927</f>
        <v>17.524078524057987</v>
      </c>
      <c r="N927" s="80">
        <f>I927+J927</f>
        <v>7.6618925757642717</v>
      </c>
      <c r="Q927" s="103"/>
      <c r="S927" s="103"/>
      <c r="V927" s="83"/>
      <c r="W927" s="83"/>
      <c r="X927" s="103"/>
      <c r="Y927" s="83"/>
      <c r="Z927" s="83"/>
      <c r="AA927" s="83"/>
      <c r="AE927" s="103"/>
      <c r="AF927" s="83"/>
      <c r="AG927" s="83"/>
      <c r="AI927" s="83"/>
      <c r="AW927" s="83"/>
    </row>
    <row r="928" spans="1:51" s="100" customFormat="1">
      <c r="A928" s="84" t="s">
        <v>415</v>
      </c>
      <c r="B928" s="81">
        <v>77.963315323969113</v>
      </c>
      <c r="C928" s="80">
        <v>0.16004959502934499</v>
      </c>
      <c r="D928" s="81">
        <v>12.297161156458879</v>
      </c>
      <c r="E928" s="80">
        <v>1.2185641125616979</v>
      </c>
      <c r="F928" s="80">
        <v>3.1269015262587088E-2</v>
      </c>
      <c r="G928" s="80">
        <v>6.8933668366821632E-2</v>
      </c>
      <c r="H928" s="80">
        <v>0.64687254900546387</v>
      </c>
      <c r="I928" s="80">
        <v>3.2290024324249891</v>
      </c>
      <c r="J928" s="80">
        <v>4.3848061367097051</v>
      </c>
      <c r="K928" s="80">
        <v>0.26010211397640176</v>
      </c>
      <c r="L928" s="80">
        <v>5.5470401438434607</v>
      </c>
      <c r="M928" s="81">
        <f>B928/J928</f>
        <v>17.78033347272946</v>
      </c>
      <c r="N928" s="80">
        <f>I928+J928</f>
        <v>7.6138085691346937</v>
      </c>
      <c r="Q928" s="103"/>
      <c r="S928" s="103"/>
      <c r="V928" s="83"/>
      <c r="W928" s="83"/>
      <c r="X928" s="103"/>
      <c r="Y928" s="83"/>
      <c r="Z928" s="83"/>
      <c r="AA928" s="83"/>
      <c r="AE928" s="103"/>
      <c r="AF928" s="83"/>
      <c r="AG928" s="83"/>
      <c r="AI928" s="83"/>
      <c r="AW928" s="83"/>
    </row>
    <row r="929" spans="1:51" s="100" customFormat="1">
      <c r="A929" s="84" t="s">
        <v>414</v>
      </c>
      <c r="B929" s="81">
        <v>76.792839547208473</v>
      </c>
      <c r="C929" s="80">
        <v>0.18319865859251414</v>
      </c>
      <c r="D929" s="81">
        <v>12.794949199065044</v>
      </c>
      <c r="E929" s="80">
        <v>1.4952347697894361</v>
      </c>
      <c r="F929" s="80">
        <v>4.9305397405604676E-2</v>
      </c>
      <c r="G929" s="80">
        <v>9.2769092365695457E-2</v>
      </c>
      <c r="H929" s="80">
        <v>0.96031338201048244</v>
      </c>
      <c r="I929" s="80">
        <v>3.4558961500788778</v>
      </c>
      <c r="J929" s="80">
        <v>4.1754696672716261</v>
      </c>
      <c r="K929" s="80">
        <v>0.24136212253480627</v>
      </c>
      <c r="L929" s="80">
        <v>4.9394459534205026</v>
      </c>
      <c r="M929" s="81">
        <f>B929/J929</f>
        <v>18.39142555605898</v>
      </c>
      <c r="N929" s="80">
        <f>I929+J929</f>
        <v>7.6313658173505043</v>
      </c>
      <c r="Q929" s="103"/>
      <c r="S929" s="103"/>
      <c r="V929" s="83"/>
      <c r="W929" s="83"/>
      <c r="X929" s="103"/>
      <c r="Y929" s="83"/>
      <c r="Z929" s="83"/>
      <c r="AA929" s="83"/>
      <c r="AE929" s="103"/>
      <c r="AF929" s="83"/>
      <c r="AG929" s="83"/>
      <c r="AI929" s="83"/>
      <c r="AW929" s="83"/>
    </row>
    <row r="930" spans="1:51" s="100" customFormat="1">
      <c r="A930" s="84" t="s">
        <v>413</v>
      </c>
      <c r="B930" s="81">
        <v>77.212608488746469</v>
      </c>
      <c r="C930" s="80">
        <v>0.16740079131707206</v>
      </c>
      <c r="D930" s="81">
        <v>12.88143054254324</v>
      </c>
      <c r="E930" s="80">
        <v>1.1009375096764005</v>
      </c>
      <c r="F930" s="80">
        <v>3.0508604723097119E-2</v>
      </c>
      <c r="G930" s="80">
        <v>0.11493338808988664</v>
      </c>
      <c r="H930" s="80">
        <v>0.90360756908341167</v>
      </c>
      <c r="I930" s="80">
        <v>3.5418247498296647</v>
      </c>
      <c r="J930" s="80">
        <v>4.0467240962642546</v>
      </c>
      <c r="K930" s="80">
        <v>0.2425972649151561</v>
      </c>
      <c r="L930" s="80">
        <v>3.1928509958136999</v>
      </c>
      <c r="M930" s="81">
        <f>B930/J930</f>
        <v>19.080274971062526</v>
      </c>
      <c r="N930" s="80">
        <f>I930+J930</f>
        <v>7.5885488460939197</v>
      </c>
      <c r="Q930" s="103"/>
      <c r="S930" s="103"/>
      <c r="V930" s="83"/>
      <c r="W930" s="83"/>
      <c r="X930" s="103"/>
      <c r="Y930" s="83"/>
      <c r="Z930" s="83"/>
      <c r="AA930" s="83"/>
      <c r="AE930" s="103"/>
      <c r="AF930" s="83"/>
      <c r="AG930" s="83"/>
      <c r="AI930" s="83"/>
      <c r="AW930" s="83"/>
    </row>
    <row r="931" spans="1:51" s="100" customFormat="1">
      <c r="A931" s="84" t="s">
        <v>412</v>
      </c>
      <c r="B931" s="81">
        <v>77.614763002707107</v>
      </c>
      <c r="C931" s="80">
        <v>0.14011107128115485</v>
      </c>
      <c r="D931" s="81">
        <v>12.356253075731209</v>
      </c>
      <c r="E931" s="80">
        <v>1.4219139450155964</v>
      </c>
      <c r="F931" s="80">
        <v>3.1106375222634337E-2</v>
      </c>
      <c r="G931" s="80">
        <v>8.4199834018708869E-2</v>
      </c>
      <c r="H931" s="80">
        <v>0.8648833799621003</v>
      </c>
      <c r="I931" s="80">
        <v>3.7547517775410375</v>
      </c>
      <c r="J931" s="80">
        <v>3.7319921195421788</v>
      </c>
      <c r="K931" s="80">
        <v>0.25418978261730851</v>
      </c>
      <c r="L931" s="80">
        <v>5.0531917589155029</v>
      </c>
      <c r="M931" s="81">
        <f>B931/J931</f>
        <v>20.797140110850094</v>
      </c>
      <c r="N931" s="80">
        <f>I931+J931</f>
        <v>7.4867438970832163</v>
      </c>
      <c r="O931" s="97"/>
      <c r="P931" s="97">
        <v>7.09</v>
      </c>
      <c r="Q931" s="99">
        <v>1130</v>
      </c>
      <c r="R931" s="97">
        <v>0.95</v>
      </c>
      <c r="S931" s="99">
        <v>417</v>
      </c>
      <c r="T931" s="97">
        <v>0.77</v>
      </c>
      <c r="U931" s="97">
        <v>3.15</v>
      </c>
      <c r="V931" s="98">
        <v>46.2</v>
      </c>
      <c r="W931" s="98">
        <v>20.6</v>
      </c>
      <c r="X931" s="99">
        <v>204</v>
      </c>
      <c r="Y931" s="98">
        <v>48.6</v>
      </c>
      <c r="Z931" s="98">
        <v>43.1</v>
      </c>
      <c r="AA931" s="98">
        <v>157</v>
      </c>
      <c r="AB931" s="97">
        <v>12.7</v>
      </c>
      <c r="AC931" s="97">
        <v>2.62</v>
      </c>
      <c r="AD931" s="97">
        <v>11.6</v>
      </c>
      <c r="AE931" s="99">
        <v>831</v>
      </c>
      <c r="AF931" s="98">
        <v>38.4</v>
      </c>
      <c r="AG931" s="98">
        <v>84</v>
      </c>
      <c r="AH931" s="97">
        <v>6.63</v>
      </c>
      <c r="AI931" s="98">
        <v>36.9</v>
      </c>
      <c r="AJ931" s="97">
        <v>7.3</v>
      </c>
      <c r="AK931" s="97">
        <v>0.91</v>
      </c>
      <c r="AL931" s="97">
        <v>6.9</v>
      </c>
      <c r="AM931" s="97">
        <v>1.06</v>
      </c>
      <c r="AN931" s="97">
        <v>7.31</v>
      </c>
      <c r="AO931" s="97">
        <v>1.57</v>
      </c>
      <c r="AP931" s="97">
        <v>3.72</v>
      </c>
      <c r="AQ931" s="97">
        <v>0.86</v>
      </c>
      <c r="AR931" s="97">
        <v>4.88</v>
      </c>
      <c r="AS931" s="97">
        <v>0.70199999999999996</v>
      </c>
      <c r="AT931" s="97">
        <v>5.42</v>
      </c>
      <c r="AU931" s="97">
        <v>1.28</v>
      </c>
      <c r="AV931" s="97">
        <v>2.19</v>
      </c>
      <c r="AW931" s="98">
        <v>24.5</v>
      </c>
      <c r="AX931" s="97">
        <v>19.600000000000001</v>
      </c>
      <c r="AY931" s="97">
        <v>3.56</v>
      </c>
    </row>
    <row r="932" spans="1:51" s="100" customFormat="1">
      <c r="A932" s="84" t="s">
        <v>411</v>
      </c>
      <c r="B932" s="81">
        <v>77.20828311035757</v>
      </c>
      <c r="C932" s="80">
        <v>0.14739323416530903</v>
      </c>
      <c r="D932" s="81">
        <v>12.622242561963398</v>
      </c>
      <c r="E932" s="80">
        <v>1.4906158730481411</v>
      </c>
      <c r="F932" s="80">
        <v>2.2454606777944128E-2</v>
      </c>
      <c r="G932" s="80">
        <v>9.8700166243786733E-2</v>
      </c>
      <c r="H932" s="80">
        <v>0.96636777749284852</v>
      </c>
      <c r="I932" s="80">
        <v>3.4103639532670926</v>
      </c>
      <c r="J932" s="80">
        <v>4.0335527950958054</v>
      </c>
      <c r="K932" s="80">
        <v>0.2592158810498858</v>
      </c>
      <c r="L932" s="80">
        <v>5.6416299220459791</v>
      </c>
      <c r="M932" s="81">
        <f>B932/J932</f>
        <v>19.14150800362183</v>
      </c>
      <c r="N932" s="80">
        <f>I932+J932</f>
        <v>7.4439167483628985</v>
      </c>
      <c r="O932" s="97"/>
      <c r="P932" s="97">
        <v>7.07</v>
      </c>
      <c r="Q932" s="99">
        <v>1052</v>
      </c>
      <c r="R932" s="97">
        <v>3.4</v>
      </c>
      <c r="S932" s="99">
        <v>404</v>
      </c>
      <c r="T932" s="97">
        <v>1.1399999999999999</v>
      </c>
      <c r="U932" s="97">
        <v>36.200000000000003</v>
      </c>
      <c r="V932" s="98">
        <v>37.1</v>
      </c>
      <c r="W932" s="98">
        <v>20.7</v>
      </c>
      <c r="X932" s="99">
        <v>186</v>
      </c>
      <c r="Y932" s="98">
        <v>89</v>
      </c>
      <c r="Z932" s="98">
        <v>34.5</v>
      </c>
      <c r="AA932" s="98">
        <v>164</v>
      </c>
      <c r="AB932" s="97">
        <v>12.1</v>
      </c>
      <c r="AC932" s="97">
        <v>2.79</v>
      </c>
      <c r="AD932" s="97">
        <v>10.52</v>
      </c>
      <c r="AE932" s="99">
        <v>745</v>
      </c>
      <c r="AF932" s="98">
        <v>30.6</v>
      </c>
      <c r="AG932" s="98">
        <v>68.3</v>
      </c>
      <c r="AH932" s="97">
        <v>5.13</v>
      </c>
      <c r="AI932" s="98">
        <v>29.2</v>
      </c>
      <c r="AJ932" s="97">
        <v>5.91</v>
      </c>
      <c r="AK932" s="97">
        <v>0.79</v>
      </c>
      <c r="AL932" s="97">
        <v>6</v>
      </c>
      <c r="AM932" s="97">
        <v>0.87</v>
      </c>
      <c r="AN932" s="97">
        <v>5.64</v>
      </c>
      <c r="AO932" s="97">
        <v>1.27</v>
      </c>
      <c r="AP932" s="97">
        <v>3.92</v>
      </c>
      <c r="AQ932" s="97">
        <v>0.6</v>
      </c>
      <c r="AR932" s="97">
        <v>3.18</v>
      </c>
      <c r="AS932" s="97">
        <v>0.59</v>
      </c>
      <c r="AT932" s="97">
        <v>4.33</v>
      </c>
      <c r="AU932" s="97">
        <v>0.99</v>
      </c>
      <c r="AV932" s="97">
        <v>2.12</v>
      </c>
      <c r="AW932" s="98">
        <v>23.5</v>
      </c>
      <c r="AX932" s="97">
        <v>15.2</v>
      </c>
      <c r="AY932" s="97">
        <v>2.84</v>
      </c>
    </row>
    <row r="933" spans="1:51" s="100" customFormat="1">
      <c r="A933" s="84" t="s">
        <v>156</v>
      </c>
      <c r="B933" s="81">
        <v>78.353145364480767</v>
      </c>
      <c r="C933" s="80">
        <v>0.10929318633333916</v>
      </c>
      <c r="D933" s="81">
        <v>12.359784427682127</v>
      </c>
      <c r="E933" s="80">
        <v>1.1826373948521207</v>
      </c>
      <c r="F933" s="80">
        <v>4.1640487284767588E-2</v>
      </c>
      <c r="G933" s="80">
        <v>5.9585804472118566E-2</v>
      </c>
      <c r="H933" s="80">
        <v>0.72957148708789199</v>
      </c>
      <c r="I933" s="80">
        <v>3.5198567940308205</v>
      </c>
      <c r="J933" s="80">
        <v>3.6444592789562233</v>
      </c>
      <c r="K933" s="80">
        <v>0.25774819839499336</v>
      </c>
      <c r="L933" s="80">
        <v>5.9441144741442855</v>
      </c>
      <c r="M933" s="81">
        <f>B933/J933</f>
        <v>21.499251155557207</v>
      </c>
      <c r="N933" s="80">
        <f>I933+J933</f>
        <v>7.1643160729870434</v>
      </c>
      <c r="O933" s="97"/>
      <c r="P933" s="97"/>
      <c r="Q933" s="99"/>
      <c r="R933" s="97"/>
      <c r="S933" s="99"/>
      <c r="T933" s="97"/>
      <c r="U933" s="97"/>
      <c r="V933" s="98"/>
      <c r="W933" s="98"/>
      <c r="X933" s="99"/>
      <c r="Y933" s="98"/>
      <c r="Z933" s="98"/>
      <c r="AA933" s="98"/>
      <c r="AB933" s="97"/>
      <c r="AC933" s="97"/>
      <c r="AD933" s="97"/>
      <c r="AE933" s="99"/>
      <c r="AF933" s="98"/>
      <c r="AG933" s="98"/>
      <c r="AH933" s="97"/>
      <c r="AI933" s="98"/>
      <c r="AJ933" s="97"/>
      <c r="AK933" s="97"/>
      <c r="AL933" s="97"/>
      <c r="AM933" s="97"/>
      <c r="AN933" s="97"/>
      <c r="AO933" s="97"/>
      <c r="AP933" s="97"/>
      <c r="AQ933" s="97"/>
      <c r="AR933" s="97"/>
      <c r="AS933" s="97"/>
      <c r="AT933" s="97"/>
      <c r="AU933" s="97"/>
      <c r="AV933" s="97"/>
      <c r="AW933" s="98"/>
      <c r="AX933" s="97"/>
      <c r="AY933" s="97"/>
    </row>
    <row r="934" spans="1:51" s="100" customFormat="1">
      <c r="A934" s="84" t="s">
        <v>410</v>
      </c>
      <c r="B934" s="81">
        <v>78.17651866011218</v>
      </c>
      <c r="C934" s="80">
        <v>0.10694811023805231</v>
      </c>
      <c r="D934" s="81">
        <v>12.311493989522623</v>
      </c>
      <c r="E934" s="80">
        <v>1.1428347161616037</v>
      </c>
      <c r="F934" s="80">
        <v>4.0747017942316763E-2</v>
      </c>
      <c r="G934" s="80">
        <v>6.7739348160252788E-2</v>
      </c>
      <c r="H934" s="80">
        <v>0.73214037046438085</v>
      </c>
      <c r="I934" s="80">
        <v>3.6844145478873873</v>
      </c>
      <c r="J934" s="80">
        <v>3.7371377925406866</v>
      </c>
      <c r="K934" s="80">
        <v>0.25446970516592515</v>
      </c>
      <c r="L934" s="80">
        <v>3.8817291895724964</v>
      </c>
      <c r="M934" s="81">
        <f>B934/J934</f>
        <v>20.918821568782459</v>
      </c>
      <c r="N934" s="80">
        <f>I934+J934</f>
        <v>7.4215523404280734</v>
      </c>
      <c r="Q934" s="103"/>
      <c r="S934" s="103"/>
      <c r="V934" s="83"/>
      <c r="W934" s="83"/>
      <c r="X934" s="103"/>
      <c r="Y934" s="83"/>
      <c r="Z934" s="83"/>
      <c r="AA934" s="83"/>
      <c r="AE934" s="103"/>
      <c r="AF934" s="83"/>
      <c r="AG934" s="83"/>
      <c r="AI934" s="83"/>
      <c r="AW934" s="83"/>
    </row>
    <row r="935" spans="1:51" s="100" customFormat="1">
      <c r="A935" s="84" t="s">
        <v>409</v>
      </c>
      <c r="B935" s="81">
        <v>78.202402468727641</v>
      </c>
      <c r="C935" s="80">
        <v>0.155289315534445</v>
      </c>
      <c r="D935" s="81">
        <v>12.248129584806595</v>
      </c>
      <c r="E935" s="80">
        <v>1.0414655826723007</v>
      </c>
      <c r="F935" s="80">
        <v>3.040927492679257E-2</v>
      </c>
      <c r="G935" s="80">
        <v>4.6841979262232394E-2</v>
      </c>
      <c r="H935" s="80">
        <v>0.67234610951476226</v>
      </c>
      <c r="I935" s="80">
        <v>3.5695395588439434</v>
      </c>
      <c r="J935" s="80">
        <v>4.0335487877297966</v>
      </c>
      <c r="K935" s="80">
        <v>0.27337981477241968</v>
      </c>
      <c r="L935" s="80">
        <v>4.98801458336699</v>
      </c>
      <c r="M935" s="81">
        <f>B935/J935</f>
        <v>19.387989729198818</v>
      </c>
      <c r="N935" s="80">
        <f>I935+J935</f>
        <v>7.60308834657374</v>
      </c>
      <c r="O935" s="97"/>
      <c r="P935" s="97">
        <v>3.28</v>
      </c>
      <c r="Q935" s="99">
        <v>680</v>
      </c>
      <c r="R935" s="97">
        <v>1.36</v>
      </c>
      <c r="S935" s="99">
        <v>233</v>
      </c>
      <c r="T935" s="97">
        <v>0.68</v>
      </c>
      <c r="U935" s="97">
        <v>8</v>
      </c>
      <c r="V935" s="98">
        <v>14.9</v>
      </c>
      <c r="W935" s="98">
        <v>8.9</v>
      </c>
      <c r="X935" s="99">
        <v>75</v>
      </c>
      <c r="Y935" s="98">
        <v>45</v>
      </c>
      <c r="Z935" s="98">
        <v>14.1</v>
      </c>
      <c r="AA935" s="98">
        <v>103</v>
      </c>
      <c r="AB935" s="97">
        <v>5.0999999999999996</v>
      </c>
      <c r="AC935" s="97">
        <v>0.97</v>
      </c>
      <c r="AD935" s="97">
        <v>3.5</v>
      </c>
      <c r="AE935" s="99">
        <v>302</v>
      </c>
      <c r="AF935" s="98">
        <v>12.8</v>
      </c>
      <c r="AG935" s="98">
        <v>29.8</v>
      </c>
      <c r="AH935" s="97">
        <v>1.96</v>
      </c>
      <c r="AI935" s="98">
        <v>11.9</v>
      </c>
      <c r="AJ935" s="97">
        <v>2.8</v>
      </c>
      <c r="AK935" s="97">
        <v>0.57199999999999995</v>
      </c>
      <c r="AL935" s="97">
        <v>2.6</v>
      </c>
      <c r="AM935" s="97">
        <v>0.33</v>
      </c>
      <c r="AN935" s="97">
        <v>2.4300000000000002</v>
      </c>
      <c r="AO935" s="97">
        <v>0.49</v>
      </c>
      <c r="AP935" s="97">
        <v>1.37</v>
      </c>
      <c r="AQ935" s="97">
        <v>0.253</v>
      </c>
      <c r="AR935" s="97">
        <v>1.58</v>
      </c>
      <c r="AS935" s="97">
        <v>0.23599999999999999</v>
      </c>
      <c r="AT935" s="97">
        <v>2.25</v>
      </c>
      <c r="AU935" s="97">
        <v>0.4</v>
      </c>
      <c r="AV935" s="97">
        <v>0.37</v>
      </c>
      <c r="AW935" s="98">
        <v>8.6</v>
      </c>
      <c r="AX935" s="97">
        <v>4.7</v>
      </c>
      <c r="AY935" s="97">
        <v>0.85</v>
      </c>
    </row>
    <row r="936" spans="1:51" s="100" customFormat="1">
      <c r="A936" s="84" t="s">
        <v>408</v>
      </c>
      <c r="B936" s="81">
        <v>77.99745207505056</v>
      </c>
      <c r="C936" s="80">
        <v>0.1071196585345317</v>
      </c>
      <c r="D936" s="81">
        <v>12.286873270644708</v>
      </c>
      <c r="E936" s="80">
        <v>1.2261840978948155</v>
      </c>
      <c r="F936" s="80">
        <v>2.3018690668235052E-2</v>
      </c>
      <c r="G936" s="80">
        <v>7.2131957564869467E-2</v>
      </c>
      <c r="H936" s="80">
        <v>0.6594745592117065</v>
      </c>
      <c r="I936" s="80">
        <v>3.7256349670826827</v>
      </c>
      <c r="J936" s="80">
        <v>3.9020832203272882</v>
      </c>
      <c r="K936" s="80">
        <v>0.27503020609837109</v>
      </c>
      <c r="L936" s="80">
        <v>5.1646514028484063</v>
      </c>
      <c r="M936" s="81">
        <f>B936/J936</f>
        <v>19.988669557003579</v>
      </c>
      <c r="N936" s="80">
        <f>I936+J936</f>
        <v>7.6277181874099709</v>
      </c>
      <c r="O936" s="97"/>
      <c r="P936" s="97">
        <v>6.09</v>
      </c>
      <c r="Q936" s="99">
        <v>950</v>
      </c>
      <c r="R936" s="97">
        <v>1.1000000000000001</v>
      </c>
      <c r="S936" s="99">
        <v>351</v>
      </c>
      <c r="T936" s="97">
        <v>1.34</v>
      </c>
      <c r="U936" s="97">
        <v>1.3</v>
      </c>
      <c r="V936" s="98">
        <v>50.6</v>
      </c>
      <c r="W936" s="98">
        <v>17.3</v>
      </c>
      <c r="X936" s="99">
        <v>145</v>
      </c>
      <c r="Y936" s="98">
        <v>58.6</v>
      </c>
      <c r="Z936" s="98">
        <v>32.700000000000003</v>
      </c>
      <c r="AA936" s="98">
        <v>166</v>
      </c>
      <c r="AB936" s="97">
        <v>10.3</v>
      </c>
      <c r="AC936" s="97">
        <v>2.38</v>
      </c>
      <c r="AD936" s="97">
        <v>8.9499999999999993</v>
      </c>
      <c r="AE936" s="99">
        <v>654</v>
      </c>
      <c r="AF936" s="98">
        <v>29.9</v>
      </c>
      <c r="AG936" s="98">
        <v>67.400000000000006</v>
      </c>
      <c r="AH936" s="97">
        <v>4.99</v>
      </c>
      <c r="AI936" s="98">
        <v>26</v>
      </c>
      <c r="AJ936" s="97">
        <v>5.14</v>
      </c>
      <c r="AK936" s="97">
        <v>0.87</v>
      </c>
      <c r="AL936" s="97">
        <v>5.0999999999999996</v>
      </c>
      <c r="AM936" s="97">
        <v>0.79</v>
      </c>
      <c r="AN936" s="97">
        <v>5.98</v>
      </c>
      <c r="AO936" s="97">
        <v>1.19</v>
      </c>
      <c r="AP936" s="97">
        <v>3.66</v>
      </c>
      <c r="AQ936" s="97">
        <v>0.52</v>
      </c>
      <c r="AR936" s="97">
        <v>3.9</v>
      </c>
      <c r="AS936" s="97">
        <v>0.55000000000000004</v>
      </c>
      <c r="AT936" s="97">
        <v>4.83</v>
      </c>
      <c r="AU936" s="97">
        <v>0.79</v>
      </c>
      <c r="AV936" s="97">
        <v>2.4</v>
      </c>
      <c r="AW936" s="98">
        <v>20.8</v>
      </c>
      <c r="AX936" s="97">
        <v>15</v>
      </c>
      <c r="AY936" s="97">
        <v>2.68</v>
      </c>
    </row>
    <row r="937" spans="1:51" s="100" customFormat="1">
      <c r="A937" s="84" t="s">
        <v>407</v>
      </c>
      <c r="B937" s="81">
        <v>78.457430054189885</v>
      </c>
      <c r="C937" s="80">
        <v>0.11692538454204016</v>
      </c>
      <c r="D937" s="81">
        <v>12.234417094299781</v>
      </c>
      <c r="E937" s="80">
        <v>1.3091381652744367</v>
      </c>
      <c r="F937" s="80">
        <v>4.1611086504049301E-2</v>
      </c>
      <c r="G937" s="80">
        <v>6.8300164528162871E-2</v>
      </c>
      <c r="H937" s="80">
        <v>0.82648281518337907</v>
      </c>
      <c r="I937" s="80">
        <v>3.4642827972500441</v>
      </c>
      <c r="J937" s="80">
        <v>3.4813888663204096</v>
      </c>
      <c r="K937" s="80">
        <v>0.23571907803225686</v>
      </c>
      <c r="L937" s="80">
        <v>5.8776582313989536</v>
      </c>
      <c r="M937" s="81">
        <f>B937/J937</f>
        <v>22.536244317088897</v>
      </c>
      <c r="N937" s="80">
        <f>I937+J937</f>
        <v>6.9456716635704536</v>
      </c>
      <c r="O937" s="97"/>
      <c r="P937" s="97">
        <v>5.52</v>
      </c>
      <c r="Q937" s="99">
        <v>960</v>
      </c>
      <c r="R937" s="97">
        <v>1.55</v>
      </c>
      <c r="S937" s="99">
        <v>387</v>
      </c>
      <c r="T937" s="97">
        <v>1.07</v>
      </c>
      <c r="U937" s="97">
        <v>5.3</v>
      </c>
      <c r="V937" s="98">
        <v>43.5</v>
      </c>
      <c r="W937" s="98">
        <v>20.399999999999999</v>
      </c>
      <c r="X937" s="99">
        <v>148</v>
      </c>
      <c r="Y937" s="98">
        <v>60.7</v>
      </c>
      <c r="Z937" s="98">
        <v>35.1</v>
      </c>
      <c r="AA937" s="98">
        <v>156</v>
      </c>
      <c r="AB937" s="97">
        <v>10.74</v>
      </c>
      <c r="AC937" s="97">
        <v>2.89</v>
      </c>
      <c r="AD937" s="97">
        <v>8.2100000000000009</v>
      </c>
      <c r="AE937" s="99">
        <v>665</v>
      </c>
      <c r="AF937" s="98">
        <v>31.4</v>
      </c>
      <c r="AG937" s="98">
        <v>63.3</v>
      </c>
      <c r="AH937" s="97">
        <v>5.05</v>
      </c>
      <c r="AI937" s="98">
        <v>28.4</v>
      </c>
      <c r="AJ937" s="97">
        <v>6.2</v>
      </c>
      <c r="AK937" s="97">
        <v>0.81</v>
      </c>
      <c r="AL937" s="97">
        <v>5.39</v>
      </c>
      <c r="AM937" s="97">
        <v>0.94</v>
      </c>
      <c r="AN937" s="97">
        <v>6.33</v>
      </c>
      <c r="AO937" s="97">
        <v>1.27</v>
      </c>
      <c r="AP937" s="97">
        <v>3.66</v>
      </c>
      <c r="AQ937" s="97">
        <v>0.62</v>
      </c>
      <c r="AR937" s="97">
        <v>4.18</v>
      </c>
      <c r="AS937" s="97">
        <v>0.6</v>
      </c>
      <c r="AT937" s="97">
        <v>5.3</v>
      </c>
      <c r="AU937" s="97">
        <v>0.87</v>
      </c>
      <c r="AV937" s="97">
        <v>1.69</v>
      </c>
      <c r="AW937" s="98">
        <v>22</v>
      </c>
      <c r="AX937" s="97">
        <v>15.1</v>
      </c>
      <c r="AY937" s="97">
        <v>2.65</v>
      </c>
    </row>
    <row r="938" spans="1:51" s="100" customFormat="1">
      <c r="A938" s="84" t="s">
        <v>406</v>
      </c>
      <c r="B938" s="81">
        <v>77.071907753739666</v>
      </c>
      <c r="C938" s="80">
        <v>0.1696899193852226</v>
      </c>
      <c r="D938" s="81">
        <v>12.784424682704575</v>
      </c>
      <c r="E938" s="80">
        <v>1.498707156706756</v>
      </c>
      <c r="F938" s="80">
        <v>0</v>
      </c>
      <c r="G938" s="80">
        <v>8.888903722388404E-2</v>
      </c>
      <c r="H938" s="80">
        <v>0.99040628538583109</v>
      </c>
      <c r="I938" s="80">
        <v>3.5093959014861378</v>
      </c>
      <c r="J938" s="80">
        <v>3.8865543319267331</v>
      </c>
      <c r="K938" s="80">
        <v>0.24931441181230418</v>
      </c>
      <c r="L938" s="80">
        <v>4.4987857430631095</v>
      </c>
      <c r="M938" s="81">
        <f>B938/J938</f>
        <v>19.830395041854924</v>
      </c>
      <c r="N938" s="80">
        <f>I938+J938</f>
        <v>7.3959502334128704</v>
      </c>
      <c r="O938" s="97"/>
      <c r="P938" s="97">
        <v>6</v>
      </c>
      <c r="Q938" s="99">
        <v>1070</v>
      </c>
      <c r="R938" s="97">
        <v>2.1</v>
      </c>
      <c r="S938" s="99">
        <v>422</v>
      </c>
      <c r="T938" s="97">
        <v>0.87</v>
      </c>
      <c r="U938" s="97" t="s">
        <v>142</v>
      </c>
      <c r="V938" s="98" t="s">
        <v>142</v>
      </c>
      <c r="W938" s="98">
        <v>18.600000000000001</v>
      </c>
      <c r="X938" s="99">
        <v>157</v>
      </c>
      <c r="Y938" s="98">
        <v>71</v>
      </c>
      <c r="Z938" s="98">
        <v>28.2</v>
      </c>
      <c r="AA938" s="98">
        <v>162</v>
      </c>
      <c r="AB938" s="97">
        <v>9</v>
      </c>
      <c r="AC938" s="97">
        <v>2.0499999999999998</v>
      </c>
      <c r="AD938" s="97">
        <v>8.5</v>
      </c>
      <c r="AE938" s="99">
        <v>1140</v>
      </c>
      <c r="AF938" s="98">
        <v>26.6</v>
      </c>
      <c r="AG938" s="98">
        <v>56</v>
      </c>
      <c r="AH938" s="97">
        <v>9.8000000000000007</v>
      </c>
      <c r="AI938" s="98">
        <v>19.899999999999999</v>
      </c>
      <c r="AJ938" s="97">
        <v>3.5</v>
      </c>
      <c r="AK938" s="97">
        <v>0.63</v>
      </c>
      <c r="AL938" s="97">
        <v>3.48</v>
      </c>
      <c r="AM938" s="97">
        <v>0.83</v>
      </c>
      <c r="AN938" s="97">
        <v>3.84</v>
      </c>
      <c r="AO938" s="97">
        <v>0.87</v>
      </c>
      <c r="AP938" s="97">
        <v>3.1</v>
      </c>
      <c r="AQ938" s="97">
        <v>0.4</v>
      </c>
      <c r="AR938" s="97">
        <v>2.5</v>
      </c>
      <c r="AS938" s="97">
        <v>0.32</v>
      </c>
      <c r="AT938" s="97">
        <v>3.5</v>
      </c>
      <c r="AU938" s="97">
        <v>0.53</v>
      </c>
      <c r="AV938" s="97">
        <v>1.48</v>
      </c>
      <c r="AW938" s="98">
        <v>18.600000000000001</v>
      </c>
      <c r="AX938" s="97">
        <v>10.199999999999999</v>
      </c>
      <c r="AY938" s="97">
        <v>6.5</v>
      </c>
    </row>
    <row r="939" spans="1:51" s="100" customFormat="1">
      <c r="A939" s="84" t="s">
        <v>405</v>
      </c>
      <c r="B939" s="81">
        <v>77.151931690708707</v>
      </c>
      <c r="C939" s="80">
        <v>0.14863344587915048</v>
      </c>
      <c r="D939" s="81">
        <v>12.719295953722529</v>
      </c>
      <c r="E939" s="80">
        <v>1.4566540126002017</v>
      </c>
      <c r="F939" s="80">
        <v>1.6860967823369495E-2</v>
      </c>
      <c r="G939" s="80">
        <v>9.5232043263915739E-2</v>
      </c>
      <c r="H939" s="80">
        <v>0.98598094836303829</v>
      </c>
      <c r="I939" s="80">
        <v>3.6808895659523411</v>
      </c>
      <c r="J939" s="80">
        <v>3.7444955651337049</v>
      </c>
      <c r="K939" s="80">
        <v>0.25806553041088354</v>
      </c>
      <c r="L939" s="80">
        <v>4.8016428586991395</v>
      </c>
      <c r="M939" s="81">
        <f>B939/J939</f>
        <v>20.60409215305182</v>
      </c>
      <c r="N939" s="80">
        <f>I939+J939</f>
        <v>7.4253851310860455</v>
      </c>
      <c r="O939" s="97"/>
      <c r="P939" s="97">
        <v>5.97</v>
      </c>
      <c r="Q939" s="99">
        <v>1068</v>
      </c>
      <c r="R939" s="97">
        <v>1.1100000000000001</v>
      </c>
      <c r="S939" s="99">
        <v>365</v>
      </c>
      <c r="T939" s="97">
        <v>1.05</v>
      </c>
      <c r="U939" s="97">
        <v>5.8</v>
      </c>
      <c r="V939" s="98">
        <v>39.700000000000003</v>
      </c>
      <c r="W939" s="98">
        <v>18.8</v>
      </c>
      <c r="X939" s="99">
        <v>171</v>
      </c>
      <c r="Y939" s="98">
        <v>57.8</v>
      </c>
      <c r="Z939" s="98">
        <v>34.299999999999997</v>
      </c>
      <c r="AA939" s="98">
        <v>162</v>
      </c>
      <c r="AB939" s="97">
        <v>10.1</v>
      </c>
      <c r="AC939" s="97">
        <v>2.48</v>
      </c>
      <c r="AD939" s="97">
        <v>8.6</v>
      </c>
      <c r="AE939" s="99">
        <v>1430</v>
      </c>
      <c r="AF939" s="98">
        <v>30.1</v>
      </c>
      <c r="AG939" s="98">
        <v>65.599999999999994</v>
      </c>
      <c r="AH939" s="97">
        <v>12.5</v>
      </c>
      <c r="AI939" s="98">
        <v>27.2</v>
      </c>
      <c r="AJ939" s="97">
        <v>4.75</v>
      </c>
      <c r="AK939" s="97">
        <v>0.69</v>
      </c>
      <c r="AL939" s="97">
        <v>5.55</v>
      </c>
      <c r="AM939" s="97">
        <v>0.87</v>
      </c>
      <c r="AN939" s="97">
        <v>5.0599999999999996</v>
      </c>
      <c r="AO939" s="97">
        <v>1.23</v>
      </c>
      <c r="AP939" s="97">
        <v>3.3</v>
      </c>
      <c r="AQ939" s="97">
        <v>0.64</v>
      </c>
      <c r="AR939" s="97">
        <v>3.89</v>
      </c>
      <c r="AS939" s="97">
        <v>0.45</v>
      </c>
      <c r="AT939" s="97">
        <v>4.67</v>
      </c>
      <c r="AU939" s="97">
        <v>0.89</v>
      </c>
      <c r="AV939" s="97">
        <v>1.59</v>
      </c>
      <c r="AW939" s="98">
        <v>20.8</v>
      </c>
      <c r="AX939" s="97">
        <v>14.3</v>
      </c>
      <c r="AY939" s="97">
        <v>7.85</v>
      </c>
    </row>
    <row r="940" spans="1:51" s="100" customFormat="1">
      <c r="A940" s="84" t="s">
        <v>404</v>
      </c>
      <c r="B940" s="81">
        <v>77.156857170898888</v>
      </c>
      <c r="C940" s="80">
        <v>0.16265916582842513</v>
      </c>
      <c r="D940" s="81">
        <v>12.48465860841549</v>
      </c>
      <c r="E940" s="80">
        <v>1.3460759578134933</v>
      </c>
      <c r="F940" s="80">
        <v>3.3160538256078044E-2</v>
      </c>
      <c r="G940" s="80">
        <v>8.6020110205745695E-2</v>
      </c>
      <c r="H940" s="80">
        <v>0.96340249310478598</v>
      </c>
      <c r="I940" s="80">
        <v>3.4439246053011581</v>
      </c>
      <c r="J940" s="80">
        <v>4.3232103742981334</v>
      </c>
      <c r="K940" s="80">
        <v>0.30975877814192204</v>
      </c>
      <c r="L940" s="80">
        <v>7.0623662840703645</v>
      </c>
      <c r="M940" s="81">
        <f>B940/J940</f>
        <v>17.847120655891096</v>
      </c>
      <c r="N940" s="80">
        <f>I940+J940</f>
        <v>7.767134979599291</v>
      </c>
      <c r="O940" s="97"/>
      <c r="P940" s="97">
        <v>4.7300000000000004</v>
      </c>
      <c r="Q940" s="99">
        <v>1020</v>
      </c>
      <c r="R940" s="97">
        <v>5.2</v>
      </c>
      <c r="S940" s="99">
        <v>315</v>
      </c>
      <c r="T940" s="97">
        <v>1.54</v>
      </c>
      <c r="U940" s="97">
        <v>54</v>
      </c>
      <c r="V940" s="98">
        <v>37</v>
      </c>
      <c r="W940" s="98">
        <v>15.7</v>
      </c>
      <c r="X940" s="99">
        <v>136</v>
      </c>
      <c r="Y940" s="98">
        <v>95</v>
      </c>
      <c r="Z940" s="98">
        <v>27</v>
      </c>
      <c r="AA940" s="98">
        <v>111</v>
      </c>
      <c r="AB940" s="97">
        <v>8.8000000000000007</v>
      </c>
      <c r="AC940" s="97">
        <v>1.96</v>
      </c>
      <c r="AD940" s="97">
        <v>7.3</v>
      </c>
      <c r="AE940" s="99">
        <v>1030</v>
      </c>
      <c r="AF940" s="98">
        <v>23.1</v>
      </c>
      <c r="AG940" s="98">
        <v>54</v>
      </c>
      <c r="AH940" s="97">
        <v>6.4</v>
      </c>
      <c r="AI940" s="98">
        <v>21.4</v>
      </c>
      <c r="AJ940" s="97">
        <v>4.0999999999999996</v>
      </c>
      <c r="AK940" s="97">
        <v>0.53</v>
      </c>
      <c r="AL940" s="97">
        <v>3.2</v>
      </c>
      <c r="AM940" s="97">
        <v>0.59</v>
      </c>
      <c r="AN940" s="97">
        <v>3.7</v>
      </c>
      <c r="AO940" s="97">
        <v>0.83</v>
      </c>
      <c r="AP940" s="97">
        <v>2.1</v>
      </c>
      <c r="AQ940" s="97">
        <v>0.37</v>
      </c>
      <c r="AR940" s="97">
        <v>2.6</v>
      </c>
      <c r="AS940" s="97">
        <v>0.49</v>
      </c>
      <c r="AT940" s="97">
        <v>3.6</v>
      </c>
      <c r="AU940" s="97">
        <v>0.52</v>
      </c>
      <c r="AV940" s="97">
        <v>1.32</v>
      </c>
      <c r="AW940" s="98">
        <v>16.600000000000001</v>
      </c>
      <c r="AX940" s="97">
        <v>10.5</v>
      </c>
      <c r="AY940" s="97">
        <v>2.94</v>
      </c>
    </row>
    <row r="941" spans="1:51" s="100" customFormat="1">
      <c r="A941" s="84" t="s">
        <v>147</v>
      </c>
      <c r="B941" s="81">
        <v>76.873568581124445</v>
      </c>
      <c r="C941" s="80">
        <v>0.13978512940776611</v>
      </c>
      <c r="D941" s="81">
        <v>12.855925343387131</v>
      </c>
      <c r="E941" s="80">
        <v>1.4412604857660116</v>
      </c>
      <c r="F941" s="80">
        <v>2.4968445355729309E-2</v>
      </c>
      <c r="G941" s="80">
        <v>0.1014943295589862</v>
      </c>
      <c r="H941" s="80">
        <v>0.90375910580816532</v>
      </c>
      <c r="I941" s="80">
        <v>3.1787809926162471</v>
      </c>
      <c r="J941" s="80">
        <v>4.4804377123215975</v>
      </c>
      <c r="K941" s="80">
        <v>0.19874653907321488</v>
      </c>
      <c r="L941" s="80">
        <v>7.4272973038963244</v>
      </c>
      <c r="M941" s="81">
        <f>B941/J941</f>
        <v>17.157602340886331</v>
      </c>
      <c r="N941" s="80">
        <f>I941+J941</f>
        <v>7.6592187049378442</v>
      </c>
      <c r="O941" s="97"/>
      <c r="P941" s="97">
        <v>6.58</v>
      </c>
      <c r="Q941" s="99">
        <v>1313</v>
      </c>
      <c r="R941" s="97">
        <v>2.25</v>
      </c>
      <c r="S941" s="99">
        <v>450</v>
      </c>
      <c r="T941" s="97">
        <v>1.1200000000000001</v>
      </c>
      <c r="U941" s="97">
        <v>17.100000000000001</v>
      </c>
      <c r="V941" s="98">
        <v>40.700000000000003</v>
      </c>
      <c r="W941" s="98">
        <v>21.3</v>
      </c>
      <c r="X941" s="99">
        <v>173</v>
      </c>
      <c r="Y941" s="98">
        <v>82.9</v>
      </c>
      <c r="Z941" s="98">
        <v>37.299999999999997</v>
      </c>
      <c r="AA941" s="98">
        <v>208.2</v>
      </c>
      <c r="AB941" s="97">
        <v>11.95</v>
      </c>
      <c r="AC941" s="97">
        <v>2.73</v>
      </c>
      <c r="AD941" s="97">
        <v>8.9</v>
      </c>
      <c r="AE941" s="99">
        <v>1908</v>
      </c>
      <c r="AF941" s="98">
        <v>31.7</v>
      </c>
      <c r="AG941" s="98">
        <v>71.099999999999994</v>
      </c>
      <c r="AH941" s="97">
        <v>13.57</v>
      </c>
      <c r="AI941" s="98">
        <v>30.4</v>
      </c>
      <c r="AJ941" s="97">
        <v>5.9</v>
      </c>
      <c r="AK941" s="97">
        <v>0.86</v>
      </c>
      <c r="AL941" s="97">
        <v>5.6</v>
      </c>
      <c r="AM941" s="97">
        <v>0.88</v>
      </c>
      <c r="AN941" s="97">
        <v>5.63</v>
      </c>
      <c r="AO941" s="97">
        <v>1.1299999999999999</v>
      </c>
      <c r="AP941" s="97">
        <v>3.95</v>
      </c>
      <c r="AQ941" s="97">
        <v>0.61</v>
      </c>
      <c r="AR941" s="97">
        <v>4.47</v>
      </c>
      <c r="AS941" s="97">
        <v>0.53</v>
      </c>
      <c r="AT941" s="97">
        <v>5.46</v>
      </c>
      <c r="AU941" s="97">
        <v>0.9</v>
      </c>
      <c r="AV941" s="97">
        <v>1.77</v>
      </c>
      <c r="AW941" s="98">
        <v>21</v>
      </c>
      <c r="AX941" s="97">
        <v>14.63</v>
      </c>
      <c r="AY941" s="97">
        <v>9.4</v>
      </c>
    </row>
    <row r="942" spans="1:51">
      <c r="A942" s="84" t="s">
        <v>146</v>
      </c>
      <c r="B942" s="81">
        <v>76.330668186479528</v>
      </c>
      <c r="C942" s="80">
        <v>0.31713664744096132</v>
      </c>
      <c r="D942" s="81">
        <v>13.094926221928047</v>
      </c>
      <c r="E942" s="80">
        <v>1.5996880334393029</v>
      </c>
      <c r="F942" s="80">
        <v>1.8039373906402999E-2</v>
      </c>
      <c r="G942" s="80">
        <v>0.14236843487884504</v>
      </c>
      <c r="H942" s="80">
        <v>1.2769594698467543</v>
      </c>
      <c r="I942" s="80">
        <v>3.59726983122082</v>
      </c>
      <c r="J942" s="80">
        <v>3.6229300610983208</v>
      </c>
      <c r="K942" s="80">
        <v>0.13739761016349686</v>
      </c>
      <c r="L942" s="80">
        <v>3.9020222919397156</v>
      </c>
      <c r="M942" s="81">
        <f>B942/J942</f>
        <v>21.068766688623093</v>
      </c>
      <c r="N942" s="80">
        <f>I942+J942</f>
        <v>7.2201998923191404</v>
      </c>
      <c r="O942" s="97"/>
      <c r="P942" s="97">
        <v>7.6</v>
      </c>
      <c r="Q942" s="99">
        <v>1200</v>
      </c>
      <c r="R942" s="97">
        <v>1.27</v>
      </c>
      <c r="S942" s="99">
        <v>483</v>
      </c>
      <c r="T942" s="97">
        <v>1.1399999999999999</v>
      </c>
      <c r="U942" s="97">
        <v>8.6</v>
      </c>
      <c r="V942" s="98">
        <v>58.7</v>
      </c>
      <c r="W942" s="98">
        <v>25.5</v>
      </c>
      <c r="X942" s="99">
        <v>222</v>
      </c>
      <c r="Y942" s="98">
        <v>59.6</v>
      </c>
      <c r="Z942" s="98">
        <v>50.7</v>
      </c>
      <c r="AA942" s="98">
        <v>173</v>
      </c>
      <c r="AB942" s="97">
        <v>14.9</v>
      </c>
      <c r="AC942" s="97">
        <v>2.89</v>
      </c>
      <c r="AD942" s="97">
        <v>12.1</v>
      </c>
      <c r="AE942" s="99">
        <v>2530</v>
      </c>
      <c r="AF942" s="98">
        <v>43.2</v>
      </c>
      <c r="AG942" s="98">
        <v>88.7</v>
      </c>
      <c r="AH942" s="97">
        <v>17.3</v>
      </c>
      <c r="AI942" s="98">
        <v>39.700000000000003</v>
      </c>
      <c r="AJ942" s="97">
        <v>7.98</v>
      </c>
      <c r="AK942" s="97">
        <v>0.98</v>
      </c>
      <c r="AL942" s="97">
        <v>7.67</v>
      </c>
      <c r="AM942" s="97">
        <v>1.3</v>
      </c>
      <c r="AN942" s="97">
        <v>7.96</v>
      </c>
      <c r="AO942" s="97">
        <v>1.77</v>
      </c>
      <c r="AP942" s="97">
        <v>5.51</v>
      </c>
      <c r="AQ942" s="97">
        <v>0.75</v>
      </c>
      <c r="AR942" s="97">
        <v>6.27</v>
      </c>
      <c r="AS942" s="97">
        <v>0.83</v>
      </c>
      <c r="AT942" s="97">
        <v>6.4</v>
      </c>
      <c r="AU942" s="97">
        <v>1.26</v>
      </c>
      <c r="AV942" s="97">
        <v>2.76</v>
      </c>
      <c r="AW942" s="98">
        <v>31.1</v>
      </c>
      <c r="AX942" s="97">
        <v>21.3</v>
      </c>
      <c r="AY942" s="97">
        <v>11.5</v>
      </c>
    </row>
    <row r="943" spans="1:51">
      <c r="A943" s="84" t="s">
        <v>403</v>
      </c>
      <c r="B943" s="81">
        <v>77.853415983499659</v>
      </c>
      <c r="C943" s="80">
        <v>0.1382142279831709</v>
      </c>
      <c r="D943" s="81">
        <v>12.254331900697876</v>
      </c>
      <c r="E943" s="80">
        <v>1.1662823404560005</v>
      </c>
      <c r="F943" s="80">
        <v>0</v>
      </c>
      <c r="G943" s="80">
        <v>7.1723930212553008E-2</v>
      </c>
      <c r="H943" s="80">
        <v>0.7011168630985718</v>
      </c>
      <c r="I943" s="80">
        <v>3.5426226666284135</v>
      </c>
      <c r="J943" s="80">
        <v>4.2722634917552886</v>
      </c>
      <c r="K943" s="80">
        <v>0.28595668465546131</v>
      </c>
      <c r="L943" s="80">
        <v>4.6251464415414887</v>
      </c>
      <c r="M943" s="81">
        <f>B943/J943</f>
        <v>18.222990256509917</v>
      </c>
      <c r="N943" s="80">
        <f>I943+J943</f>
        <v>7.8148861583837022</v>
      </c>
      <c r="O943" s="97"/>
      <c r="P943" s="97">
        <v>3.61</v>
      </c>
      <c r="Q943" s="99">
        <v>631</v>
      </c>
      <c r="R943" s="97">
        <v>1.78</v>
      </c>
      <c r="S943" s="99">
        <v>262</v>
      </c>
      <c r="T943" s="97">
        <v>0.9</v>
      </c>
      <c r="U943" s="97">
        <v>15.4</v>
      </c>
      <c r="V943" s="98">
        <v>27.2</v>
      </c>
      <c r="W943" s="98">
        <v>10.6</v>
      </c>
      <c r="X943" s="99">
        <v>81</v>
      </c>
      <c r="Y943" s="98">
        <v>62</v>
      </c>
      <c r="Z943" s="98">
        <v>19</v>
      </c>
      <c r="AA943" s="98">
        <v>111</v>
      </c>
      <c r="AB943" s="97">
        <v>5.8</v>
      </c>
      <c r="AC943" s="97">
        <v>1.51</v>
      </c>
      <c r="AD943" s="97">
        <v>4.8499999999999996</v>
      </c>
      <c r="AE943" s="99">
        <v>1040</v>
      </c>
      <c r="AF943" s="98">
        <v>17</v>
      </c>
      <c r="AG943" s="98">
        <v>37.1</v>
      </c>
      <c r="AH943" s="97">
        <v>6.42</v>
      </c>
      <c r="AI943" s="98">
        <v>14.9</v>
      </c>
      <c r="AJ943" s="97">
        <v>3.07</v>
      </c>
      <c r="AK943" s="97">
        <v>0.53</v>
      </c>
      <c r="AL943" s="97">
        <v>2.36</v>
      </c>
      <c r="AM943" s="97">
        <v>0.5</v>
      </c>
      <c r="AN943" s="97">
        <v>3.24</v>
      </c>
      <c r="AO943" s="97">
        <v>0.69</v>
      </c>
      <c r="AP943" s="97">
        <v>2.2400000000000002</v>
      </c>
      <c r="AQ943" s="97">
        <v>0.32900000000000001</v>
      </c>
      <c r="AR943" s="97">
        <v>2.5499999999999998</v>
      </c>
      <c r="AS943" s="97">
        <v>0.32500000000000001</v>
      </c>
      <c r="AT943" s="97">
        <v>3.04</v>
      </c>
      <c r="AU943" s="97">
        <v>0.44</v>
      </c>
      <c r="AV943" s="97">
        <v>0.83</v>
      </c>
      <c r="AW943" s="98">
        <v>12.2</v>
      </c>
      <c r="AX943" s="97">
        <v>7.9</v>
      </c>
      <c r="AY943" s="97">
        <v>4.0199999999999996</v>
      </c>
    </row>
    <row r="944" spans="1:51">
      <c r="A944" s="84" t="s">
        <v>402</v>
      </c>
      <c r="B944" s="81">
        <v>77.58701797687948</v>
      </c>
      <c r="C944" s="80">
        <v>0.16529035905346565</v>
      </c>
      <c r="D944" s="81">
        <v>12.71712793356572</v>
      </c>
      <c r="E944" s="80">
        <v>1.3517041915246581</v>
      </c>
      <c r="F944" s="80">
        <v>3.6172772203869774E-2</v>
      </c>
      <c r="G944" s="80">
        <v>8.5127749970164673E-2</v>
      </c>
      <c r="H944" s="80">
        <v>0.98467103453720428</v>
      </c>
      <c r="I944" s="80">
        <v>3.2606721516836781</v>
      </c>
      <c r="J944" s="80">
        <v>3.8121921185384142</v>
      </c>
      <c r="K944" s="80">
        <v>0.23712043351678244</v>
      </c>
      <c r="L944" s="80">
        <v>4.1518111050706494</v>
      </c>
      <c r="M944" s="81">
        <f>B944/J944</f>
        <v>20.352336808939778</v>
      </c>
      <c r="N944" s="80">
        <f>I944+J944</f>
        <v>7.0728642702220927</v>
      </c>
      <c r="O944" s="97"/>
      <c r="P944" s="97">
        <v>4.54</v>
      </c>
      <c r="Q944" s="99">
        <v>980</v>
      </c>
      <c r="R944" s="97">
        <v>1.74</v>
      </c>
      <c r="S944" s="99">
        <v>393</v>
      </c>
      <c r="T944" s="97">
        <v>0.94</v>
      </c>
      <c r="U944" s="97">
        <v>7.1</v>
      </c>
      <c r="V944" s="98">
        <v>28.2</v>
      </c>
      <c r="W944" s="98">
        <v>15.8</v>
      </c>
      <c r="X944" s="99">
        <v>115</v>
      </c>
      <c r="Y944" s="98">
        <v>65.7</v>
      </c>
      <c r="Z944" s="98">
        <v>26.6</v>
      </c>
      <c r="AA944" s="98">
        <v>162</v>
      </c>
      <c r="AB944" s="97">
        <v>8.8000000000000007</v>
      </c>
      <c r="AC944" s="97">
        <v>2.14</v>
      </c>
      <c r="AD944" s="97">
        <v>5.9</v>
      </c>
      <c r="AE944" s="99">
        <v>1290</v>
      </c>
      <c r="AF944" s="98">
        <v>22.3</v>
      </c>
      <c r="AG944" s="98">
        <v>45.9</v>
      </c>
      <c r="AH944" s="97">
        <v>7.1</v>
      </c>
      <c r="AI944" s="98">
        <v>19.3</v>
      </c>
      <c r="AJ944" s="97">
        <v>3.75</v>
      </c>
      <c r="AK944" s="97">
        <v>0.8</v>
      </c>
      <c r="AL944" s="97">
        <v>3.61</v>
      </c>
      <c r="AM944" s="97">
        <v>0.61</v>
      </c>
      <c r="AN944" s="97">
        <v>3.25</v>
      </c>
      <c r="AO944" s="97">
        <v>0.8</v>
      </c>
      <c r="AP944" s="97">
        <v>1.88</v>
      </c>
      <c r="AQ944" s="97">
        <v>0.4</v>
      </c>
      <c r="AR944" s="97">
        <v>2.86</v>
      </c>
      <c r="AS944" s="97">
        <v>0.32</v>
      </c>
      <c r="AT944" s="97">
        <v>3.51</v>
      </c>
      <c r="AU944" s="97">
        <v>0.74</v>
      </c>
      <c r="AV944" s="97">
        <v>1.1399999999999999</v>
      </c>
      <c r="AW944" s="98">
        <v>15.7</v>
      </c>
      <c r="AX944" s="97">
        <v>9.8000000000000007</v>
      </c>
      <c r="AY944" s="97">
        <v>4.41</v>
      </c>
    </row>
    <row r="945" spans="1:51">
      <c r="A945" s="84" t="s">
        <v>155</v>
      </c>
      <c r="B945" s="81">
        <v>77.737485846186303</v>
      </c>
      <c r="C945" s="80">
        <v>0.16515273696632818</v>
      </c>
      <c r="D945" s="81">
        <v>12.193112196037994</v>
      </c>
      <c r="E945" s="80">
        <v>1.3278625953298899</v>
      </c>
      <c r="F945" s="80">
        <v>3.078818713408649E-2</v>
      </c>
      <c r="G945" s="80">
        <v>9.450763546489549E-2</v>
      </c>
      <c r="H945" s="80">
        <v>0.85388831401877896</v>
      </c>
      <c r="I945" s="80">
        <v>3.7532804474426826</v>
      </c>
      <c r="J945" s="80">
        <v>3.8438953029655942</v>
      </c>
      <c r="K945" s="80">
        <v>0.26738453436082998</v>
      </c>
      <c r="L945" s="80">
        <v>4.0719406285265336</v>
      </c>
      <c r="M945" s="81">
        <f>B945/J945</f>
        <v>20.223622060208363</v>
      </c>
      <c r="N945" s="80">
        <f>I945+J945</f>
        <v>7.5971757504082769</v>
      </c>
      <c r="O945" s="97"/>
      <c r="P945" s="97"/>
      <c r="Q945" s="99"/>
      <c r="R945" s="97"/>
      <c r="S945" s="99"/>
      <c r="T945" s="97"/>
      <c r="U945" s="97"/>
      <c r="V945" s="98"/>
      <c r="W945" s="98"/>
      <c r="X945" s="99"/>
      <c r="Y945" s="98"/>
      <c r="Z945" s="98"/>
      <c r="AA945" s="98"/>
      <c r="AB945" s="97"/>
      <c r="AC945" s="97"/>
      <c r="AD945" s="97"/>
      <c r="AE945" s="99"/>
      <c r="AF945" s="98"/>
      <c r="AG945" s="98"/>
      <c r="AH945" s="97"/>
      <c r="AI945" s="98"/>
      <c r="AJ945" s="97"/>
      <c r="AK945" s="97"/>
      <c r="AL945" s="97"/>
      <c r="AM945" s="97"/>
      <c r="AN945" s="97"/>
      <c r="AO945" s="97"/>
      <c r="AP945" s="97"/>
      <c r="AQ945" s="97"/>
      <c r="AR945" s="97"/>
      <c r="AS945" s="97"/>
      <c r="AT945" s="97"/>
      <c r="AU945" s="97"/>
      <c r="AV945" s="97"/>
      <c r="AW945" s="98"/>
      <c r="AX945" s="97"/>
      <c r="AY945" s="97"/>
    </row>
    <row r="946" spans="1:51">
      <c r="A946" s="84" t="s">
        <v>401</v>
      </c>
      <c r="B946" s="81">
        <v>78.298604840675907</v>
      </c>
      <c r="C946" s="80">
        <v>0.15952295515540416</v>
      </c>
      <c r="D946" s="81">
        <v>12.284331502894341</v>
      </c>
      <c r="E946" s="80">
        <v>1.2061926319432377</v>
      </c>
      <c r="F946" s="80">
        <v>8.8078179958837773E-3</v>
      </c>
      <c r="G946" s="80">
        <v>7.1315964201878454E-2</v>
      </c>
      <c r="H946" s="80">
        <v>0.77738951135106393</v>
      </c>
      <c r="I946" s="80">
        <v>3.5520073025798395</v>
      </c>
      <c r="J946" s="80">
        <v>3.6418033758634643</v>
      </c>
      <c r="K946" s="80">
        <v>0.24097338969018689</v>
      </c>
      <c r="L946" s="80">
        <v>5.2352185955056285</v>
      </c>
      <c r="M946" s="81">
        <f>B946/J946</f>
        <v>21.49995394029516</v>
      </c>
      <c r="N946" s="80">
        <f>I946+J946</f>
        <v>7.1938106784433042</v>
      </c>
      <c r="O946" s="97"/>
      <c r="P946" s="97">
        <v>4.8600000000000003</v>
      </c>
      <c r="Q946" s="99">
        <v>840</v>
      </c>
      <c r="R946" s="97">
        <v>1.33</v>
      </c>
      <c r="S946" s="99">
        <v>325</v>
      </c>
      <c r="T946" s="97">
        <v>0.95</v>
      </c>
      <c r="U946" s="97">
        <v>15.3</v>
      </c>
      <c r="V946" s="98">
        <v>32.5</v>
      </c>
      <c r="W946" s="98">
        <v>16.399999999999999</v>
      </c>
      <c r="X946" s="99">
        <v>137</v>
      </c>
      <c r="Y946" s="98">
        <v>56.6</v>
      </c>
      <c r="Z946" s="98">
        <v>29.7</v>
      </c>
      <c r="AA946" s="98">
        <v>144</v>
      </c>
      <c r="AB946" s="97">
        <v>9.9</v>
      </c>
      <c r="AC946" s="97">
        <v>2.37</v>
      </c>
      <c r="AD946" s="97">
        <v>8.1999999999999993</v>
      </c>
      <c r="AE946" s="99">
        <v>1293</v>
      </c>
      <c r="AF946" s="98">
        <v>27.4</v>
      </c>
      <c r="AG946" s="98">
        <v>60.4</v>
      </c>
      <c r="AH946" s="97">
        <v>7.64</v>
      </c>
      <c r="AI946" s="98">
        <v>24.6</v>
      </c>
      <c r="AJ946" s="97">
        <v>4.7</v>
      </c>
      <c r="AK946" s="97">
        <v>0.59</v>
      </c>
      <c r="AL946" s="97">
        <v>4.8</v>
      </c>
      <c r="AM946" s="97">
        <v>0.86</v>
      </c>
      <c r="AN946" s="97">
        <v>5.3</v>
      </c>
      <c r="AO946" s="97">
        <v>1.1299999999999999</v>
      </c>
      <c r="AP946" s="97">
        <v>3.02</v>
      </c>
      <c r="AQ946" s="97">
        <v>0.51400000000000001</v>
      </c>
      <c r="AR946" s="97">
        <v>3.58</v>
      </c>
      <c r="AS946" s="97">
        <v>0.44800000000000001</v>
      </c>
      <c r="AT946" s="97">
        <v>4.32</v>
      </c>
      <c r="AU946" s="97">
        <v>0.64</v>
      </c>
      <c r="AV946" s="97">
        <v>1.33</v>
      </c>
      <c r="AW946" s="98">
        <v>20.2</v>
      </c>
      <c r="AX946" s="97">
        <v>13.5</v>
      </c>
      <c r="AY946" s="97">
        <v>4.16</v>
      </c>
    </row>
    <row r="947" spans="1:51" s="94" customFormat="1">
      <c r="A947" s="92" t="s">
        <v>196</v>
      </c>
      <c r="B947" s="95">
        <f>AVERAGE(B924:B946)</f>
        <v>77.520787098723176</v>
      </c>
      <c r="C947" s="94">
        <f>AVERAGE(C924:C946)</f>
        <v>0.15375834391763529</v>
      </c>
      <c r="D947" s="95">
        <f>AVERAGE(D924:D946)</f>
        <v>12.539569499831984</v>
      </c>
      <c r="E947" s="95">
        <f>AVERAGE(E924:E946)</f>
        <v>1.3287846577195035</v>
      </c>
      <c r="F947" s="95">
        <f>AVERAGE(F924:F946)</f>
        <v>2.8424069019353924E-2</v>
      </c>
      <c r="G947" s="95">
        <f>AVERAGE(G924:G946)</f>
        <v>8.5336794498218835E-2</v>
      </c>
      <c r="H947" s="95">
        <f>AVERAGE(H924:H946)</f>
        <v>0.87154955699319214</v>
      </c>
      <c r="I947" s="95">
        <f>AVERAGE(I924:I946)</f>
        <v>3.5348103311649735</v>
      </c>
      <c r="J947" s="95">
        <f>AVERAGE(J924:J946)</f>
        <v>3.9369548804901244</v>
      </c>
      <c r="K947" s="95">
        <f>AVERAGE(K924:K946)</f>
        <v>0.24767641832779327</v>
      </c>
      <c r="L947" s="95">
        <f>AVERAGE(L924:L946)</f>
        <v>5.0812727353958103</v>
      </c>
      <c r="M947" s="95">
        <f>AVERAGE(M924:M946)</f>
        <v>19.791179050122881</v>
      </c>
      <c r="N947" s="95">
        <f>AVERAGE(N924:N946)</f>
        <v>7.4717652116550974</v>
      </c>
      <c r="O947" s="95"/>
      <c r="P947" s="95">
        <f>AVERAGE(P924:P946)</f>
        <v>5.5346666666666664</v>
      </c>
      <c r="Q947" s="96">
        <f>AVERAGE(Q924:Q946)</f>
        <v>982.6</v>
      </c>
      <c r="R947" s="95">
        <f>AVERAGE(R924:R946)</f>
        <v>1.8866666666666665</v>
      </c>
      <c r="S947" s="96">
        <f>AVERAGE(S924:S946)</f>
        <v>368.06666666666666</v>
      </c>
      <c r="T947" s="95">
        <f>AVERAGE(T924:T946)</f>
        <v>1.0073333333333332</v>
      </c>
      <c r="U947" s="95">
        <f>AVERAGE(U924:U946)</f>
        <v>13.867857142857142</v>
      </c>
      <c r="V947" s="95">
        <f>AVERAGE(V924:V946)</f>
        <v>37.757142857142853</v>
      </c>
      <c r="W947" s="95">
        <f>AVERAGE(W924:W946)</f>
        <v>17.600000000000001</v>
      </c>
      <c r="X947" s="96">
        <f>AVERAGE(X924:X946)</f>
        <v>148.17999999999998</v>
      </c>
      <c r="Y947" s="95">
        <f>AVERAGE(Y924:Y946)</f>
        <v>65.066666666666677</v>
      </c>
      <c r="Z947" s="95">
        <f>AVERAGE(Z924:Z946)</f>
        <v>31.493333333333332</v>
      </c>
      <c r="AA947" s="95">
        <f>AVERAGE(AA924:AA946)</f>
        <v>151.74666666666664</v>
      </c>
      <c r="AB947" s="95">
        <f>AVERAGE(AB924:AB946)</f>
        <v>9.9993333333333343</v>
      </c>
      <c r="AC947" s="95">
        <f>AVERAGE(AC924:AC946)</f>
        <v>2.2613333333333339</v>
      </c>
      <c r="AD947" s="95">
        <f>AVERAGE(AD924:AD946)</f>
        <v>8.0893333333333342</v>
      </c>
      <c r="AE947" s="96">
        <f>AVERAGE(AE924:AE946)</f>
        <v>1075</v>
      </c>
      <c r="AF947" s="95">
        <f>AVERAGE(AF924:AF946)</f>
        <v>27.766666666666666</v>
      </c>
      <c r="AG947" s="95">
        <f>AVERAGE(AG924:AG946)</f>
        <v>60.306666666666665</v>
      </c>
      <c r="AH947" s="95">
        <f>AVERAGE(AH924:AH946)</f>
        <v>7.5253333333333332</v>
      </c>
      <c r="AI947" s="95">
        <f>AVERAGE(AI924:AI946)</f>
        <v>25.333333333333332</v>
      </c>
      <c r="AJ947" s="95">
        <f>AVERAGE(AJ924:AJ946)</f>
        <v>4.9913333333333334</v>
      </c>
      <c r="AK947" s="95">
        <f>AVERAGE(AK924:AK946)</f>
        <v>0.74346666666666672</v>
      </c>
      <c r="AL947" s="95">
        <f>AVERAGE(AL924:AL946)</f>
        <v>4.7686666666666664</v>
      </c>
      <c r="AM947" s="95">
        <f>AVERAGE(AM924:AM946)</f>
        <v>0.79066666666666663</v>
      </c>
      <c r="AN947" s="95">
        <f>AVERAGE(AN924:AN946)</f>
        <v>5.0213333333333328</v>
      </c>
      <c r="AO947" s="95">
        <f>AVERAGE(AO924:AO946)</f>
        <v>1.0820000000000001</v>
      </c>
      <c r="AP947" s="95">
        <f>AVERAGE(AP924:AP946)</f>
        <v>3.1640000000000006</v>
      </c>
      <c r="AQ947" s="95">
        <f>AVERAGE(AQ924:AQ946)</f>
        <v>0.52373333333333338</v>
      </c>
      <c r="AR947" s="95">
        <f>AVERAGE(AR924:AR946)</f>
        <v>3.5099999999999993</v>
      </c>
      <c r="AS947" s="95">
        <f>AVERAGE(AS924:AS946)</f>
        <v>0.48873333333333341</v>
      </c>
      <c r="AT947" s="95">
        <f>AVERAGE(AT924:AT946)</f>
        <v>4.3100000000000005</v>
      </c>
      <c r="AU947" s="95">
        <f>AVERAGE(AU924:AU946)</f>
        <v>0.77933333333333343</v>
      </c>
      <c r="AV947" s="95">
        <f>AVERAGE(AV924:AV946)</f>
        <v>1.6166666666666663</v>
      </c>
      <c r="AW947" s="95">
        <f>AVERAGE(AW924:AW946)</f>
        <v>19.59333333333333</v>
      </c>
      <c r="AX947" s="95">
        <f>AVERAGE(AX924:AX946)</f>
        <v>13.068666666666669</v>
      </c>
      <c r="AY947" s="95">
        <f>AVERAGE(AY924:AY946)</f>
        <v>4.5133333333333328</v>
      </c>
    </row>
    <row r="948" spans="1:51" s="94" customFormat="1">
      <c r="A948" s="92" t="s">
        <v>195</v>
      </c>
      <c r="B948" s="95">
        <f>_xlfn.STDEV.S(B924:B946)</f>
        <v>0.60005652615338667</v>
      </c>
      <c r="C948" s="94">
        <f>_xlfn.STDEV.S(C924:C946)</f>
        <v>4.1793824744015197E-2</v>
      </c>
      <c r="D948" s="95">
        <f>_xlfn.STDEV.S(D924:D946)</f>
        <v>0.28313086984285446</v>
      </c>
      <c r="E948" s="95">
        <f>_xlfn.STDEV.S(E924:E946)</f>
        <v>0.16300283835756296</v>
      </c>
      <c r="F948" s="95">
        <f>_xlfn.STDEV.S(F924:F946)</f>
        <v>1.3927223767432073E-2</v>
      </c>
      <c r="G948" s="95">
        <f>_xlfn.STDEV.S(G924:G946)</f>
        <v>2.1350365827518952E-2</v>
      </c>
      <c r="H948" s="95">
        <f>_xlfn.STDEV.S(H924:H946)</f>
        <v>0.14977838584664804</v>
      </c>
      <c r="I948" s="95">
        <f>_xlfn.STDEV.S(I924:I946)</f>
        <v>0.18639011509707637</v>
      </c>
      <c r="J948" s="95">
        <f>_xlfn.STDEV.S(J924:J946)</f>
        <v>0.28942642725034662</v>
      </c>
      <c r="K948" s="95">
        <f>_xlfn.STDEV.S(K924:K946)</f>
        <v>3.3482420961914963E-2</v>
      </c>
      <c r="L948" s="95">
        <f>_xlfn.STDEV.S(L924:L946)</f>
        <v>0.97577320494551223</v>
      </c>
      <c r="M948" s="95">
        <f>_xlfn.STDEV.S(M924:M946)</f>
        <v>1.4453603984684755</v>
      </c>
      <c r="N948" s="95">
        <f>_xlfn.STDEV.S(N924:N946)</f>
        <v>0.22593586781260774</v>
      </c>
      <c r="O948" s="95"/>
      <c r="P948" s="95">
        <f>_xlfn.STDEV.S(P924:P946)</f>
        <v>1.2614156824019283</v>
      </c>
      <c r="Q948" s="96">
        <f>_xlfn.STDEV.S(Q924:Q946)</f>
        <v>178.02760620597172</v>
      </c>
      <c r="R948" s="95">
        <f>_xlfn.STDEV.S(R924:R946)</f>
        <v>1.1004198333017319</v>
      </c>
      <c r="S948" s="96">
        <f>_xlfn.STDEV.S(S924:S946)</f>
        <v>67.085730510260078</v>
      </c>
      <c r="T948" s="95">
        <f>_xlfn.STDEV.S(T924:T946)</f>
        <v>0.22926798626020495</v>
      </c>
      <c r="U948" s="95">
        <f>_xlfn.STDEV.S(U924:U946)</f>
        <v>14.430144824994992</v>
      </c>
      <c r="V948" s="95">
        <f>_xlfn.STDEV.S(V924:V946)</f>
        <v>10.717829450586949</v>
      </c>
      <c r="W948" s="95">
        <f>_xlfn.STDEV.S(W924:W946)</f>
        <v>4.1438422474110439</v>
      </c>
      <c r="X948" s="96">
        <f>_xlfn.STDEV.S(X924:X946)</f>
        <v>40.355743085712177</v>
      </c>
      <c r="Y948" s="95">
        <f>_xlfn.STDEV.S(Y924:Y946)</f>
        <v>14.000136053760665</v>
      </c>
      <c r="Z948" s="95">
        <f>_xlfn.STDEV.S(Z924:Z946)</f>
        <v>8.9355203435235797</v>
      </c>
      <c r="AA948" s="95">
        <f>_xlfn.STDEV.S(AA924:AA946)</f>
        <v>26.901244439262531</v>
      </c>
      <c r="AB948" s="95">
        <f>_xlfn.STDEV.S(AB924:AB946)</f>
        <v>2.4790564641373032</v>
      </c>
      <c r="AC948" s="95">
        <f>_xlfn.STDEV.S(AC924:AC946)</f>
        <v>0.53868711653779833</v>
      </c>
      <c r="AD948" s="95">
        <f>_xlfn.STDEV.S(AD924:AD946)</f>
        <v>2.3184954070217509</v>
      </c>
      <c r="AE948" s="96">
        <f>_xlfn.STDEV.S(AE924:AE946)</f>
        <v>569.46077251077747</v>
      </c>
      <c r="AF948" s="95">
        <f>_xlfn.STDEV.S(AF924:AF946)</f>
        <v>7.6007205172241639</v>
      </c>
      <c r="AG948" s="95">
        <f>_xlfn.STDEV.S(AG924:AG946)</f>
        <v>15.618188420038026</v>
      </c>
      <c r="AH948" s="95">
        <f>_xlfn.STDEV.S(AH924:AH946)</f>
        <v>4.1138735077898607</v>
      </c>
      <c r="AI948" s="95">
        <f>_xlfn.STDEV.S(AI924:AI946)</f>
        <v>7.4752607853856059</v>
      </c>
      <c r="AJ948" s="95">
        <f>_xlfn.STDEV.S(AJ924:AJ946)</f>
        <v>1.4831379218528837</v>
      </c>
      <c r="AK948" s="95">
        <f>_xlfn.STDEV.S(AK924:AK946)</f>
        <v>0.14348811133762299</v>
      </c>
      <c r="AL948" s="95">
        <f>_xlfn.STDEV.S(AL924:AL946)</f>
        <v>1.5457262124352822</v>
      </c>
      <c r="AM948" s="95">
        <f>_xlfn.STDEV.S(AM924:AM946)</f>
        <v>0.23885042141374566</v>
      </c>
      <c r="AN948" s="95">
        <f>_xlfn.STDEV.S(AN924:AN946)</f>
        <v>1.5702723451985132</v>
      </c>
      <c r="AO948" s="95">
        <f>_xlfn.STDEV.S(AO924:AO946)</f>
        <v>0.3348389804923298</v>
      </c>
      <c r="AP948" s="95">
        <f>_xlfn.STDEV.S(AP924:AP946)</f>
        <v>1.0368551352183031</v>
      </c>
      <c r="AQ948" s="95">
        <f>_xlfn.STDEV.S(AQ924:AQ946)</f>
        <v>0.16203988339147782</v>
      </c>
      <c r="AR948" s="95">
        <f>_xlfn.STDEV.S(AR924:AR946)</f>
        <v>1.1508568236628873</v>
      </c>
      <c r="AS948" s="95">
        <f>_xlfn.STDEV.S(AS924:AS946)</f>
        <v>0.15984924445358123</v>
      </c>
      <c r="AT948" s="95">
        <f>_xlfn.STDEV.S(AT924:AT946)</f>
        <v>1.1040445125601981</v>
      </c>
      <c r="AU948" s="95">
        <f>_xlfn.STDEV.S(AU924:AU946)</f>
        <v>0.26598782643106722</v>
      </c>
      <c r="AV948" s="95">
        <f>_xlfn.STDEV.S(AV924:AV946)</f>
        <v>0.60684978921201571</v>
      </c>
      <c r="AW948" s="95">
        <f>_xlfn.STDEV.S(AW924:AW946)</f>
        <v>5.2539055767613343</v>
      </c>
      <c r="AX948" s="95">
        <f>_xlfn.STDEV.S(AX924:AX946)</f>
        <v>4.29073897509286</v>
      </c>
      <c r="AY948" s="95">
        <f>_xlfn.STDEV.S(AY924:AY946)</f>
        <v>2.9953670575613636</v>
      </c>
    </row>
    <row r="949" spans="1:51">
      <c r="A949" s="84" t="s">
        <v>400</v>
      </c>
      <c r="B949" s="81">
        <v>76.404846874924033</v>
      </c>
      <c r="C949" s="80">
        <v>0.14523343839698127</v>
      </c>
      <c r="D949" s="81">
        <v>13.135880435511318</v>
      </c>
      <c r="E949" s="80">
        <v>1.6168773627886563</v>
      </c>
      <c r="F949" s="80">
        <v>2.7975885307204146E-2</v>
      </c>
      <c r="G949" s="80">
        <v>0.11298937824062291</v>
      </c>
      <c r="H949" s="80">
        <v>0.97015552082943113</v>
      </c>
      <c r="I949" s="80">
        <v>3.8321432853632973</v>
      </c>
      <c r="J949" s="80">
        <v>3.7538774606482619</v>
      </c>
      <c r="K949" s="80">
        <v>0.20357990174483701</v>
      </c>
      <c r="L949" s="80">
        <v>5.9038265594626296</v>
      </c>
      <c r="M949" s="81">
        <f>B949/J949</f>
        <v>20.353580444719572</v>
      </c>
      <c r="N949" s="80">
        <f>I949+J949</f>
        <v>7.5860207460115596</v>
      </c>
      <c r="O949" s="101"/>
      <c r="P949" s="101">
        <v>5.91</v>
      </c>
      <c r="Q949" s="82">
        <v>1035</v>
      </c>
      <c r="R949" s="101">
        <v>0.77</v>
      </c>
      <c r="S949" s="82">
        <v>483</v>
      </c>
      <c r="T949" s="101">
        <v>0.56999999999999995</v>
      </c>
      <c r="U949" s="101">
        <v>3.46</v>
      </c>
      <c r="V949" s="81">
        <v>55.5</v>
      </c>
      <c r="W949" s="81">
        <v>18.8</v>
      </c>
      <c r="X949" s="82">
        <v>133</v>
      </c>
      <c r="Y949" s="81">
        <v>70.599999999999994</v>
      </c>
      <c r="Z949" s="81">
        <v>33.6</v>
      </c>
      <c r="AA949" s="81">
        <v>192</v>
      </c>
      <c r="AB949" s="101">
        <v>10.96</v>
      </c>
      <c r="AC949" s="101">
        <v>1.97</v>
      </c>
      <c r="AD949" s="101">
        <v>7.04</v>
      </c>
      <c r="AE949" s="82">
        <v>580</v>
      </c>
      <c r="AF949" s="81">
        <v>28.1</v>
      </c>
      <c r="AG949" s="81">
        <v>62.1</v>
      </c>
      <c r="AH949" s="101">
        <v>6.69</v>
      </c>
      <c r="AI949" s="81">
        <v>28.8</v>
      </c>
      <c r="AJ949" s="101">
        <v>5.69</v>
      </c>
      <c r="AK949" s="101">
        <v>1.06</v>
      </c>
      <c r="AL949" s="101">
        <v>6.39</v>
      </c>
      <c r="AM949" s="101">
        <v>0.96</v>
      </c>
      <c r="AN949" s="101">
        <v>5.48</v>
      </c>
      <c r="AO949" s="101">
        <v>1.24</v>
      </c>
      <c r="AP949" s="101">
        <v>3.77</v>
      </c>
      <c r="AQ949" s="101">
        <v>0.66</v>
      </c>
      <c r="AR949" s="101">
        <v>3.41</v>
      </c>
      <c r="AS949" s="101">
        <v>0.51800000000000002</v>
      </c>
      <c r="AT949" s="101">
        <v>5.38</v>
      </c>
      <c r="AU949" s="101">
        <v>0.96</v>
      </c>
      <c r="AV949" s="101">
        <v>1.42</v>
      </c>
      <c r="AW949" s="81">
        <v>20.8</v>
      </c>
      <c r="AX949" s="101">
        <v>12.9</v>
      </c>
      <c r="AY949" s="101">
        <v>2.68</v>
      </c>
    </row>
    <row r="950" spans="1:51">
      <c r="A950" s="84" t="s">
        <v>399</v>
      </c>
      <c r="B950" s="81">
        <v>76.493380731572643</v>
      </c>
      <c r="C950" s="80">
        <v>0.16516068798588718</v>
      </c>
      <c r="D950" s="81">
        <v>13.375716875605873</v>
      </c>
      <c r="E950" s="80">
        <v>1.5651265594083328</v>
      </c>
      <c r="F950" s="80">
        <v>5.7542378038622402E-2</v>
      </c>
      <c r="G950" s="80">
        <v>7.4743834110950952E-2</v>
      </c>
      <c r="H950" s="80">
        <v>1.0300439750518395</v>
      </c>
      <c r="I950" s="80">
        <v>3.8298009951064782</v>
      </c>
      <c r="J950" s="80">
        <v>3.4084653724063338</v>
      </c>
      <c r="K950" s="80">
        <v>0.18590713062440362</v>
      </c>
      <c r="L950" s="80">
        <v>6.273278741689424</v>
      </c>
      <c r="M950" s="81">
        <f>B950/J950</f>
        <v>22.442176279927782</v>
      </c>
      <c r="N950" s="80">
        <f>I950+J950</f>
        <v>7.2382663675128125</v>
      </c>
    </row>
    <row r="951" spans="1:51">
      <c r="A951" s="84" t="s">
        <v>398</v>
      </c>
      <c r="B951" s="81">
        <v>76.285913870593035</v>
      </c>
      <c r="C951" s="80">
        <v>0.16386806694142769</v>
      </c>
      <c r="D951" s="81">
        <v>13.284893205829224</v>
      </c>
      <c r="E951" s="80">
        <v>1.699671784423274</v>
      </c>
      <c r="F951" s="80">
        <v>0</v>
      </c>
      <c r="G951" s="80">
        <v>9.5097826596126186E-2</v>
      </c>
      <c r="H951" s="80">
        <v>1.0285265700500519</v>
      </c>
      <c r="I951" s="80">
        <v>4.0902721770503838</v>
      </c>
      <c r="J951" s="80">
        <v>3.3517383970022552</v>
      </c>
      <c r="K951" s="80">
        <v>0.18101514231416016</v>
      </c>
      <c r="L951" s="80">
        <v>5.5339453585112039</v>
      </c>
      <c r="M951" s="81">
        <f>B951/J951</f>
        <v>22.760103813239727</v>
      </c>
      <c r="N951" s="80">
        <f>I951+J951</f>
        <v>7.442010574052639</v>
      </c>
      <c r="O951" s="101"/>
      <c r="P951" s="101">
        <v>6.41</v>
      </c>
      <c r="Q951" s="82">
        <v>1066</v>
      </c>
      <c r="R951" s="101">
        <v>0.99</v>
      </c>
      <c r="S951" s="82">
        <v>527</v>
      </c>
      <c r="T951" s="101">
        <v>0.78</v>
      </c>
      <c r="U951" s="101">
        <v>5.6</v>
      </c>
      <c r="V951" s="81">
        <v>59.4</v>
      </c>
      <c r="W951" s="81">
        <v>18.5</v>
      </c>
      <c r="X951" s="82">
        <v>135.1</v>
      </c>
      <c r="Y951" s="81">
        <v>79.099999999999994</v>
      </c>
      <c r="Z951" s="81">
        <v>37.4</v>
      </c>
      <c r="AA951" s="81">
        <v>207</v>
      </c>
      <c r="AB951" s="101">
        <v>11.74</v>
      </c>
      <c r="AC951" s="101">
        <v>2.15</v>
      </c>
      <c r="AD951" s="101">
        <v>7.62</v>
      </c>
      <c r="AE951" s="82">
        <v>591</v>
      </c>
      <c r="AF951" s="81">
        <v>30.3</v>
      </c>
      <c r="AG951" s="81">
        <v>65.3</v>
      </c>
      <c r="AH951" s="101">
        <v>7.21</v>
      </c>
      <c r="AI951" s="81">
        <v>28.2</v>
      </c>
      <c r="AJ951" s="101">
        <v>6.26</v>
      </c>
      <c r="AK951" s="101">
        <v>1.1299999999999999</v>
      </c>
      <c r="AL951" s="101">
        <v>6.55</v>
      </c>
      <c r="AM951" s="101">
        <v>0.95</v>
      </c>
      <c r="AN951" s="101">
        <v>5.95</v>
      </c>
      <c r="AO951" s="101">
        <v>1.26</v>
      </c>
      <c r="AP951" s="101">
        <v>4.0599999999999996</v>
      </c>
      <c r="AQ951" s="101">
        <v>0.57999999999999996</v>
      </c>
      <c r="AR951" s="101">
        <v>3.9</v>
      </c>
      <c r="AS951" s="101">
        <v>0.58099999999999996</v>
      </c>
      <c r="AT951" s="101">
        <v>5.81</v>
      </c>
      <c r="AU951" s="101">
        <v>0.96</v>
      </c>
      <c r="AV951" s="101">
        <v>1.43</v>
      </c>
      <c r="AW951" s="81">
        <v>21.7</v>
      </c>
      <c r="AX951" s="101">
        <v>13</v>
      </c>
      <c r="AY951" s="101">
        <v>2.74</v>
      </c>
    </row>
    <row r="952" spans="1:51">
      <c r="A952" s="84" t="s">
        <v>397</v>
      </c>
      <c r="B952" s="81">
        <v>76.557137858348824</v>
      </c>
      <c r="C952" s="80">
        <v>0.16522560052241694</v>
      </c>
      <c r="D952" s="81">
        <v>13.189456636011204</v>
      </c>
      <c r="E952" s="80">
        <v>1.7304431341392368</v>
      </c>
      <c r="F952" s="80">
        <v>3.9369534513580426E-2</v>
      </c>
      <c r="G952" s="80">
        <v>0.10107370879928818</v>
      </c>
      <c r="H952" s="80">
        <v>1.0352374061623475</v>
      </c>
      <c r="I952" s="80">
        <v>3.8468138602305681</v>
      </c>
      <c r="J952" s="80">
        <v>3.3352229346856195</v>
      </c>
      <c r="K952" s="80">
        <v>0.19326586918436472</v>
      </c>
      <c r="L952" s="80">
        <v>7.0420536930909066</v>
      </c>
      <c r="M952" s="81">
        <f>B952/J952</f>
        <v>22.954129111481766</v>
      </c>
      <c r="N952" s="80">
        <f>I952+J952</f>
        <v>7.1820367949161881</v>
      </c>
      <c r="O952" s="101"/>
      <c r="P952" s="101">
        <v>5.43</v>
      </c>
      <c r="Q952" s="82">
        <v>993</v>
      </c>
      <c r="R952" s="101">
        <v>0.41</v>
      </c>
      <c r="S952" s="82">
        <v>499</v>
      </c>
      <c r="T952" s="101">
        <v>0.60399999999999998</v>
      </c>
      <c r="U952" s="101">
        <v>2.12</v>
      </c>
      <c r="V952" s="81">
        <v>53.6</v>
      </c>
      <c r="W952" s="81">
        <v>18.5</v>
      </c>
      <c r="X952" s="82">
        <v>123.3</v>
      </c>
      <c r="Y952" s="81">
        <v>75.400000000000006</v>
      </c>
      <c r="Z952" s="81">
        <v>36</v>
      </c>
      <c r="AA952" s="81">
        <v>190.9</v>
      </c>
      <c r="AB952" s="101">
        <v>12.11</v>
      </c>
      <c r="AC952" s="101">
        <v>1.92</v>
      </c>
      <c r="AD952" s="101">
        <v>6.74</v>
      </c>
      <c r="AE952" s="82">
        <v>580</v>
      </c>
      <c r="AF952" s="81">
        <v>29.2</v>
      </c>
      <c r="AG952" s="81">
        <v>62.6</v>
      </c>
      <c r="AH952" s="101">
        <v>6.23</v>
      </c>
      <c r="AI952" s="81">
        <v>27.9</v>
      </c>
      <c r="AJ952" s="101">
        <v>6.2</v>
      </c>
      <c r="AK952" s="101">
        <v>0.94</v>
      </c>
      <c r="AL952" s="101">
        <v>5.66</v>
      </c>
      <c r="AM952" s="101">
        <v>1.02</v>
      </c>
      <c r="AN952" s="101">
        <v>6.02</v>
      </c>
      <c r="AO952" s="101">
        <v>1.24</v>
      </c>
      <c r="AP952" s="101">
        <v>3.42</v>
      </c>
      <c r="AQ952" s="101">
        <v>0.50700000000000001</v>
      </c>
      <c r="AR952" s="101">
        <v>3.6</v>
      </c>
      <c r="AS952" s="101">
        <v>0.49099999999999999</v>
      </c>
      <c r="AT952" s="101">
        <v>5.36</v>
      </c>
      <c r="AU952" s="101">
        <v>0.87</v>
      </c>
      <c r="AV952" s="101">
        <v>1.67</v>
      </c>
      <c r="AW952" s="81">
        <v>22</v>
      </c>
      <c r="AX952" s="101">
        <v>13.22</v>
      </c>
      <c r="AY952" s="101">
        <v>2.48</v>
      </c>
    </row>
    <row r="953" spans="1:51">
      <c r="A953" s="84" t="s">
        <v>396</v>
      </c>
      <c r="B953" s="81">
        <v>76.466613375401693</v>
      </c>
      <c r="C953" s="80">
        <v>0.14788428667168849</v>
      </c>
      <c r="D953" s="81">
        <v>13.282247903363565</v>
      </c>
      <c r="E953" s="80">
        <v>1.4797835794450001</v>
      </c>
      <c r="F953" s="80">
        <v>6.1443862146688365E-2</v>
      </c>
      <c r="G953" s="80">
        <v>0.10691625884434969</v>
      </c>
      <c r="H953" s="80">
        <v>1.0440866740088626</v>
      </c>
      <c r="I953" s="80">
        <v>4.1984247813072706</v>
      </c>
      <c r="J953" s="80">
        <v>3.2125820168985184</v>
      </c>
      <c r="K953" s="80">
        <v>0.17261912373981869</v>
      </c>
      <c r="L953" s="80">
        <v>5.954948633367394</v>
      </c>
      <c r="M953" s="81">
        <f>B953/J953</f>
        <v>23.802229164323055</v>
      </c>
      <c r="N953" s="80">
        <f>I953+J953</f>
        <v>7.411006798205789</v>
      </c>
      <c r="O953" s="101"/>
      <c r="P953" s="101">
        <v>6.69</v>
      </c>
      <c r="Q953" s="82">
        <v>1174</v>
      </c>
      <c r="R953" s="101">
        <v>1.6</v>
      </c>
      <c r="S953" s="82">
        <v>532</v>
      </c>
      <c r="T953" s="101">
        <v>0.78</v>
      </c>
      <c r="U953" s="101">
        <v>11</v>
      </c>
      <c r="V953" s="81">
        <v>65.3</v>
      </c>
      <c r="W953" s="81">
        <v>19.3</v>
      </c>
      <c r="X953" s="82">
        <v>143</v>
      </c>
      <c r="Y953" s="81">
        <v>90.4</v>
      </c>
      <c r="Z953" s="81">
        <v>39</v>
      </c>
      <c r="AA953" s="81">
        <v>221</v>
      </c>
      <c r="AB953" s="101">
        <v>13.7</v>
      </c>
      <c r="AC953" s="101">
        <v>2.2599999999999998</v>
      </c>
      <c r="AD953" s="101">
        <v>8.3000000000000007</v>
      </c>
      <c r="AE953" s="82">
        <v>714</v>
      </c>
      <c r="AF953" s="81">
        <v>32.4</v>
      </c>
      <c r="AG953" s="81">
        <v>70.7</v>
      </c>
      <c r="AH953" s="101">
        <v>7.93</v>
      </c>
      <c r="AI953" s="81">
        <v>33.9</v>
      </c>
      <c r="AJ953" s="101">
        <v>6.85</v>
      </c>
      <c r="AK953" s="101">
        <v>1.1599999999999999</v>
      </c>
      <c r="AL953" s="101">
        <v>7.38</v>
      </c>
      <c r="AM953" s="101">
        <v>1.04</v>
      </c>
      <c r="AN953" s="101">
        <v>6.08</v>
      </c>
      <c r="AO953" s="101">
        <v>1.21</v>
      </c>
      <c r="AP953" s="101">
        <v>4.6100000000000003</v>
      </c>
      <c r="AQ953" s="101">
        <v>0.68</v>
      </c>
      <c r="AR953" s="101">
        <v>4.3499999999999996</v>
      </c>
      <c r="AS953" s="101">
        <v>0.57999999999999996</v>
      </c>
      <c r="AT953" s="101">
        <v>6.72</v>
      </c>
      <c r="AU953" s="101">
        <v>0.91</v>
      </c>
      <c r="AV953" s="101">
        <v>2.0299999999999998</v>
      </c>
      <c r="AW953" s="81">
        <v>24.8</v>
      </c>
      <c r="AX953" s="101">
        <v>13.2</v>
      </c>
      <c r="AY953" s="101">
        <v>3.18</v>
      </c>
    </row>
    <row r="954" spans="1:51">
      <c r="A954" s="84" t="s">
        <v>395</v>
      </c>
      <c r="B954" s="81">
        <v>76.55415298006416</v>
      </c>
      <c r="C954" s="80">
        <v>0.15209165728768329</v>
      </c>
      <c r="D954" s="81">
        <v>13.274198001367473</v>
      </c>
      <c r="E954" s="80">
        <v>1.562366036477274</v>
      </c>
      <c r="F954" s="80">
        <v>3.2161259562142719E-2</v>
      </c>
      <c r="G954" s="80">
        <v>7.6419179456732086E-2</v>
      </c>
      <c r="H954" s="80">
        <v>1.036608679636202</v>
      </c>
      <c r="I954" s="80">
        <v>4.1190146335528262</v>
      </c>
      <c r="J954" s="80">
        <v>3.1929685407551047</v>
      </c>
      <c r="K954" s="80">
        <v>0.19031840411253387</v>
      </c>
      <c r="L954" s="80">
        <v>6.1710722189911564</v>
      </c>
      <c r="M954" s="81">
        <f>B954/J954</f>
        <v>23.975855697582251</v>
      </c>
      <c r="N954" s="80">
        <f>I954+J954</f>
        <v>7.3119831743079313</v>
      </c>
      <c r="O954" s="101"/>
      <c r="P954" s="101">
        <v>5.71</v>
      </c>
      <c r="Q954" s="82">
        <v>1236</v>
      </c>
      <c r="R954" s="101">
        <v>0.92</v>
      </c>
      <c r="S954" s="82">
        <v>483</v>
      </c>
      <c r="T954" s="101">
        <v>0.87</v>
      </c>
      <c r="U954" s="101">
        <v>2.0099999999999998</v>
      </c>
      <c r="V954" s="81">
        <v>57.6</v>
      </c>
      <c r="W954" s="81">
        <v>19.399999999999999</v>
      </c>
      <c r="X954" s="82">
        <v>132.6</v>
      </c>
      <c r="Y954" s="81">
        <v>77.099999999999994</v>
      </c>
      <c r="Z954" s="81">
        <v>35.4</v>
      </c>
      <c r="AA954" s="81">
        <v>229.2</v>
      </c>
      <c r="AB954" s="101">
        <v>11.86</v>
      </c>
      <c r="AC954" s="101">
        <v>2.23</v>
      </c>
      <c r="AD954" s="101">
        <v>6.74</v>
      </c>
      <c r="AE954" s="82">
        <v>556</v>
      </c>
      <c r="AF954" s="81">
        <v>28.3</v>
      </c>
      <c r="AG954" s="81">
        <v>63.3</v>
      </c>
      <c r="AH954" s="101">
        <v>7.35</v>
      </c>
      <c r="AI954" s="81">
        <v>29.1</v>
      </c>
      <c r="AJ954" s="101">
        <v>5.69</v>
      </c>
      <c r="AK954" s="101">
        <v>0.90600000000000003</v>
      </c>
      <c r="AL954" s="101">
        <v>6.4</v>
      </c>
      <c r="AM954" s="101">
        <v>0.96</v>
      </c>
      <c r="AN954" s="101">
        <v>6.01</v>
      </c>
      <c r="AO954" s="101">
        <v>1.2450000000000001</v>
      </c>
      <c r="AP954" s="101">
        <v>3.65</v>
      </c>
      <c r="AQ954" s="101">
        <v>0.56000000000000005</v>
      </c>
      <c r="AR954" s="101">
        <v>3.58</v>
      </c>
      <c r="AS954" s="101">
        <v>0.56200000000000006</v>
      </c>
      <c r="AT954" s="101">
        <v>6</v>
      </c>
      <c r="AU954" s="101">
        <v>0.81</v>
      </c>
      <c r="AV954" s="101">
        <v>1.47</v>
      </c>
      <c r="AW954" s="81">
        <v>22.1</v>
      </c>
      <c r="AX954" s="101">
        <v>12.94</v>
      </c>
      <c r="AY954" s="101">
        <v>2.67</v>
      </c>
    </row>
    <row r="955" spans="1:51">
      <c r="A955" s="84" t="s">
        <v>394</v>
      </c>
      <c r="B955" s="81">
        <v>76.134673830532535</v>
      </c>
      <c r="C955" s="80">
        <v>0.19409424913555265</v>
      </c>
      <c r="D955" s="81">
        <v>13.239122816342185</v>
      </c>
      <c r="E955" s="80">
        <v>1.6283785820280381</v>
      </c>
      <c r="F955" s="80">
        <v>3.5929961812367524E-2</v>
      </c>
      <c r="G955" s="80">
        <v>8.5281511319158967E-2</v>
      </c>
      <c r="H955" s="80">
        <v>1.009570188130837</v>
      </c>
      <c r="I955" s="80">
        <v>4.1670754190975723</v>
      </c>
      <c r="J955" s="80">
        <v>3.5058566435129266</v>
      </c>
      <c r="K955" s="80">
        <v>0.1679808879900434</v>
      </c>
      <c r="L955" s="80">
        <v>5.2910419622388787</v>
      </c>
      <c r="M955" s="81">
        <f>B955/J955</f>
        <v>21.716425276945817</v>
      </c>
      <c r="N955" s="80">
        <f>I955+J955</f>
        <v>7.6729320626104993</v>
      </c>
      <c r="O955" s="101"/>
      <c r="P955" s="101">
        <v>5.56</v>
      </c>
      <c r="Q955" s="82">
        <v>1006</v>
      </c>
      <c r="R955" s="101">
        <v>2.2999999999999998</v>
      </c>
      <c r="S955" s="82">
        <v>498</v>
      </c>
      <c r="T955" s="101">
        <v>1.1499999999999999</v>
      </c>
      <c r="U955" s="101">
        <v>11.3</v>
      </c>
      <c r="V955" s="81">
        <v>42.6</v>
      </c>
      <c r="W955" s="81">
        <v>19.7</v>
      </c>
      <c r="X955" s="82">
        <v>131</v>
      </c>
      <c r="Y955" s="81">
        <v>77.599999999999994</v>
      </c>
      <c r="Z955" s="81">
        <v>34.6</v>
      </c>
      <c r="AA955" s="81">
        <v>200</v>
      </c>
      <c r="AB955" s="101">
        <v>11.8</v>
      </c>
      <c r="AC955" s="101">
        <v>1.58</v>
      </c>
      <c r="AD955" s="101">
        <v>6.57</v>
      </c>
      <c r="AE955" s="82">
        <v>592</v>
      </c>
      <c r="AF955" s="81">
        <v>27.4</v>
      </c>
      <c r="AG955" s="81">
        <v>65.3</v>
      </c>
      <c r="AH955" s="101">
        <v>7.01</v>
      </c>
      <c r="AI955" s="81">
        <v>26.3</v>
      </c>
      <c r="AJ955" s="101">
        <v>6.2</v>
      </c>
      <c r="AK955" s="101">
        <v>1.07</v>
      </c>
      <c r="AL955" s="101">
        <v>5.7</v>
      </c>
      <c r="AM955" s="101">
        <v>0.97</v>
      </c>
      <c r="AN955" s="101">
        <v>5.24</v>
      </c>
      <c r="AO955" s="101">
        <v>1.3</v>
      </c>
      <c r="AP955" s="101">
        <v>3.32</v>
      </c>
      <c r="AQ955" s="101">
        <v>0.45</v>
      </c>
      <c r="AR955" s="101">
        <v>4.1100000000000003</v>
      </c>
      <c r="AS955" s="101">
        <v>0.48</v>
      </c>
      <c r="AT955" s="101">
        <v>5</v>
      </c>
      <c r="AU955" s="101">
        <v>0.74</v>
      </c>
      <c r="AV955" s="101">
        <v>1.36</v>
      </c>
      <c r="AW955" s="81">
        <v>20.6</v>
      </c>
      <c r="AX955" s="101">
        <v>11.3</v>
      </c>
      <c r="AY955" s="101">
        <v>2.74</v>
      </c>
    </row>
    <row r="956" spans="1:51">
      <c r="A956" s="84" t="s">
        <v>393</v>
      </c>
      <c r="B956" s="81">
        <v>76.984693540236407</v>
      </c>
      <c r="C956" s="80">
        <v>0.13436612837213366</v>
      </c>
      <c r="D956" s="81">
        <v>13.141183679784168</v>
      </c>
      <c r="E956" s="80">
        <v>1.5205857685212847</v>
      </c>
      <c r="F956" s="80">
        <v>2.8122383555414437E-2</v>
      </c>
      <c r="G956" s="80">
        <v>7.3079284940377479E-2</v>
      </c>
      <c r="H956" s="80">
        <v>0.88937985196175062</v>
      </c>
      <c r="I956" s="80">
        <v>3.7279770987211567</v>
      </c>
      <c r="J956" s="80">
        <v>3.5005927242641994</v>
      </c>
      <c r="K956" s="80">
        <v>0.19539643107444135</v>
      </c>
      <c r="L956" s="80">
        <v>6.3940028115988525</v>
      </c>
      <c r="M956" s="81">
        <f>B956/J956</f>
        <v>21.991902401733427</v>
      </c>
      <c r="N956" s="80">
        <f>I956+J956</f>
        <v>7.2285698229853566</v>
      </c>
      <c r="O956" s="101"/>
      <c r="P956" s="101">
        <v>5.45</v>
      </c>
      <c r="Q956" s="82">
        <v>919</v>
      </c>
      <c r="R956" s="101">
        <v>3</v>
      </c>
      <c r="S956" s="82">
        <v>445</v>
      </c>
      <c r="T956" s="101">
        <v>0.64</v>
      </c>
      <c r="U956" s="101">
        <v>12.8</v>
      </c>
      <c r="V956" s="81">
        <v>51.1</v>
      </c>
      <c r="W956" s="81">
        <v>15.8</v>
      </c>
      <c r="X956" s="82">
        <v>110.3</v>
      </c>
      <c r="Y956" s="81">
        <v>69.8</v>
      </c>
      <c r="Z956" s="81">
        <v>30.4</v>
      </c>
      <c r="AA956" s="81">
        <v>176</v>
      </c>
      <c r="AB956" s="101">
        <v>9.68</v>
      </c>
      <c r="AC956" s="101">
        <v>1.81</v>
      </c>
      <c r="AD956" s="101">
        <v>6.1</v>
      </c>
      <c r="AE956" s="82">
        <v>539</v>
      </c>
      <c r="AF956" s="81">
        <v>26.5</v>
      </c>
      <c r="AG956" s="81">
        <v>56</v>
      </c>
      <c r="AH956" s="101">
        <v>7.54</v>
      </c>
      <c r="AI956" s="81">
        <v>24.7</v>
      </c>
      <c r="AJ956" s="101">
        <v>5.32</v>
      </c>
      <c r="AK956" s="101">
        <v>1.05</v>
      </c>
      <c r="AL956" s="101">
        <v>5.12</v>
      </c>
      <c r="AM956" s="101">
        <v>0.76800000000000002</v>
      </c>
      <c r="AN956" s="101">
        <v>5.7</v>
      </c>
      <c r="AO956" s="101">
        <v>1.04</v>
      </c>
      <c r="AP956" s="101">
        <v>3.72</v>
      </c>
      <c r="AQ956" s="101">
        <v>0.55400000000000005</v>
      </c>
      <c r="AR956" s="101">
        <v>3.19</v>
      </c>
      <c r="AS956" s="101">
        <v>0.52500000000000002</v>
      </c>
      <c r="AT956" s="101">
        <v>5.09</v>
      </c>
      <c r="AU956" s="101">
        <v>0.84</v>
      </c>
      <c r="AV956" s="101">
        <v>1.21</v>
      </c>
      <c r="AW956" s="81">
        <v>19.5</v>
      </c>
      <c r="AX956" s="101">
        <v>11.37</v>
      </c>
      <c r="AY956" s="101">
        <v>2.68</v>
      </c>
    </row>
    <row r="957" spans="1:51">
      <c r="A957" s="84" t="s">
        <v>392</v>
      </c>
      <c r="B957" s="81">
        <v>76.450758551019788</v>
      </c>
      <c r="C957" s="80">
        <v>0.17906305698173311</v>
      </c>
      <c r="D957" s="81">
        <v>13.168077151305496</v>
      </c>
      <c r="E957" s="80">
        <v>1.6069449811747616</v>
      </c>
      <c r="F957" s="80">
        <v>3.259350025959637E-2</v>
      </c>
      <c r="G957" s="80">
        <v>9.2393954762329353E-2</v>
      </c>
      <c r="H957" s="80">
        <v>0.99378459163010291</v>
      </c>
      <c r="I957" s="80">
        <v>3.9058087420545333</v>
      </c>
      <c r="J957" s="80">
        <v>3.5705569283909311</v>
      </c>
      <c r="K957" s="80">
        <v>0.18542420751500305</v>
      </c>
      <c r="L957" s="80">
        <v>5.4455049712228032</v>
      </c>
      <c r="M957" s="81">
        <f>B957/J957</f>
        <v>21.411438070943255</v>
      </c>
      <c r="N957" s="80">
        <f>I957+J957</f>
        <v>7.476365670445464</v>
      </c>
      <c r="O957" s="101"/>
      <c r="P957" s="101">
        <v>6.57</v>
      </c>
      <c r="Q957" s="82">
        <v>1260</v>
      </c>
      <c r="R957" s="101">
        <v>14</v>
      </c>
      <c r="S957" s="82">
        <v>528</v>
      </c>
      <c r="T957" s="101">
        <v>1.85</v>
      </c>
      <c r="U957" s="101">
        <v>70</v>
      </c>
      <c r="V957" s="81">
        <v>52.7</v>
      </c>
      <c r="W957" s="81">
        <v>20</v>
      </c>
      <c r="X957" s="82">
        <v>132</v>
      </c>
      <c r="Y957" s="81">
        <v>83.1</v>
      </c>
      <c r="Z957" s="81">
        <v>35.299999999999997</v>
      </c>
      <c r="AA957" s="81">
        <v>204</v>
      </c>
      <c r="AB957" s="101">
        <v>11.8</v>
      </c>
      <c r="AC957" s="101">
        <v>2.15</v>
      </c>
      <c r="AD957" s="101">
        <v>8.09</v>
      </c>
      <c r="AE957" s="82">
        <v>643</v>
      </c>
      <c r="AF957" s="81">
        <v>30.1</v>
      </c>
      <c r="AG957" s="81">
        <v>63.5</v>
      </c>
      <c r="AH957" s="101">
        <v>8.58</v>
      </c>
      <c r="AI957" s="81">
        <v>29.1</v>
      </c>
      <c r="AJ957" s="101">
        <v>5.72</v>
      </c>
      <c r="AK957" s="101">
        <v>1.29</v>
      </c>
      <c r="AL957" s="101">
        <v>6.3</v>
      </c>
      <c r="AM957" s="101">
        <v>0.82299999999999995</v>
      </c>
      <c r="AN957" s="101">
        <v>6.57</v>
      </c>
      <c r="AO957" s="101">
        <v>1.1499999999999999</v>
      </c>
      <c r="AP957" s="101">
        <v>3.95</v>
      </c>
      <c r="AQ957" s="101">
        <v>0.55000000000000004</v>
      </c>
      <c r="AR957" s="101">
        <v>3.58</v>
      </c>
      <c r="AS957" s="101">
        <v>0.56999999999999995</v>
      </c>
      <c r="AT957" s="101">
        <v>6.19</v>
      </c>
      <c r="AU957" s="101">
        <v>0.93</v>
      </c>
      <c r="AV957" s="101">
        <v>2.2000000000000002</v>
      </c>
      <c r="AW957" s="81">
        <v>26.1</v>
      </c>
      <c r="AX957" s="101">
        <v>12</v>
      </c>
      <c r="AY957" s="101">
        <v>3.35</v>
      </c>
    </row>
    <row r="958" spans="1:51">
      <c r="A958" s="84" t="s">
        <v>391</v>
      </c>
      <c r="B958" s="81">
        <v>76.411508321952738</v>
      </c>
      <c r="C958" s="80">
        <v>0.18553951539382671</v>
      </c>
      <c r="D958" s="81">
        <v>13.254607540629316</v>
      </c>
      <c r="E958" s="80">
        <v>1.5882106900595827</v>
      </c>
      <c r="F958" s="80">
        <v>3.5570426757383929E-2</v>
      </c>
      <c r="G958" s="80">
        <v>9.5710625917173081E-2</v>
      </c>
      <c r="H958" s="80">
        <v>1.0318611017729982</v>
      </c>
      <c r="I958" s="80">
        <v>3.7914031077531973</v>
      </c>
      <c r="J958" s="80">
        <v>3.6055707975198934</v>
      </c>
      <c r="K958" s="80">
        <v>0.17872243883570255</v>
      </c>
      <c r="L958" s="80">
        <v>6.1387761554216667</v>
      </c>
      <c r="M958" s="81">
        <f>B958/J958</f>
        <v>21.192624583744884</v>
      </c>
      <c r="N958" s="80">
        <f>I958+J958</f>
        <v>7.3969739052730912</v>
      </c>
      <c r="O958" s="101"/>
      <c r="P958" s="101">
        <v>5.91</v>
      </c>
      <c r="Q958" s="82">
        <v>1170</v>
      </c>
      <c r="R958" s="101">
        <v>3.7</v>
      </c>
      <c r="S958" s="82">
        <v>516</v>
      </c>
      <c r="T958" s="101">
        <v>0.92</v>
      </c>
      <c r="U958" s="101">
        <v>16.5</v>
      </c>
      <c r="V958" s="81">
        <v>56.7</v>
      </c>
      <c r="W958" s="81">
        <v>20.5</v>
      </c>
      <c r="X958" s="82">
        <v>128.6</v>
      </c>
      <c r="Y958" s="81">
        <v>77.400000000000006</v>
      </c>
      <c r="Z958" s="81">
        <v>37.299999999999997</v>
      </c>
      <c r="AA958" s="81">
        <v>202</v>
      </c>
      <c r="AB958" s="101">
        <v>12.2</v>
      </c>
      <c r="AC958" s="101">
        <v>2.0499999999999998</v>
      </c>
      <c r="AD958" s="101">
        <v>7.04</v>
      </c>
      <c r="AE958" s="82">
        <v>710</v>
      </c>
      <c r="AF958" s="81">
        <v>31.3</v>
      </c>
      <c r="AG958" s="81">
        <v>67.3</v>
      </c>
      <c r="AH958" s="101">
        <v>8.6999999999999993</v>
      </c>
      <c r="AI958" s="81">
        <v>29.7</v>
      </c>
      <c r="AJ958" s="101">
        <v>6.35</v>
      </c>
      <c r="AK958" s="101">
        <v>1.03</v>
      </c>
      <c r="AL958" s="101">
        <v>5.77</v>
      </c>
      <c r="AM958" s="101">
        <v>0.95</v>
      </c>
      <c r="AN958" s="101">
        <v>6.29</v>
      </c>
      <c r="AO958" s="101">
        <v>1.37</v>
      </c>
      <c r="AP958" s="101">
        <v>3.8</v>
      </c>
      <c r="AQ958" s="101">
        <v>0.64</v>
      </c>
      <c r="AR958" s="101">
        <v>3.69</v>
      </c>
      <c r="AS958" s="101">
        <v>0.66</v>
      </c>
      <c r="AT958" s="101">
        <v>5.22</v>
      </c>
      <c r="AU958" s="101">
        <v>0.92</v>
      </c>
      <c r="AV958" s="101">
        <v>1.63</v>
      </c>
      <c r="AW958" s="81">
        <v>23.8</v>
      </c>
      <c r="AX958" s="101">
        <v>14.6</v>
      </c>
      <c r="AY958" s="101">
        <v>3.34</v>
      </c>
    </row>
    <row r="959" spans="1:51" s="100" customFormat="1">
      <c r="A959" s="84" t="s">
        <v>390</v>
      </c>
      <c r="B959" s="81">
        <v>76.218948435848858</v>
      </c>
      <c r="C959" s="80">
        <v>0.14717165501974894</v>
      </c>
      <c r="D959" s="81">
        <v>13.356798795921099</v>
      </c>
      <c r="E959" s="80">
        <v>1.6948608285032234</v>
      </c>
      <c r="F959" s="80">
        <v>3.6688664170287204E-2</v>
      </c>
      <c r="G959" s="80">
        <v>9.0702530865432215E-2</v>
      </c>
      <c r="H959" s="80">
        <v>1.0172493916693839</v>
      </c>
      <c r="I959" s="80">
        <v>4.0945524420553365</v>
      </c>
      <c r="J959" s="80">
        <v>3.3430090464929827</v>
      </c>
      <c r="K959" s="80">
        <v>0.18209453663162037</v>
      </c>
      <c r="L959" s="80">
        <v>5.4995655617891828</v>
      </c>
      <c r="M959" s="81">
        <f>B959/J959</f>
        <v>22.799504092221081</v>
      </c>
      <c r="N959" s="80">
        <f>I959+J959</f>
        <v>7.4375614885483188</v>
      </c>
      <c r="O959" s="101"/>
      <c r="P959" s="101">
        <v>6.15</v>
      </c>
      <c r="Q959" s="82">
        <v>1008</v>
      </c>
      <c r="R959" s="101">
        <v>0.43</v>
      </c>
      <c r="S959" s="82">
        <v>492</v>
      </c>
      <c r="T959" s="101">
        <v>0.66</v>
      </c>
      <c r="U959" s="101">
        <v>2.2000000000000002</v>
      </c>
      <c r="V959" s="81">
        <v>61.4</v>
      </c>
      <c r="W959" s="81">
        <v>18.100000000000001</v>
      </c>
      <c r="X959" s="82">
        <v>127.8</v>
      </c>
      <c r="Y959" s="81">
        <v>81.5</v>
      </c>
      <c r="Z959" s="81">
        <v>37.299999999999997</v>
      </c>
      <c r="AA959" s="81">
        <v>212</v>
      </c>
      <c r="AB959" s="101">
        <v>11.45</v>
      </c>
      <c r="AC959" s="101">
        <v>2.2999999999999998</v>
      </c>
      <c r="AD959" s="101">
        <v>7.1</v>
      </c>
      <c r="AE959" s="82">
        <v>711</v>
      </c>
      <c r="AF959" s="81">
        <v>29.7</v>
      </c>
      <c r="AG959" s="81">
        <v>66.3</v>
      </c>
      <c r="AH959" s="101">
        <v>8.51</v>
      </c>
      <c r="AI959" s="81">
        <v>30</v>
      </c>
      <c r="AJ959" s="101">
        <v>6.56</v>
      </c>
      <c r="AK959" s="101">
        <v>1.03</v>
      </c>
      <c r="AL959" s="101">
        <v>6.73</v>
      </c>
      <c r="AM959" s="101">
        <v>0.97</v>
      </c>
      <c r="AN959" s="101">
        <v>6.56</v>
      </c>
      <c r="AO959" s="101">
        <v>1.28</v>
      </c>
      <c r="AP959" s="101">
        <v>4.04</v>
      </c>
      <c r="AQ959" s="101">
        <v>0.61399999999999999</v>
      </c>
      <c r="AR959" s="101">
        <v>4.22</v>
      </c>
      <c r="AS959" s="101">
        <v>0.59</v>
      </c>
      <c r="AT959" s="101">
        <v>6.03</v>
      </c>
      <c r="AU959" s="101">
        <v>0.96</v>
      </c>
      <c r="AV959" s="101">
        <v>1.72</v>
      </c>
      <c r="AW959" s="81">
        <v>22.08</v>
      </c>
      <c r="AX959" s="101">
        <v>13.02</v>
      </c>
      <c r="AY959" s="101">
        <v>3.65</v>
      </c>
    </row>
    <row r="960" spans="1:51" s="100" customFormat="1">
      <c r="A960" s="84" t="s">
        <v>389</v>
      </c>
      <c r="B960" s="81">
        <v>76.067774064658749</v>
      </c>
      <c r="C960" s="80">
        <v>0.18132781638117876</v>
      </c>
      <c r="D960" s="81">
        <v>13.219703427934526</v>
      </c>
      <c r="E960" s="80">
        <v>1.6978841164397356</v>
      </c>
      <c r="F960" s="80">
        <v>5.2571195150914317E-2</v>
      </c>
      <c r="G960" s="80">
        <v>0.10429224422639863</v>
      </c>
      <c r="H960" s="80">
        <v>1.056189424273055</v>
      </c>
      <c r="I960" s="80">
        <v>4.1638497847052793</v>
      </c>
      <c r="J960" s="80">
        <v>3.4563889372027576</v>
      </c>
      <c r="K960" s="80">
        <v>0.1898902740873791</v>
      </c>
      <c r="L960" s="80">
        <v>5.9595238318808015</v>
      </c>
      <c r="M960" s="81">
        <f>B960/J960</f>
        <v>22.007874532262594</v>
      </c>
      <c r="N960" s="80">
        <f>I960+J960</f>
        <v>7.620238721908037</v>
      </c>
      <c r="O960" s="101"/>
      <c r="P960" s="101">
        <v>6.49</v>
      </c>
      <c r="Q960" s="82">
        <v>1170</v>
      </c>
      <c r="R960" s="101">
        <v>5.9</v>
      </c>
      <c r="S960" s="82">
        <v>548</v>
      </c>
      <c r="T960" s="101">
        <v>0.85</v>
      </c>
      <c r="U960" s="101" t="s">
        <v>142</v>
      </c>
      <c r="V960" s="81">
        <v>51.5</v>
      </c>
      <c r="W960" s="81">
        <v>20.2</v>
      </c>
      <c r="X960" s="82">
        <v>149</v>
      </c>
      <c r="Y960" s="81">
        <v>85.6</v>
      </c>
      <c r="Z960" s="81">
        <v>39.1</v>
      </c>
      <c r="AA960" s="81">
        <v>218</v>
      </c>
      <c r="AB960" s="101">
        <v>11.5</v>
      </c>
      <c r="AC960" s="101">
        <v>2.11</v>
      </c>
      <c r="AD960" s="101">
        <v>8</v>
      </c>
      <c r="AE960" s="82">
        <v>892</v>
      </c>
      <c r="AF960" s="81">
        <v>33.1</v>
      </c>
      <c r="AG960" s="81">
        <v>67.5</v>
      </c>
      <c r="AH960" s="101">
        <v>6.81</v>
      </c>
      <c r="AI960" s="81">
        <v>30</v>
      </c>
      <c r="AJ960" s="101">
        <v>6.9</v>
      </c>
      <c r="AK960" s="101">
        <v>1.19</v>
      </c>
      <c r="AL960" s="101">
        <v>7.25</v>
      </c>
      <c r="AM960" s="101">
        <v>0.97</v>
      </c>
      <c r="AN960" s="101">
        <v>6.6</v>
      </c>
      <c r="AO960" s="101">
        <v>1.24</v>
      </c>
      <c r="AP960" s="101">
        <v>4.3600000000000003</v>
      </c>
      <c r="AQ960" s="101">
        <v>0.47</v>
      </c>
      <c r="AR960" s="101">
        <v>3.69</v>
      </c>
      <c r="AS960" s="101">
        <v>0.66</v>
      </c>
      <c r="AT960" s="101">
        <v>5.71</v>
      </c>
      <c r="AU960" s="101">
        <v>1.01</v>
      </c>
      <c r="AV960" s="101">
        <v>1.52</v>
      </c>
      <c r="AW960" s="81">
        <v>23.8</v>
      </c>
      <c r="AX960" s="101">
        <v>13.6</v>
      </c>
      <c r="AY960" s="101">
        <v>2.67</v>
      </c>
    </row>
    <row r="961" spans="1:51" s="100" customFormat="1">
      <c r="A961" s="84" t="s">
        <v>388</v>
      </c>
      <c r="B961" s="81">
        <v>76.446015583049416</v>
      </c>
      <c r="C961" s="80">
        <v>0.16672290017672134</v>
      </c>
      <c r="D961" s="81">
        <v>13.1456954729498</v>
      </c>
      <c r="E961" s="80">
        <v>1.668243526512744</v>
      </c>
      <c r="F961" s="80">
        <v>3.5679659065778628E-2</v>
      </c>
      <c r="G961" s="80">
        <v>0.10128919486082956</v>
      </c>
      <c r="H961" s="80">
        <v>1.0724670662008133</v>
      </c>
      <c r="I961" s="80">
        <v>4.0321802815030763</v>
      </c>
      <c r="J961" s="80">
        <v>3.3316888511890728</v>
      </c>
      <c r="K961" s="80">
        <v>0.17464491754344524</v>
      </c>
      <c r="L961" s="80">
        <v>6.4261297461718954</v>
      </c>
      <c r="M961" s="81">
        <f>B961/J961</f>
        <v>22.94512452919065</v>
      </c>
      <c r="N961" s="80">
        <f>I961+J961</f>
        <v>7.363869132692149</v>
      </c>
      <c r="O961" s="101"/>
      <c r="P961" s="101">
        <v>6.82</v>
      </c>
      <c r="Q961" s="82">
        <v>1310</v>
      </c>
      <c r="R961" s="101">
        <v>3.8</v>
      </c>
      <c r="S961" s="82">
        <v>553</v>
      </c>
      <c r="T961" s="101">
        <v>0.93</v>
      </c>
      <c r="U961" s="101" t="s">
        <v>142</v>
      </c>
      <c r="V961" s="81">
        <v>68.7</v>
      </c>
      <c r="W961" s="81">
        <v>20.9</v>
      </c>
      <c r="X961" s="82">
        <v>145.5</v>
      </c>
      <c r="Y961" s="81">
        <v>93.5</v>
      </c>
      <c r="Z961" s="81">
        <v>39.1</v>
      </c>
      <c r="AA961" s="81">
        <v>227</v>
      </c>
      <c r="AB961" s="101">
        <v>13.28</v>
      </c>
      <c r="AC961" s="101">
        <v>2.56</v>
      </c>
      <c r="AD961" s="101">
        <v>8.43</v>
      </c>
      <c r="AE961" s="82">
        <v>947</v>
      </c>
      <c r="AF961" s="81">
        <v>34</v>
      </c>
      <c r="AG961" s="81">
        <v>70.900000000000006</v>
      </c>
      <c r="AH961" s="101">
        <v>6.3</v>
      </c>
      <c r="AI961" s="81">
        <v>32.299999999999997</v>
      </c>
      <c r="AJ961" s="101">
        <v>8.18</v>
      </c>
      <c r="AK961" s="101">
        <v>1.31</v>
      </c>
      <c r="AL961" s="101">
        <v>6.76</v>
      </c>
      <c r="AM961" s="101">
        <v>1.1299999999999999</v>
      </c>
      <c r="AN961" s="101">
        <v>7.22</v>
      </c>
      <c r="AO961" s="101">
        <v>1.33</v>
      </c>
      <c r="AP961" s="101">
        <v>4.3499999999999996</v>
      </c>
      <c r="AQ961" s="101">
        <v>0.68</v>
      </c>
      <c r="AR961" s="101">
        <v>4.6500000000000004</v>
      </c>
      <c r="AS961" s="101">
        <v>0.68899999999999995</v>
      </c>
      <c r="AT961" s="101">
        <v>6.47</v>
      </c>
      <c r="AU961" s="101">
        <v>1.01</v>
      </c>
      <c r="AV961" s="101">
        <v>1.8</v>
      </c>
      <c r="AW961" s="81">
        <v>26.5</v>
      </c>
      <c r="AX961" s="101">
        <v>14.31</v>
      </c>
      <c r="AY961" s="101">
        <v>2.8</v>
      </c>
    </row>
    <row r="962" spans="1:51" s="100" customFormat="1">
      <c r="A962" s="84" t="s">
        <v>387</v>
      </c>
      <c r="B962" s="81">
        <v>76.392131523745434</v>
      </c>
      <c r="C962" s="80">
        <v>0.16356207373168749</v>
      </c>
      <c r="D962" s="81">
        <v>13.380585139700008</v>
      </c>
      <c r="E962" s="80">
        <v>1.5516338626759483</v>
      </c>
      <c r="F962" s="80">
        <v>3.8289414057687807E-2</v>
      </c>
      <c r="G962" s="80">
        <v>0.11497672008033534</v>
      </c>
      <c r="H962" s="80">
        <v>1.0237171821685027</v>
      </c>
      <c r="I962" s="80">
        <v>4.0993010664174854</v>
      </c>
      <c r="J962" s="80">
        <v>3.2357830786490349</v>
      </c>
      <c r="K962" s="80">
        <v>0.19938773893343342</v>
      </c>
      <c r="L962" s="80">
        <v>6.0966142610474776</v>
      </c>
      <c r="M962" s="81">
        <f>B962/J962</f>
        <v>23.608545340326014</v>
      </c>
      <c r="N962" s="80">
        <f>I962+J962</f>
        <v>7.3350841450665207</v>
      </c>
      <c r="O962" s="101"/>
      <c r="P962" s="101">
        <v>6.46</v>
      </c>
      <c r="Q962" s="82">
        <v>1114</v>
      </c>
      <c r="R962" s="101">
        <v>0.56000000000000005</v>
      </c>
      <c r="S962" s="82">
        <v>488</v>
      </c>
      <c r="T962" s="101">
        <v>0.66</v>
      </c>
      <c r="U962" s="101">
        <v>2.36</v>
      </c>
      <c r="V962" s="81">
        <v>65.7</v>
      </c>
      <c r="W962" s="81">
        <v>18.2</v>
      </c>
      <c r="X962" s="82">
        <v>140.1</v>
      </c>
      <c r="Y962" s="81">
        <v>84.7</v>
      </c>
      <c r="Z962" s="81">
        <v>36.799999999999997</v>
      </c>
      <c r="AA962" s="81">
        <v>218</v>
      </c>
      <c r="AB962" s="101">
        <v>13.64</v>
      </c>
      <c r="AC962" s="101">
        <v>1.8</v>
      </c>
      <c r="AD962" s="101">
        <v>7.84</v>
      </c>
      <c r="AE962" s="82">
        <v>912</v>
      </c>
      <c r="AF962" s="81">
        <v>31.2</v>
      </c>
      <c r="AG962" s="81">
        <v>69.8</v>
      </c>
      <c r="AH962" s="101">
        <v>5.91</v>
      </c>
      <c r="AI962" s="81">
        <v>32.4</v>
      </c>
      <c r="AJ962" s="101">
        <v>7.27</v>
      </c>
      <c r="AK962" s="101">
        <v>1.17</v>
      </c>
      <c r="AL962" s="101">
        <v>5.86</v>
      </c>
      <c r="AM962" s="101">
        <v>1.04</v>
      </c>
      <c r="AN962" s="101">
        <v>6.19</v>
      </c>
      <c r="AO962" s="101">
        <v>1.27</v>
      </c>
      <c r="AP962" s="101">
        <v>4.16</v>
      </c>
      <c r="AQ962" s="101">
        <v>0.64</v>
      </c>
      <c r="AR962" s="101">
        <v>4.3099999999999996</v>
      </c>
      <c r="AS962" s="101">
        <v>0.62</v>
      </c>
      <c r="AT962" s="101">
        <v>6.15</v>
      </c>
      <c r="AU962" s="101">
        <v>0.93</v>
      </c>
      <c r="AV962" s="101">
        <v>1.95</v>
      </c>
      <c r="AW962" s="81">
        <v>23.2</v>
      </c>
      <c r="AX962" s="101">
        <v>13.43</v>
      </c>
      <c r="AY962" s="101">
        <v>2.5299999999999998</v>
      </c>
    </row>
    <row r="963" spans="1:51" s="100" customFormat="1">
      <c r="A963" s="84" t="s">
        <v>386</v>
      </c>
      <c r="B963" s="81">
        <v>76.322925794539415</v>
      </c>
      <c r="C963" s="80">
        <v>0.15009815977480304</v>
      </c>
      <c r="D963" s="81">
        <v>13.295902101632526</v>
      </c>
      <c r="E963" s="80">
        <v>1.5992056203207157</v>
      </c>
      <c r="F963" s="80">
        <v>3.9843472187412611E-2</v>
      </c>
      <c r="G963" s="80">
        <v>0.11639948058464603</v>
      </c>
      <c r="H963" s="80">
        <v>1.0053833265005925</v>
      </c>
      <c r="I963" s="80">
        <v>4.0272146324914715</v>
      </c>
      <c r="J963" s="80">
        <v>3.4430083057480965</v>
      </c>
      <c r="K963" s="80">
        <v>0.19106220296891782</v>
      </c>
      <c r="L963" s="80">
        <v>6.5363451410803179</v>
      </c>
      <c r="M963" s="81">
        <f>B963/J963</f>
        <v>22.167511378673826</v>
      </c>
      <c r="N963" s="80">
        <f>I963+J963</f>
        <v>7.4702229382395675</v>
      </c>
      <c r="O963" s="101"/>
      <c r="P963" s="101">
        <v>5.93</v>
      </c>
      <c r="Q963" s="82">
        <v>988</v>
      </c>
      <c r="R963" s="101">
        <v>0.53</v>
      </c>
      <c r="S963" s="82">
        <v>477</v>
      </c>
      <c r="T963" s="101">
        <v>0.57899999999999996</v>
      </c>
      <c r="U963" s="101">
        <v>1.43</v>
      </c>
      <c r="V963" s="81">
        <v>64.599999999999994</v>
      </c>
      <c r="W963" s="81">
        <v>18.2</v>
      </c>
      <c r="X963" s="82">
        <v>126.8</v>
      </c>
      <c r="Y963" s="81">
        <v>81.599999999999994</v>
      </c>
      <c r="Z963" s="81">
        <v>36.299999999999997</v>
      </c>
      <c r="AA963" s="81">
        <v>215</v>
      </c>
      <c r="AB963" s="101">
        <v>11.52</v>
      </c>
      <c r="AC963" s="101">
        <v>2.11</v>
      </c>
      <c r="AD963" s="101">
        <v>7.27</v>
      </c>
      <c r="AE963" s="82">
        <v>761</v>
      </c>
      <c r="AF963" s="81">
        <v>30.9</v>
      </c>
      <c r="AG963" s="81">
        <v>66.400000000000006</v>
      </c>
      <c r="AH963" s="101">
        <v>5.3</v>
      </c>
      <c r="AI963" s="81">
        <v>28.2</v>
      </c>
      <c r="AJ963" s="101">
        <v>6.01</v>
      </c>
      <c r="AK963" s="101">
        <v>1.19</v>
      </c>
      <c r="AL963" s="101">
        <v>5.86</v>
      </c>
      <c r="AM963" s="101">
        <v>0.89</v>
      </c>
      <c r="AN963" s="101">
        <v>6.19</v>
      </c>
      <c r="AO963" s="101">
        <v>1.3</v>
      </c>
      <c r="AP963" s="101">
        <v>4.01</v>
      </c>
      <c r="AQ963" s="101">
        <v>0.53600000000000003</v>
      </c>
      <c r="AR963" s="101">
        <v>4.22</v>
      </c>
      <c r="AS963" s="101">
        <v>0.55500000000000005</v>
      </c>
      <c r="AT963" s="101">
        <v>5.74</v>
      </c>
      <c r="AU963" s="101">
        <v>0.80900000000000005</v>
      </c>
      <c r="AV963" s="101">
        <v>1.64</v>
      </c>
      <c r="AW963" s="81">
        <v>22.8</v>
      </c>
      <c r="AX963" s="101">
        <v>13.32</v>
      </c>
      <c r="AY963" s="101">
        <v>2.23</v>
      </c>
    </row>
    <row r="964" spans="1:51" s="100" customFormat="1">
      <c r="A964" s="84" t="s">
        <v>385</v>
      </c>
      <c r="B964" s="81">
        <v>76.046946051508257</v>
      </c>
      <c r="C964" s="80">
        <v>0.17561919243196317</v>
      </c>
      <c r="D964" s="81">
        <v>13.433564642235387</v>
      </c>
      <c r="E964" s="80">
        <v>1.5769540192576887</v>
      </c>
      <c r="F964" s="80">
        <v>5.0361068345637604E-2</v>
      </c>
      <c r="G964" s="80">
        <v>9.6095671602870081E-2</v>
      </c>
      <c r="H964" s="80">
        <v>1.0549891585061433</v>
      </c>
      <c r="I964" s="80">
        <v>3.9675379449647044</v>
      </c>
      <c r="J964" s="80">
        <v>3.5979127493881871</v>
      </c>
      <c r="K964" s="80">
        <v>0.19501759132510404</v>
      </c>
      <c r="L964" s="80">
        <v>5.6572068781577229</v>
      </c>
      <c r="M964" s="81">
        <f>B964/J964</f>
        <v>21.136406396858785</v>
      </c>
      <c r="N964" s="80">
        <f>I964+J964</f>
        <v>7.5654506943528919</v>
      </c>
      <c r="O964" s="101"/>
      <c r="P964" s="101">
        <v>6.1</v>
      </c>
      <c r="Q964" s="82">
        <v>1148</v>
      </c>
      <c r="R964" s="101">
        <v>0.52</v>
      </c>
      <c r="S964" s="82">
        <v>492</v>
      </c>
      <c r="T964" s="101">
        <v>0.71</v>
      </c>
      <c r="U964" s="101">
        <v>1.9</v>
      </c>
      <c r="V964" s="81">
        <v>60.4</v>
      </c>
      <c r="W964" s="81">
        <v>18</v>
      </c>
      <c r="X964" s="82">
        <v>139.80000000000001</v>
      </c>
      <c r="Y964" s="81">
        <v>79.400000000000006</v>
      </c>
      <c r="Z964" s="81">
        <v>35.9</v>
      </c>
      <c r="AA964" s="81">
        <v>211</v>
      </c>
      <c r="AB964" s="101">
        <v>12.1</v>
      </c>
      <c r="AC964" s="101">
        <v>2.4700000000000002</v>
      </c>
      <c r="AD964" s="101">
        <v>8</v>
      </c>
      <c r="AE964" s="82">
        <v>744</v>
      </c>
      <c r="AF964" s="81">
        <v>31</v>
      </c>
      <c r="AG964" s="81">
        <v>68.7</v>
      </c>
      <c r="AH964" s="101">
        <v>5.92</v>
      </c>
      <c r="AI964" s="81">
        <v>30.7</v>
      </c>
      <c r="AJ964" s="101">
        <v>6.72</v>
      </c>
      <c r="AK964" s="101">
        <v>1.29</v>
      </c>
      <c r="AL964" s="101">
        <v>6.34</v>
      </c>
      <c r="AM964" s="101">
        <v>0.99</v>
      </c>
      <c r="AN964" s="101">
        <v>6.8</v>
      </c>
      <c r="AO964" s="101">
        <v>1.33</v>
      </c>
      <c r="AP964" s="101">
        <v>3.85</v>
      </c>
      <c r="AQ964" s="101">
        <v>0.59</v>
      </c>
      <c r="AR964" s="101">
        <v>4</v>
      </c>
      <c r="AS964" s="101">
        <v>0.53100000000000003</v>
      </c>
      <c r="AT964" s="101">
        <v>6.26</v>
      </c>
      <c r="AU964" s="101">
        <v>1.05</v>
      </c>
      <c r="AV964" s="101">
        <v>1.97</v>
      </c>
      <c r="AW964" s="81">
        <v>21.6</v>
      </c>
      <c r="AX964" s="101">
        <v>13.9</v>
      </c>
      <c r="AY964" s="101">
        <v>2.35</v>
      </c>
    </row>
    <row r="965" spans="1:51" s="100" customFormat="1">
      <c r="A965" s="84" t="s">
        <v>384</v>
      </c>
      <c r="B965" s="81">
        <v>76.685983946968321</v>
      </c>
      <c r="C965" s="80">
        <v>0.18950932763208109</v>
      </c>
      <c r="D965" s="81">
        <v>13.180866854445886</v>
      </c>
      <c r="E965" s="80">
        <v>1.6329265102513264</v>
      </c>
      <c r="F965" s="80">
        <v>1.8606012369295637E-2</v>
      </c>
      <c r="G965" s="80">
        <v>0.1052651052367575</v>
      </c>
      <c r="H965" s="80">
        <v>1.0195959875021587</v>
      </c>
      <c r="I965" s="80">
        <v>4.0115710330788739</v>
      </c>
      <c r="J965" s="80">
        <v>3.1556548947685448</v>
      </c>
      <c r="K965" s="80">
        <v>0.20327746765627658</v>
      </c>
      <c r="L965" s="80">
        <v>6.8286467235909782</v>
      </c>
      <c r="M965" s="81">
        <f>B965/J965</f>
        <v>24.301131303710871</v>
      </c>
      <c r="N965" s="80">
        <f>I965+J965</f>
        <v>7.1672259278474186</v>
      </c>
      <c r="O965" s="101"/>
      <c r="P965" s="101">
        <v>5.83</v>
      </c>
      <c r="Q965" s="82">
        <v>959</v>
      </c>
      <c r="R965" s="101">
        <v>0.42</v>
      </c>
      <c r="S965" s="82">
        <v>471</v>
      </c>
      <c r="T965" s="101">
        <v>0.81599999999999995</v>
      </c>
      <c r="U965" s="101">
        <v>1.57</v>
      </c>
      <c r="V965" s="81">
        <v>61.4</v>
      </c>
      <c r="W965" s="81">
        <v>18.5</v>
      </c>
      <c r="X965" s="82">
        <v>122.6</v>
      </c>
      <c r="Y965" s="81">
        <v>81.2</v>
      </c>
      <c r="Z965" s="81">
        <v>36.200000000000003</v>
      </c>
      <c r="AA965" s="81">
        <v>212.8</v>
      </c>
      <c r="AB965" s="101">
        <v>11.11</v>
      </c>
      <c r="AC965" s="101">
        <v>2.13</v>
      </c>
      <c r="AD965" s="101">
        <v>7.23</v>
      </c>
      <c r="AE965" s="82">
        <v>698</v>
      </c>
      <c r="AF965" s="81">
        <v>30.3</v>
      </c>
      <c r="AG965" s="81">
        <v>65.7</v>
      </c>
      <c r="AH965" s="101">
        <v>5.22</v>
      </c>
      <c r="AI965" s="81">
        <v>27.9</v>
      </c>
      <c r="AJ965" s="101">
        <v>6.21</v>
      </c>
      <c r="AK965" s="101">
        <v>1.1200000000000001</v>
      </c>
      <c r="AL965" s="101">
        <v>5.87</v>
      </c>
      <c r="AM965" s="101">
        <v>0.99299999999999999</v>
      </c>
      <c r="AN965" s="101">
        <v>6.31</v>
      </c>
      <c r="AO965" s="101">
        <v>1.32</v>
      </c>
      <c r="AP965" s="101">
        <v>3.99</v>
      </c>
      <c r="AQ965" s="101">
        <v>0.53500000000000003</v>
      </c>
      <c r="AR965" s="101">
        <v>3.93</v>
      </c>
      <c r="AS965" s="101">
        <v>0.59799999999999998</v>
      </c>
      <c r="AT965" s="101">
        <v>6.44</v>
      </c>
      <c r="AU965" s="101">
        <v>0.81499999999999995</v>
      </c>
      <c r="AV965" s="101">
        <v>1.53</v>
      </c>
      <c r="AW965" s="81">
        <v>22.2</v>
      </c>
      <c r="AX965" s="101">
        <v>12.91</v>
      </c>
      <c r="AY965" s="101">
        <v>2.13</v>
      </c>
    </row>
    <row r="966" spans="1:51" s="100" customFormat="1">
      <c r="A966" s="84" t="s">
        <v>383</v>
      </c>
      <c r="B966" s="81">
        <v>76.562565004173393</v>
      </c>
      <c r="C966" s="80">
        <v>0.15545157624739106</v>
      </c>
      <c r="D966" s="81">
        <v>13.28737611864296</v>
      </c>
      <c r="E966" s="80">
        <v>1.5617782958751512</v>
      </c>
      <c r="F966" s="80">
        <v>3.5762595771520599E-2</v>
      </c>
      <c r="G966" s="80">
        <v>7.7688419956328372E-2</v>
      </c>
      <c r="H966" s="80">
        <v>0.99439317905593794</v>
      </c>
      <c r="I966" s="80">
        <v>3.8877929867755361</v>
      </c>
      <c r="J966" s="80">
        <v>3.4371728113536122</v>
      </c>
      <c r="K966" s="80">
        <v>0.19012148166938811</v>
      </c>
      <c r="L966" s="80">
        <v>6.6431360449305288</v>
      </c>
      <c r="M966" s="81">
        <f>B966/J966</f>
        <v>22.27486635274002</v>
      </c>
      <c r="N966" s="80">
        <f>I966+J966</f>
        <v>7.3249657981291483</v>
      </c>
      <c r="O966" s="101"/>
      <c r="P966" s="101">
        <v>5.87</v>
      </c>
      <c r="Q966" s="82">
        <v>1051</v>
      </c>
      <c r="R966" s="101">
        <v>0.57999999999999996</v>
      </c>
      <c r="S966" s="82">
        <v>466</v>
      </c>
      <c r="T966" s="101">
        <v>0.6</v>
      </c>
      <c r="U966" s="101">
        <v>1.92</v>
      </c>
      <c r="V966" s="81">
        <v>59.4</v>
      </c>
      <c r="W966" s="81">
        <v>18.100000000000001</v>
      </c>
      <c r="X966" s="82">
        <v>131.30000000000001</v>
      </c>
      <c r="Y966" s="81">
        <v>76.099999999999994</v>
      </c>
      <c r="Z966" s="81">
        <v>35.299999999999997</v>
      </c>
      <c r="AA966" s="81">
        <v>195.3</v>
      </c>
      <c r="AB966" s="101">
        <v>11.58</v>
      </c>
      <c r="AC966" s="101">
        <v>1.93</v>
      </c>
      <c r="AD966" s="101">
        <v>6.91</v>
      </c>
      <c r="AE966" s="82">
        <v>645</v>
      </c>
      <c r="AF966" s="81">
        <v>28.7</v>
      </c>
      <c r="AG966" s="81">
        <v>62.6</v>
      </c>
      <c r="AH966" s="101">
        <v>5.14</v>
      </c>
      <c r="AI966" s="81">
        <v>29</v>
      </c>
      <c r="AJ966" s="101">
        <v>5.65</v>
      </c>
      <c r="AK966" s="101">
        <v>1.1100000000000001</v>
      </c>
      <c r="AL966" s="101">
        <v>6.04</v>
      </c>
      <c r="AM966" s="101">
        <v>0.88300000000000001</v>
      </c>
      <c r="AN966" s="101">
        <v>6.33</v>
      </c>
      <c r="AO966" s="101">
        <v>1.24</v>
      </c>
      <c r="AP966" s="101">
        <v>3.77</v>
      </c>
      <c r="AQ966" s="101">
        <v>0.63200000000000001</v>
      </c>
      <c r="AR966" s="101">
        <v>3.48</v>
      </c>
      <c r="AS966" s="101">
        <v>0.60299999999999998</v>
      </c>
      <c r="AT966" s="101">
        <v>5.64</v>
      </c>
      <c r="AU966" s="101">
        <v>0.84</v>
      </c>
      <c r="AV966" s="101">
        <v>1.69</v>
      </c>
      <c r="AW966" s="81">
        <v>20.8</v>
      </c>
      <c r="AX966" s="101">
        <v>12.63</v>
      </c>
      <c r="AY966" s="101">
        <v>2.09</v>
      </c>
    </row>
    <row r="967" spans="1:51" s="100" customFormat="1">
      <c r="A967" s="84" t="s">
        <v>382</v>
      </c>
      <c r="B967" s="81">
        <v>76.442612368732725</v>
      </c>
      <c r="C967" s="80">
        <v>0.16400445395780389</v>
      </c>
      <c r="D967" s="81">
        <v>13.259753130882254</v>
      </c>
      <c r="E967" s="80">
        <v>1.5558305087770881</v>
      </c>
      <c r="F967" s="80">
        <v>4.6620039862551893E-2</v>
      </c>
      <c r="G967" s="80">
        <v>9.5926401309378351E-2</v>
      </c>
      <c r="H967" s="80">
        <v>1.0407885832848944</v>
      </c>
      <c r="I967" s="80">
        <v>4.0589720596913148</v>
      </c>
      <c r="J967" s="80">
        <v>3.3354726919299518</v>
      </c>
      <c r="K967" s="80">
        <v>0.19761572052004947</v>
      </c>
      <c r="L967" s="80">
        <v>6.3499061687598157</v>
      </c>
      <c r="M967" s="81">
        <f>B967/J967</f>
        <v>22.918074716570967</v>
      </c>
      <c r="N967" s="80">
        <f>I967+J967</f>
        <v>7.3944447516212666</v>
      </c>
      <c r="O967" s="101"/>
      <c r="P967" s="101">
        <v>5.71</v>
      </c>
      <c r="Q967" s="82">
        <v>984</v>
      </c>
      <c r="R967" s="101">
        <v>0.43</v>
      </c>
      <c r="S967" s="82">
        <v>479</v>
      </c>
      <c r="T967" s="101">
        <v>0.76</v>
      </c>
      <c r="U967" s="101">
        <v>2</v>
      </c>
      <c r="V967" s="81">
        <v>60.7</v>
      </c>
      <c r="W967" s="81">
        <v>19.5</v>
      </c>
      <c r="X967" s="82">
        <v>125</v>
      </c>
      <c r="Y967" s="81">
        <v>80.2</v>
      </c>
      <c r="Z967" s="81">
        <v>37.700000000000003</v>
      </c>
      <c r="AA967" s="81">
        <v>211</v>
      </c>
      <c r="AB967" s="101">
        <v>11.39</v>
      </c>
      <c r="AC967" s="101">
        <v>2.0099999999999998</v>
      </c>
      <c r="AD967" s="101">
        <v>6.92</v>
      </c>
      <c r="AE967" s="82">
        <v>685</v>
      </c>
      <c r="AF967" s="81">
        <v>30.6</v>
      </c>
      <c r="AG967" s="81">
        <v>67.3</v>
      </c>
      <c r="AH967" s="101">
        <v>5.27</v>
      </c>
      <c r="AI967" s="81">
        <v>28.9</v>
      </c>
      <c r="AJ967" s="101">
        <v>6.06</v>
      </c>
      <c r="AK967" s="101">
        <v>1.07</v>
      </c>
      <c r="AL967" s="101">
        <v>5.61</v>
      </c>
      <c r="AM967" s="101">
        <v>0.90900000000000003</v>
      </c>
      <c r="AN967" s="101">
        <v>6.17</v>
      </c>
      <c r="AO967" s="101">
        <v>1.236</v>
      </c>
      <c r="AP967" s="101">
        <v>3.86</v>
      </c>
      <c r="AQ967" s="101">
        <v>0.6</v>
      </c>
      <c r="AR967" s="101">
        <v>4.07</v>
      </c>
      <c r="AS967" s="101">
        <v>0.60399999999999998</v>
      </c>
      <c r="AT967" s="101">
        <v>6.12</v>
      </c>
      <c r="AU967" s="101">
        <v>0.81</v>
      </c>
      <c r="AV967" s="101">
        <v>1.55</v>
      </c>
      <c r="AW967" s="81">
        <v>22.4</v>
      </c>
      <c r="AX967" s="101">
        <v>13.7</v>
      </c>
      <c r="AY967" s="101">
        <v>2.06</v>
      </c>
    </row>
    <row r="968" spans="1:51" s="100" customFormat="1">
      <c r="A968" s="84" t="s">
        <v>381</v>
      </c>
      <c r="B968" s="81">
        <v>76.349044703801425</v>
      </c>
      <c r="C968" s="80">
        <v>0.17239761783139881</v>
      </c>
      <c r="D968" s="81">
        <v>13.071949907785976</v>
      </c>
      <c r="E968" s="80">
        <v>1.5960618418149011</v>
      </c>
      <c r="F968" s="80">
        <v>3.6610280640600429E-2</v>
      </c>
      <c r="G968" s="80">
        <v>8.9638472925316251E-2</v>
      </c>
      <c r="H968" s="80">
        <v>1.0041963874491422</v>
      </c>
      <c r="I968" s="80">
        <v>3.8699544223192861</v>
      </c>
      <c r="J968" s="80">
        <v>3.8101252235969807</v>
      </c>
      <c r="K968" s="80">
        <v>0.21141834974826007</v>
      </c>
      <c r="L968" s="80">
        <v>5.2972377599097911</v>
      </c>
      <c r="M968" s="81">
        <f>B968/J968</f>
        <v>20.038460739020927</v>
      </c>
      <c r="N968" s="80">
        <f>I968+J968</f>
        <v>7.6800796459162672</v>
      </c>
      <c r="O968" s="101"/>
      <c r="P968" s="101">
        <v>6.65</v>
      </c>
      <c r="Q968" s="82">
        <v>1210</v>
      </c>
      <c r="R968" s="101">
        <v>1.73</v>
      </c>
      <c r="S968" s="82">
        <v>577</v>
      </c>
      <c r="T968" s="101">
        <v>0.74</v>
      </c>
      <c r="U968" s="101">
        <v>9.6999999999999993</v>
      </c>
      <c r="V968" s="81">
        <v>61.9</v>
      </c>
      <c r="W968" s="81">
        <v>20.6</v>
      </c>
      <c r="X968" s="82">
        <v>156</v>
      </c>
      <c r="Y968" s="81">
        <v>94</v>
      </c>
      <c r="Z968" s="81">
        <v>38.5</v>
      </c>
      <c r="AA968" s="81">
        <v>212</v>
      </c>
      <c r="AB968" s="101">
        <v>13.9</v>
      </c>
      <c r="AC968" s="101">
        <v>2.57</v>
      </c>
      <c r="AD968" s="101">
        <v>7.68</v>
      </c>
      <c r="AE968" s="82">
        <v>759</v>
      </c>
      <c r="AF968" s="81">
        <v>34.6</v>
      </c>
      <c r="AG968" s="81">
        <v>69.7</v>
      </c>
      <c r="AH968" s="101">
        <v>6.49</v>
      </c>
      <c r="AI968" s="81">
        <v>33.6</v>
      </c>
      <c r="AJ968" s="101">
        <v>6.9</v>
      </c>
      <c r="AK968" s="101">
        <v>1.28</v>
      </c>
      <c r="AL968" s="101">
        <v>7</v>
      </c>
      <c r="AM968" s="101">
        <v>1.06</v>
      </c>
      <c r="AN968" s="101">
        <v>6.9</v>
      </c>
      <c r="AO968" s="101">
        <v>1.4</v>
      </c>
      <c r="AP968" s="101">
        <v>3.62</v>
      </c>
      <c r="AQ968" s="101">
        <v>0.50900000000000001</v>
      </c>
      <c r="AR968" s="101">
        <v>4.3499999999999996</v>
      </c>
      <c r="AS968" s="101">
        <v>0.66</v>
      </c>
      <c r="AT968" s="101">
        <v>6.06</v>
      </c>
      <c r="AU968" s="101">
        <v>1.0900000000000001</v>
      </c>
      <c r="AV968" s="101">
        <v>1.83</v>
      </c>
      <c r="AW968" s="81">
        <v>27.3</v>
      </c>
      <c r="AX968" s="101">
        <v>12.9</v>
      </c>
      <c r="AY968" s="101">
        <v>2.4</v>
      </c>
    </row>
    <row r="969" spans="1:51" s="100" customFormat="1">
      <c r="A969" s="84" t="s">
        <v>380</v>
      </c>
      <c r="B969" s="81">
        <v>76.592899899617507</v>
      </c>
      <c r="C969" s="80">
        <v>0.18000493306308507</v>
      </c>
      <c r="D969" s="81">
        <v>13.20207419489606</v>
      </c>
      <c r="E969" s="80">
        <v>1.5167127356213985</v>
      </c>
      <c r="F969" s="80">
        <v>2.6813037782070979E-2</v>
      </c>
      <c r="G969" s="80">
        <v>9.3548150309192876E-2</v>
      </c>
      <c r="H969" s="80">
        <v>1.0437108661771244</v>
      </c>
      <c r="I969" s="80">
        <v>4.0927440262081438</v>
      </c>
      <c r="J969" s="80">
        <v>3.2514733822706874</v>
      </c>
      <c r="K969" s="80">
        <v>0.18774054731391132</v>
      </c>
      <c r="L969" s="80">
        <v>6.6121167827598128</v>
      </c>
      <c r="M969" s="81">
        <f>B969/J969</f>
        <v>23.556366881935954</v>
      </c>
      <c r="N969" s="80">
        <f>I969+J969</f>
        <v>7.3442174084788316</v>
      </c>
      <c r="O969" s="101"/>
      <c r="P969" s="101">
        <v>6.84</v>
      </c>
      <c r="Q969" s="82">
        <v>1183</v>
      </c>
      <c r="R969" s="101">
        <v>0.66</v>
      </c>
      <c r="S969" s="82">
        <v>543</v>
      </c>
      <c r="T969" s="101">
        <v>0.71</v>
      </c>
      <c r="U969" s="101">
        <v>2.8</v>
      </c>
      <c r="V969" s="81">
        <v>75.3</v>
      </c>
      <c r="W969" s="81">
        <v>19.8</v>
      </c>
      <c r="X969" s="82">
        <v>146</v>
      </c>
      <c r="Y969" s="81">
        <v>94.8</v>
      </c>
      <c r="Z969" s="81">
        <v>39.299999999999997</v>
      </c>
      <c r="AA969" s="81">
        <v>223</v>
      </c>
      <c r="AB969" s="101">
        <v>13.24</v>
      </c>
      <c r="AC969" s="101">
        <v>2.14</v>
      </c>
      <c r="AD969" s="101">
        <v>7.7</v>
      </c>
      <c r="AE969" s="82">
        <v>813</v>
      </c>
      <c r="AF969" s="81">
        <v>33.4</v>
      </c>
      <c r="AG969" s="81">
        <v>70</v>
      </c>
      <c r="AH969" s="101">
        <v>6.92</v>
      </c>
      <c r="AI969" s="81">
        <v>31.3</v>
      </c>
      <c r="AJ969" s="101">
        <v>7.22</v>
      </c>
      <c r="AK969" s="101">
        <v>1.28</v>
      </c>
      <c r="AL969" s="101">
        <v>5.9</v>
      </c>
      <c r="AM969" s="101">
        <v>1.1499999999999999</v>
      </c>
      <c r="AN969" s="101">
        <v>6.58</v>
      </c>
      <c r="AO969" s="101">
        <v>1.45</v>
      </c>
      <c r="AP969" s="101">
        <v>4.45</v>
      </c>
      <c r="AQ969" s="101">
        <v>0.64</v>
      </c>
      <c r="AR969" s="101">
        <v>4.63</v>
      </c>
      <c r="AS969" s="101">
        <v>0.63400000000000001</v>
      </c>
      <c r="AT969" s="101">
        <v>6.39</v>
      </c>
      <c r="AU969" s="101">
        <v>1</v>
      </c>
      <c r="AV969" s="101">
        <v>1.86</v>
      </c>
      <c r="AW969" s="81">
        <v>25.1</v>
      </c>
      <c r="AX969" s="101">
        <v>14</v>
      </c>
      <c r="AY969" s="101">
        <v>2.75</v>
      </c>
    </row>
    <row r="970" spans="1:51" s="100" customFormat="1">
      <c r="A970" s="84" t="s">
        <v>379</v>
      </c>
      <c r="B970" s="81">
        <v>76.046541351569786</v>
      </c>
      <c r="C970" s="80">
        <v>0.17145189462752281</v>
      </c>
      <c r="D970" s="81">
        <v>13.20168626107453</v>
      </c>
      <c r="E970" s="80">
        <v>1.6662198488749835</v>
      </c>
      <c r="F970" s="80">
        <v>6.589023109605853E-2</v>
      </c>
      <c r="G970" s="80">
        <v>9.2427900499635604E-2</v>
      </c>
      <c r="H970" s="80">
        <v>1.0355726148148523</v>
      </c>
      <c r="I970" s="80">
        <v>4.0668015457015914</v>
      </c>
      <c r="J970" s="80">
        <v>3.6533888864962552</v>
      </c>
      <c r="K970" s="80">
        <v>0.19465244796522668</v>
      </c>
      <c r="L970" s="80">
        <v>5.4802317369723426</v>
      </c>
      <c r="M970" s="81">
        <f>B970/J970</f>
        <v>20.815342607696341</v>
      </c>
      <c r="N970" s="80">
        <f>I970+J970</f>
        <v>7.7201904321978461</v>
      </c>
      <c r="Q970" s="103"/>
      <c r="S970" s="103"/>
      <c r="V970" s="83"/>
      <c r="W970" s="83"/>
      <c r="X970" s="103"/>
      <c r="Y970" s="83"/>
      <c r="Z970" s="83"/>
      <c r="AA970" s="83"/>
      <c r="AE970" s="103"/>
      <c r="AF970" s="83"/>
      <c r="AG970" s="83"/>
      <c r="AI970" s="83"/>
      <c r="AW970" s="83"/>
    </row>
    <row r="971" spans="1:51" s="100" customFormat="1">
      <c r="A971" s="84" t="s">
        <v>378</v>
      </c>
      <c r="B971" s="81">
        <v>76.417067899099862</v>
      </c>
      <c r="C971" s="80">
        <v>0.19239780189738828</v>
      </c>
      <c r="D971" s="81">
        <v>13.254589928388224</v>
      </c>
      <c r="E971" s="80">
        <v>1.5558280409371545</v>
      </c>
      <c r="F971" s="80">
        <v>1.9747796857670138E-2</v>
      </c>
      <c r="G971" s="80">
        <v>9.0907961396515941E-2</v>
      </c>
      <c r="H971" s="80">
        <v>1.0129967283949493</v>
      </c>
      <c r="I971" s="80">
        <v>4.178984241259891</v>
      </c>
      <c r="J971" s="80">
        <v>3.2774613510724251</v>
      </c>
      <c r="K971" s="80">
        <v>0.18250695927309196</v>
      </c>
      <c r="L971" s="80">
        <v>5.7131142338313339</v>
      </c>
      <c r="M971" s="81">
        <f>B971/J971</f>
        <v>23.315932581201995</v>
      </c>
      <c r="N971" s="80">
        <f>I971+J971</f>
        <v>7.4564455923323161</v>
      </c>
      <c r="Q971" s="103"/>
      <c r="S971" s="103"/>
      <c r="V971" s="83"/>
      <c r="W971" s="83"/>
      <c r="X971" s="103"/>
      <c r="Y971" s="83"/>
      <c r="Z971" s="83"/>
      <c r="AA971" s="83"/>
      <c r="AE971" s="103"/>
      <c r="AF971" s="83"/>
      <c r="AG971" s="83"/>
      <c r="AI971" s="83"/>
      <c r="AW971" s="83"/>
    </row>
    <row r="972" spans="1:51" s="100" customFormat="1">
      <c r="A972" s="84" t="s">
        <v>377</v>
      </c>
      <c r="B972" s="81">
        <v>76.186623790066349</v>
      </c>
      <c r="C972" s="80">
        <v>0.14268830669703433</v>
      </c>
      <c r="D972" s="81">
        <v>13.345585013290226</v>
      </c>
      <c r="E972" s="80">
        <v>1.7028963123227987</v>
      </c>
      <c r="F972" s="80">
        <v>1.623279893603902E-2</v>
      </c>
      <c r="G972" s="80">
        <v>0.10245003270810199</v>
      </c>
      <c r="H972" s="80">
        <v>1.0159344137780364</v>
      </c>
      <c r="I972" s="80">
        <v>4.0474408532702535</v>
      </c>
      <c r="J972" s="80">
        <v>3.4401300092739673</v>
      </c>
      <c r="K972" s="80">
        <v>0.18469657167791981</v>
      </c>
      <c r="L972" s="80">
        <v>5.0729954085644096</v>
      </c>
      <c r="M972" s="81">
        <f>B972/J972</f>
        <v>22.146437368553226</v>
      </c>
      <c r="N972" s="80">
        <f>I972+J972</f>
        <v>7.4875708625442208</v>
      </c>
      <c r="Q972" s="103"/>
      <c r="S972" s="103"/>
      <c r="V972" s="83"/>
      <c r="W972" s="83"/>
      <c r="X972" s="103"/>
      <c r="Y972" s="83"/>
      <c r="Z972" s="83"/>
      <c r="AA972" s="83"/>
      <c r="AE972" s="103"/>
      <c r="AF972" s="83"/>
      <c r="AG972" s="83"/>
      <c r="AI972" s="83"/>
      <c r="AW972" s="83"/>
    </row>
    <row r="973" spans="1:51" s="100" customFormat="1">
      <c r="A973" s="84" t="s">
        <v>376</v>
      </c>
      <c r="B973" s="81">
        <v>76.199230185004325</v>
      </c>
      <c r="C973" s="80">
        <v>0.19350892240783346</v>
      </c>
      <c r="D973" s="81">
        <v>13.442874229459953</v>
      </c>
      <c r="E973" s="80">
        <v>1.7814145486034687</v>
      </c>
      <c r="F973" s="80">
        <v>1.4382713727278864E-2</v>
      </c>
      <c r="G973" s="80">
        <v>7.2091376910495275E-2</v>
      </c>
      <c r="H973" s="80">
        <v>0.97048739869976841</v>
      </c>
      <c r="I973" s="80">
        <v>4.1885814238396968</v>
      </c>
      <c r="J973" s="80">
        <v>3.1374096907798443</v>
      </c>
      <c r="K973" s="80">
        <v>0.19510567337538937</v>
      </c>
      <c r="L973" s="80">
        <v>6.2545057693595822</v>
      </c>
      <c r="M973" s="81">
        <f>B973/J973</f>
        <v>24.287306311616575</v>
      </c>
      <c r="N973" s="80">
        <f>I973+J973</f>
        <v>7.3259911146195407</v>
      </c>
      <c r="Q973" s="103"/>
      <c r="S973" s="103"/>
      <c r="V973" s="83"/>
      <c r="W973" s="83"/>
      <c r="X973" s="103"/>
      <c r="Y973" s="83"/>
      <c r="Z973" s="83"/>
      <c r="AA973" s="83"/>
      <c r="AE973" s="103"/>
      <c r="AF973" s="83"/>
      <c r="AG973" s="83"/>
      <c r="AI973" s="83"/>
      <c r="AW973" s="83"/>
    </row>
    <row r="974" spans="1:51" s="102" customFormat="1">
      <c r="A974" s="92" t="s">
        <v>196</v>
      </c>
      <c r="B974" s="95">
        <f>AVERAGE(B949:B973)</f>
        <v>76.388839621481196</v>
      </c>
      <c r="C974" s="94">
        <f>AVERAGE(C949:C973)</f>
        <v>0.16713773278267888</v>
      </c>
      <c r="D974" s="95">
        <f>AVERAGE(D949:D973)</f>
        <v>13.256975578599567</v>
      </c>
      <c r="E974" s="95">
        <f>AVERAGE(E949:E973)</f>
        <v>1.6142735638101506</v>
      </c>
      <c r="F974" s="95">
        <f>AVERAGE(F949:F973)</f>
        <v>3.5392326878952184E-2</v>
      </c>
      <c r="G974" s="95">
        <f>AVERAGE(G949:G973)</f>
        <v>9.4296209058373714E-2</v>
      </c>
      <c r="H974" s="95">
        <f>AVERAGE(H949:H973)</f>
        <v>1.017477050708391</v>
      </c>
      <c r="I974" s="95">
        <f>AVERAGE(I949:I973)</f>
        <v>4.0118485137807687</v>
      </c>
      <c r="J974" s="95">
        <f>AVERAGE(J949:J973)</f>
        <v>3.4137404690518589</v>
      </c>
      <c r="K974" s="95">
        <f>AVERAGE(K949:K973)</f>
        <v>0.18933848071298887</v>
      </c>
      <c r="L974" s="95">
        <f>AVERAGE(L949:L973)</f>
        <v>6.0230290861760363</v>
      </c>
      <c r="M974" s="95">
        <f>AVERAGE(M949:M973)</f>
        <v>22.43677399908886</v>
      </c>
      <c r="N974" s="95">
        <f>AVERAGE(N949:N973)</f>
        <v>7.4255889828326289</v>
      </c>
      <c r="O974" s="95"/>
      <c r="P974" s="95">
        <f>AVERAGE(P949:P973)</f>
        <v>6.1244999999999994</v>
      </c>
      <c r="Q974" s="96">
        <f>AVERAGE(Q949:Q973)</f>
        <v>1099.2</v>
      </c>
      <c r="R974" s="95">
        <f>AVERAGE(R949:R973)</f>
        <v>2.1625000000000001</v>
      </c>
      <c r="S974" s="96">
        <f>AVERAGE(S949:S973)</f>
        <v>504.85</v>
      </c>
      <c r="T974" s="95">
        <f>AVERAGE(T949:T973)</f>
        <v>0.80895000000000006</v>
      </c>
      <c r="U974" s="95">
        <f>AVERAGE(U949:U973)</f>
        <v>8.9261111111111102</v>
      </c>
      <c r="V974" s="95">
        <f>AVERAGE(V949:V973)</f>
        <v>59.275000000000013</v>
      </c>
      <c r="W974" s="95">
        <f>AVERAGE(W949:W973)</f>
        <v>19.03</v>
      </c>
      <c r="X974" s="96">
        <f>AVERAGE(X949:X973)</f>
        <v>133.94</v>
      </c>
      <c r="Y974" s="95">
        <f>AVERAGE(Y949:Y973)</f>
        <v>81.655000000000001</v>
      </c>
      <c r="Z974" s="95">
        <f>AVERAGE(Z949:Z973)</f>
        <v>36.525000000000006</v>
      </c>
      <c r="AA974" s="95">
        <f>AVERAGE(AA949:AA973)</f>
        <v>208.86000000000004</v>
      </c>
      <c r="AB974" s="95">
        <f>AVERAGE(AB949:AB973)</f>
        <v>12.028000000000004</v>
      </c>
      <c r="AC974" s="95">
        <f>AVERAGE(AC949:AC973)</f>
        <v>2.1124999999999998</v>
      </c>
      <c r="AD974" s="95">
        <f>AVERAGE(AD949:AD973)</f>
        <v>7.3659999999999997</v>
      </c>
      <c r="AE974" s="96">
        <f>AVERAGE(AE949:AE973)</f>
        <v>703.6</v>
      </c>
      <c r="AF974" s="95">
        <f>AVERAGE(AF949:AF973)</f>
        <v>30.555</v>
      </c>
      <c r="AG974" s="95">
        <f>AVERAGE(AG949:AG973)</f>
        <v>66.049999999999983</v>
      </c>
      <c r="AH974" s="95">
        <f>AVERAGE(AH949:AH973)</f>
        <v>6.7514999999999983</v>
      </c>
      <c r="AI974" s="95">
        <f>AVERAGE(AI949:AI973)</f>
        <v>29.599999999999994</v>
      </c>
      <c r="AJ974" s="95">
        <f>AVERAGE(AJ949:AJ973)</f>
        <v>6.3980000000000015</v>
      </c>
      <c r="AK974" s="95">
        <f>AVERAGE(AK949:AK973)</f>
        <v>1.1338000000000001</v>
      </c>
      <c r="AL974" s="95">
        <f>AVERAGE(AL949:AL973)</f>
        <v>6.2245000000000008</v>
      </c>
      <c r="AM974" s="95">
        <f>AVERAGE(AM949:AM973)</f>
        <v>0.97129999999999972</v>
      </c>
      <c r="AN974" s="95">
        <f>AVERAGE(AN949:AN973)</f>
        <v>6.2595000000000001</v>
      </c>
      <c r="AO974" s="95">
        <f>AVERAGE(AO949:AO973)</f>
        <v>1.2725499999999998</v>
      </c>
      <c r="AP974" s="95">
        <f>AVERAGE(AP949:AP973)</f>
        <v>3.9380000000000002</v>
      </c>
      <c r="AQ974" s="95">
        <f>AVERAGE(AQ949:AQ973)</f>
        <v>0.58134999999999992</v>
      </c>
      <c r="AR974" s="95">
        <f>AVERAGE(AR949:AR973)</f>
        <v>3.9479999999999991</v>
      </c>
      <c r="AS974" s="95">
        <f>AVERAGE(AS949:AS973)</f>
        <v>0.58555000000000013</v>
      </c>
      <c r="AT974" s="95">
        <f>AVERAGE(AT949:AT973)</f>
        <v>5.8890000000000011</v>
      </c>
      <c r="AU974" s="95">
        <f>AVERAGE(AU949:AU973)</f>
        <v>0.91319999999999979</v>
      </c>
      <c r="AV974" s="95">
        <f>AVERAGE(AV949:AV973)</f>
        <v>1.6739999999999999</v>
      </c>
      <c r="AW974" s="95">
        <f>AVERAGE(AW949:AW973)</f>
        <v>22.959000000000003</v>
      </c>
      <c r="AX974" s="95">
        <f>AVERAGE(AX949:AX973)</f>
        <v>13.112500000000001</v>
      </c>
      <c r="AY974" s="95">
        <f>AVERAGE(AY949:AY973)</f>
        <v>2.6760000000000002</v>
      </c>
    </row>
    <row r="975" spans="1:51" s="102" customFormat="1">
      <c r="A975" s="92" t="s">
        <v>195</v>
      </c>
      <c r="B975" s="95">
        <f>_xlfn.STDEV.S(B949:B973)</f>
        <v>0.21634570262214556</v>
      </c>
      <c r="C975" s="94">
        <f>_xlfn.STDEV.S(C949:C973)</f>
        <v>1.7250418901495153E-2</v>
      </c>
      <c r="D975" s="95">
        <f>_xlfn.STDEV.S(D949:D973)</f>
        <v>9.5270043298807339E-2</v>
      </c>
      <c r="E975" s="95">
        <f>_xlfn.STDEV.S(E949:E973)</f>
        <v>7.4698416616774246E-2</v>
      </c>
      <c r="F975" s="95">
        <f>_xlfn.STDEV.S(F949:F973)</f>
        <v>1.5247635001091666E-2</v>
      </c>
      <c r="G975" s="95">
        <f>_xlfn.STDEV.S(G949:G973)</f>
        <v>1.2700021573601065E-2</v>
      </c>
      <c r="H975" s="95">
        <f>_xlfn.STDEV.S(H949:H973)</f>
        <v>3.6381526423975678E-2</v>
      </c>
      <c r="I975" s="95">
        <f>_xlfn.STDEV.S(I949:I973)</f>
        <v>0.13807990729726119</v>
      </c>
      <c r="J975" s="95">
        <f>_xlfn.STDEV.S(J949:J973)</f>
        <v>0.18052543712261723</v>
      </c>
      <c r="K975" s="95">
        <f>_xlfn.STDEV.S(K949:K973)</f>
        <v>1.0183240234950116E-2</v>
      </c>
      <c r="L975" s="95">
        <f>_xlfn.STDEV.S(L949:L973)</f>
        <v>0.52462880618841623</v>
      </c>
      <c r="M975" s="95">
        <f>_xlfn.STDEV.S(M949:M973)</f>
        <v>1.1835938293265147</v>
      </c>
      <c r="N975" s="95">
        <f>_xlfn.STDEV.S(N949:N973)</f>
        <v>0.15265011038653928</v>
      </c>
      <c r="O975" s="95"/>
      <c r="P975" s="95">
        <f>_xlfn.STDEV.S(P949:P973)</f>
        <v>0.45882544553858862</v>
      </c>
      <c r="Q975" s="96">
        <f>_xlfn.STDEV.S(Q949:Q973)</f>
        <v>112.41867235800663</v>
      </c>
      <c r="R975" s="95">
        <f>_xlfn.STDEV.S(R949:R973)</f>
        <v>3.1624888183700812</v>
      </c>
      <c r="S975" s="96">
        <f>_xlfn.STDEV.S(S949:S973)</f>
        <v>34.074647158075877</v>
      </c>
      <c r="T975" s="95">
        <f>_xlfn.STDEV.S(T949:T973)</f>
        <v>0.28372623480353243</v>
      </c>
      <c r="U975" s="95">
        <f>_xlfn.STDEV.S(U949:U973)</f>
        <v>15.960675254360742</v>
      </c>
      <c r="V975" s="95">
        <f>_xlfn.STDEV.S(V949:V973)</f>
        <v>7.1645233433104529</v>
      </c>
      <c r="W975" s="95">
        <f>_xlfn.STDEV.S(W949:W973)</f>
        <v>1.2009206994284798</v>
      </c>
      <c r="X975" s="96">
        <f>_xlfn.STDEV.S(X949:X973)</f>
        <v>10.682174034589739</v>
      </c>
      <c r="Y975" s="95">
        <f>_xlfn.STDEV.S(Y949:Y973)</f>
        <v>7.148387746087999</v>
      </c>
      <c r="Z975" s="95">
        <f>_xlfn.STDEV.S(Z949:Z973)</f>
        <v>2.1676752038701936</v>
      </c>
      <c r="AA975" s="95">
        <f>_xlfn.STDEV.S(AA949:AA973)</f>
        <v>13.302924094862909</v>
      </c>
      <c r="AB975" s="95">
        <f>_xlfn.STDEV.S(AB949:AB973)</f>
        <v>1.055479935733902</v>
      </c>
      <c r="AC975" s="95">
        <f>_xlfn.STDEV.S(AC949:AC973)</f>
        <v>0.25023935909865552</v>
      </c>
      <c r="AD975" s="95">
        <f>_xlfn.STDEV.S(AD949:AD973)</f>
        <v>0.63120102728220051</v>
      </c>
      <c r="AE975" s="96">
        <f>_xlfn.STDEV.S(AE949:AE973)</f>
        <v>119.29326976207147</v>
      </c>
      <c r="AF975" s="95">
        <f>_xlfn.STDEV.S(AF949:AF973)</f>
        <v>2.1926852079248933</v>
      </c>
      <c r="AG975" s="95">
        <f>_xlfn.STDEV.S(AG949:AG973)</f>
        <v>3.6727302335484771</v>
      </c>
      <c r="AH975" s="95">
        <f>_xlfn.STDEV.S(AH949:AH973)</f>
        <v>1.1262806745632901</v>
      </c>
      <c r="AI975" s="95">
        <f>_xlfn.STDEV.S(AI949:AI973)</f>
        <v>2.3014869335416956</v>
      </c>
      <c r="AJ975" s="95">
        <f>_xlfn.STDEV.S(AJ949:AJ973)</f>
        <v>0.68952767968561146</v>
      </c>
      <c r="AK975" s="95">
        <f>_xlfn.STDEV.S(AK949:AK973)</f>
        <v>0.11771669827442328</v>
      </c>
      <c r="AL975" s="95">
        <f>_xlfn.STDEV.S(AL949:AL973)</f>
        <v>0.59126514668481045</v>
      </c>
      <c r="AM975" s="95">
        <f>_xlfn.STDEV.S(AM949:AM973)</f>
        <v>9.1880414269395777E-2</v>
      </c>
      <c r="AN975" s="95">
        <f>_xlfn.STDEV.S(AN949:AN973)</f>
        <v>0.47373626906917193</v>
      </c>
      <c r="AO975" s="95">
        <f>_xlfn.STDEV.S(AO949:AO973)</f>
        <v>8.8004470580222594E-2</v>
      </c>
      <c r="AP975" s="95">
        <f>_xlfn.STDEV.S(AP949:AP973)</f>
        <v>0.33366544858427788</v>
      </c>
      <c r="AQ975" s="95">
        <f>_xlfn.STDEV.S(AQ949:AQ973)</f>
        <v>6.7601989226416775E-2</v>
      </c>
      <c r="AR975" s="95">
        <f>_xlfn.STDEV.S(AR949:AR973)</f>
        <v>0.41133415792235534</v>
      </c>
      <c r="AS975" s="95">
        <f>_xlfn.STDEV.S(AS949:AS973)</f>
        <v>5.8377604754238636E-2</v>
      </c>
      <c r="AT975" s="95">
        <f>_xlfn.STDEV.S(AT949:AT973)</f>
        <v>0.48836892870689042</v>
      </c>
      <c r="AU975" s="95">
        <f>_xlfn.STDEV.S(AU949:AU973)</f>
        <v>9.3982417168543317E-2</v>
      </c>
      <c r="AV975" s="95">
        <f>_xlfn.STDEV.S(AV949:AV973)</f>
        <v>0.24993472832132216</v>
      </c>
      <c r="AW975" s="95">
        <f>_xlfn.STDEV.S(AW949:AW973)</f>
        <v>2.1066658616476368</v>
      </c>
      <c r="AX975" s="95">
        <f>_xlfn.STDEV.S(AX949:AX973)</f>
        <v>0.85145618300588266</v>
      </c>
      <c r="AY975" s="95">
        <f>_xlfn.STDEV.S(AY949:AY973)</f>
        <v>0.43462506527859085</v>
      </c>
    </row>
    <row r="976" spans="1:51" s="100" customFormat="1">
      <c r="A976" s="84" t="s">
        <v>375</v>
      </c>
      <c r="B976" s="81">
        <v>77.799955333234237</v>
      </c>
      <c r="C976" s="80">
        <v>0.13413368199397183</v>
      </c>
      <c r="D976" s="81">
        <v>12.637236195009082</v>
      </c>
      <c r="E976" s="80">
        <v>1.3637301377222093</v>
      </c>
      <c r="F976" s="80">
        <v>0</v>
      </c>
      <c r="G976" s="80">
        <v>9.2289764671679833E-2</v>
      </c>
      <c r="H976" s="80">
        <v>0.98453685531377366</v>
      </c>
      <c r="I976" s="80">
        <v>3.6081671112589691</v>
      </c>
      <c r="J976" s="80">
        <v>3.3799264519310221</v>
      </c>
      <c r="K976" s="80">
        <v>0.24468865063989229</v>
      </c>
      <c r="L976" s="80">
        <v>6.2317887077494589</v>
      </c>
      <c r="M976" s="81">
        <f>B976/J976</f>
        <v>23.018239136175733</v>
      </c>
      <c r="N976" s="80">
        <f>I976+J976</f>
        <v>6.9880935631899916</v>
      </c>
      <c r="O976" s="101"/>
      <c r="P976" s="101">
        <v>5.24</v>
      </c>
      <c r="Q976" s="82">
        <v>866</v>
      </c>
      <c r="R976" s="101">
        <v>1.81</v>
      </c>
      <c r="S976" s="82">
        <v>298</v>
      </c>
      <c r="T976" s="101">
        <v>1.34</v>
      </c>
      <c r="U976" s="101" t="s">
        <v>142</v>
      </c>
      <c r="V976" s="81">
        <v>31.4</v>
      </c>
      <c r="W976" s="81">
        <v>15.9</v>
      </c>
      <c r="X976" s="82">
        <v>141</v>
      </c>
      <c r="Y976" s="81">
        <v>67.599999999999994</v>
      </c>
      <c r="Z976" s="81">
        <v>23.4</v>
      </c>
      <c r="AA976" s="81">
        <v>118.7</v>
      </c>
      <c r="AB976" s="101">
        <v>8.73</v>
      </c>
      <c r="AC976" s="101">
        <v>2.15</v>
      </c>
      <c r="AD976" s="101">
        <v>8.56</v>
      </c>
      <c r="AE976" s="82">
        <v>1120</v>
      </c>
      <c r="AF976" s="81">
        <v>28.9</v>
      </c>
      <c r="AG976" s="81">
        <v>56.4</v>
      </c>
      <c r="AH976" s="101">
        <v>9.6</v>
      </c>
      <c r="AI976" s="81">
        <v>22.6</v>
      </c>
      <c r="AJ976" s="101">
        <v>3.61</v>
      </c>
      <c r="AK976" s="101">
        <v>0.64</v>
      </c>
      <c r="AL976" s="101">
        <v>4.0199999999999996</v>
      </c>
      <c r="AM976" s="101">
        <v>0.53300000000000003</v>
      </c>
      <c r="AN976" s="101">
        <v>3.84</v>
      </c>
      <c r="AO976" s="101">
        <v>0.78</v>
      </c>
      <c r="AP976" s="101">
        <v>2.56</v>
      </c>
      <c r="AQ976" s="101">
        <v>0.32500000000000001</v>
      </c>
      <c r="AR976" s="101">
        <v>2.65</v>
      </c>
      <c r="AS976" s="101">
        <v>0.46</v>
      </c>
      <c r="AT976" s="101">
        <v>3.97</v>
      </c>
      <c r="AU976" s="101">
        <v>0.81</v>
      </c>
      <c r="AV976" s="101">
        <v>1.31</v>
      </c>
      <c r="AW976" s="81">
        <v>18</v>
      </c>
      <c r="AX976" s="101">
        <v>13.3</v>
      </c>
      <c r="AY976" s="101">
        <v>6.33</v>
      </c>
    </row>
    <row r="977" spans="1:51" s="100" customFormat="1">
      <c r="A977" s="84" t="s">
        <v>154</v>
      </c>
      <c r="B977" s="81">
        <v>77.695632574864291</v>
      </c>
      <c r="C977" s="80">
        <v>0.14227654973488169</v>
      </c>
      <c r="D977" s="81">
        <v>12.585770709518155</v>
      </c>
      <c r="E977" s="80">
        <v>1.2314195587668768</v>
      </c>
      <c r="F977" s="80">
        <v>1.4290303317586434E-2</v>
      </c>
      <c r="G977" s="80">
        <v>9.6960100600574417E-2</v>
      </c>
      <c r="H977" s="80">
        <v>0.9806321881065907</v>
      </c>
      <c r="I977" s="80">
        <v>3.6253320537647356</v>
      </c>
      <c r="J977" s="80">
        <v>3.627659808498688</v>
      </c>
      <c r="K977" s="80">
        <v>0.26152827615244828</v>
      </c>
      <c r="L977" s="80">
        <v>5.6482863395724365</v>
      </c>
      <c r="M977" s="81">
        <f>B977/J977</f>
        <v>21.417563023093596</v>
      </c>
      <c r="N977" s="80">
        <f>I977+J977</f>
        <v>7.2529918622634231</v>
      </c>
      <c r="O977" s="101"/>
      <c r="P977" s="101"/>
      <c r="Q977" s="82"/>
      <c r="R977" s="101"/>
      <c r="S977" s="82"/>
      <c r="T977" s="101"/>
      <c r="U977" s="101"/>
      <c r="V977" s="81"/>
      <c r="W977" s="81"/>
      <c r="X977" s="82"/>
      <c r="Y977" s="81"/>
      <c r="Z977" s="81"/>
      <c r="AA977" s="81"/>
      <c r="AB977" s="101"/>
      <c r="AC977" s="101"/>
      <c r="AD977" s="101"/>
      <c r="AE977" s="82"/>
      <c r="AF977" s="81"/>
      <c r="AG977" s="81"/>
      <c r="AH977" s="101"/>
      <c r="AI977" s="81"/>
      <c r="AJ977" s="101"/>
      <c r="AK977" s="101"/>
      <c r="AL977" s="101"/>
      <c r="AM977" s="101"/>
      <c r="AN977" s="101"/>
      <c r="AO977" s="101"/>
      <c r="AP977" s="101"/>
      <c r="AQ977" s="101"/>
      <c r="AR977" s="101"/>
      <c r="AS977" s="101"/>
      <c r="AT977" s="101"/>
      <c r="AU977" s="101"/>
      <c r="AV977" s="101"/>
      <c r="AW977" s="81"/>
      <c r="AX977" s="101"/>
      <c r="AY977" s="101"/>
    </row>
    <row r="978" spans="1:51" s="100" customFormat="1">
      <c r="A978" s="84" t="s">
        <v>374</v>
      </c>
      <c r="B978" s="81">
        <v>77.629669718930842</v>
      </c>
      <c r="C978" s="80">
        <v>0.12821387859654193</v>
      </c>
      <c r="D978" s="81">
        <v>12.409761468816196</v>
      </c>
      <c r="E978" s="80">
        <v>1.192544987842739</v>
      </c>
      <c r="F978" s="80">
        <v>3.5719168480964528E-2</v>
      </c>
      <c r="G978" s="80">
        <v>8.9106753664278421E-2</v>
      </c>
      <c r="H978" s="80">
        <v>1.000402708402061</v>
      </c>
      <c r="I978" s="80">
        <v>3.6333823690956097</v>
      </c>
      <c r="J978" s="80">
        <v>3.8811747488809467</v>
      </c>
      <c r="K978" s="80">
        <v>0.24197289809369621</v>
      </c>
      <c r="L978" s="80">
        <v>4.7321259060287417</v>
      </c>
      <c r="M978" s="81">
        <f>B978/J978</f>
        <v>20.00159094648178</v>
      </c>
      <c r="N978" s="80">
        <f>I978+J978</f>
        <v>7.5145571179765565</v>
      </c>
      <c r="O978" s="101"/>
      <c r="P978" s="101">
        <v>5.17</v>
      </c>
      <c r="Q978" s="82">
        <v>961</v>
      </c>
      <c r="R978" s="101">
        <v>2.12</v>
      </c>
      <c r="S978" s="82">
        <v>341</v>
      </c>
      <c r="T978" s="101">
        <v>0.96</v>
      </c>
      <c r="U978" s="101">
        <v>2.54</v>
      </c>
      <c r="V978" s="81">
        <v>46.5</v>
      </c>
      <c r="W978" s="81">
        <v>16</v>
      </c>
      <c r="X978" s="82">
        <v>150</v>
      </c>
      <c r="Y978" s="81">
        <v>82.6</v>
      </c>
      <c r="Z978" s="81">
        <v>25.1</v>
      </c>
      <c r="AA978" s="81">
        <v>123.7</v>
      </c>
      <c r="AB978" s="101">
        <v>9.77</v>
      </c>
      <c r="AC978" s="101">
        <v>2.2400000000000002</v>
      </c>
      <c r="AD978" s="101">
        <v>8.3800000000000008</v>
      </c>
      <c r="AE978" s="82">
        <v>1509</v>
      </c>
      <c r="AF978" s="81">
        <v>31.3</v>
      </c>
      <c r="AG978" s="81">
        <v>57</v>
      </c>
      <c r="AH978" s="101">
        <v>12.8</v>
      </c>
      <c r="AI978" s="81">
        <v>23.9</v>
      </c>
      <c r="AJ978" s="101">
        <v>5.57</v>
      </c>
      <c r="AK978" s="101">
        <v>0.56999999999999995</v>
      </c>
      <c r="AL978" s="101">
        <v>2.93</v>
      </c>
      <c r="AM978" s="101">
        <v>0.65</v>
      </c>
      <c r="AN978" s="101">
        <v>4.3600000000000003</v>
      </c>
      <c r="AO978" s="101">
        <v>0.89</v>
      </c>
      <c r="AP978" s="101">
        <v>2.88</v>
      </c>
      <c r="AQ978" s="101">
        <v>0.36599999999999999</v>
      </c>
      <c r="AR978" s="101">
        <v>2.78</v>
      </c>
      <c r="AS978" s="101">
        <v>0.45</v>
      </c>
      <c r="AT978" s="101">
        <v>3.88</v>
      </c>
      <c r="AU978" s="101">
        <v>0.93</v>
      </c>
      <c r="AV978" s="101">
        <v>1.97</v>
      </c>
      <c r="AW978" s="81">
        <v>22</v>
      </c>
      <c r="AX978" s="101">
        <v>14</v>
      </c>
      <c r="AY978" s="101">
        <v>9.6</v>
      </c>
    </row>
    <row r="979" spans="1:51" s="100" customFormat="1">
      <c r="A979" s="84" t="s">
        <v>373</v>
      </c>
      <c r="B979" s="81">
        <v>77.602608369860349</v>
      </c>
      <c r="C979" s="80">
        <v>0.15542016077968471</v>
      </c>
      <c r="D979" s="81">
        <v>12.498229004081471</v>
      </c>
      <c r="E979" s="80">
        <v>1.1268574176189492</v>
      </c>
      <c r="F979" s="80">
        <v>5.0048498081245861E-2</v>
      </c>
      <c r="G979" s="80">
        <v>9.2894720743445486E-2</v>
      </c>
      <c r="H979" s="80">
        <v>1.0202223619527404</v>
      </c>
      <c r="I979" s="80">
        <v>3.7649077830902864</v>
      </c>
      <c r="J979" s="80">
        <v>3.688787400889955</v>
      </c>
      <c r="K979" s="80">
        <v>0.24282901869270929</v>
      </c>
      <c r="L979" s="80">
        <v>5.0680033471810475</v>
      </c>
      <c r="M979" s="81">
        <f>B979/J979</f>
        <v>21.037430444253303</v>
      </c>
      <c r="N979" s="80">
        <f>I979+J979</f>
        <v>7.4536951839802414</v>
      </c>
      <c r="O979" s="101"/>
      <c r="P979" s="101">
        <v>6.06</v>
      </c>
      <c r="Q979" s="82">
        <v>1070</v>
      </c>
      <c r="R979" s="101">
        <v>3.19</v>
      </c>
      <c r="S979" s="82">
        <v>376</v>
      </c>
      <c r="T979" s="101">
        <v>1.64</v>
      </c>
      <c r="U979" s="101">
        <v>51</v>
      </c>
      <c r="V979" s="81">
        <v>34.299999999999997</v>
      </c>
      <c r="W979" s="81">
        <v>21.4</v>
      </c>
      <c r="X979" s="82">
        <v>194</v>
      </c>
      <c r="Y979" s="81">
        <v>82.6</v>
      </c>
      <c r="Z979" s="81">
        <v>24.9</v>
      </c>
      <c r="AA979" s="81">
        <v>140</v>
      </c>
      <c r="AB979" s="101">
        <v>11.7</v>
      </c>
      <c r="AC979" s="101">
        <v>1.97</v>
      </c>
      <c r="AD979" s="101">
        <v>10.7</v>
      </c>
      <c r="AE979" s="82">
        <v>1680</v>
      </c>
      <c r="AF979" s="81">
        <v>30.6</v>
      </c>
      <c r="AG979" s="81">
        <v>63.3</v>
      </c>
      <c r="AH979" s="101">
        <v>14.5</v>
      </c>
      <c r="AI979" s="81">
        <v>25.2</v>
      </c>
      <c r="AJ979" s="101">
        <v>4.8099999999999996</v>
      </c>
      <c r="AK979" s="101">
        <v>0.77</v>
      </c>
      <c r="AL979" s="101">
        <v>4.0999999999999996</v>
      </c>
      <c r="AM979" s="101">
        <v>0.7</v>
      </c>
      <c r="AN979" s="101">
        <v>3.8</v>
      </c>
      <c r="AO979" s="101">
        <v>0.75</v>
      </c>
      <c r="AP979" s="101">
        <v>2.34</v>
      </c>
      <c r="AQ979" s="101">
        <v>0.41399999999999998</v>
      </c>
      <c r="AR979" s="101">
        <v>2.52</v>
      </c>
      <c r="AS979" s="101">
        <v>0.55000000000000004</v>
      </c>
      <c r="AT979" s="101">
        <v>4.05</v>
      </c>
      <c r="AU979" s="101">
        <v>1.06</v>
      </c>
      <c r="AV979" s="101">
        <v>1.98</v>
      </c>
      <c r="AW979" s="81">
        <v>22.2</v>
      </c>
      <c r="AX979" s="101">
        <v>16.100000000000001</v>
      </c>
      <c r="AY979" s="101">
        <v>10.7</v>
      </c>
    </row>
    <row r="980" spans="1:51" s="100" customFormat="1">
      <c r="A980" s="84" t="s">
        <v>372</v>
      </c>
      <c r="B980" s="81">
        <v>77.579204416705736</v>
      </c>
      <c r="C980" s="80">
        <v>0.14993461078919421</v>
      </c>
      <c r="D980" s="81">
        <v>12.510264980606511</v>
      </c>
      <c r="E980" s="80">
        <v>1.2030271053131232</v>
      </c>
      <c r="F980" s="80">
        <v>1.9562740471709524E-2</v>
      </c>
      <c r="G980" s="80">
        <v>9.7849377117365383E-2</v>
      </c>
      <c r="H980" s="80">
        <v>0.98834854783679515</v>
      </c>
      <c r="I980" s="80">
        <v>3.5957374543486402</v>
      </c>
      <c r="J980" s="80">
        <v>3.8560462057513361</v>
      </c>
      <c r="K980" s="80">
        <v>0.24561059580150013</v>
      </c>
      <c r="L980" s="80">
        <v>4.8211947019742638</v>
      </c>
      <c r="M980" s="81">
        <f>B980/J980</f>
        <v>20.118847201829553</v>
      </c>
      <c r="N980" s="80">
        <f>I980+J980</f>
        <v>7.4517836600999763</v>
      </c>
      <c r="O980" s="101"/>
      <c r="P980" s="101">
        <v>5.51</v>
      </c>
      <c r="Q980" s="82">
        <v>990</v>
      </c>
      <c r="R980" s="101">
        <v>1.91</v>
      </c>
      <c r="S980" s="82">
        <v>384</v>
      </c>
      <c r="T980" s="101">
        <v>1.29</v>
      </c>
      <c r="U980" s="101">
        <v>25</v>
      </c>
      <c r="V980" s="81">
        <v>34.9</v>
      </c>
      <c r="W980" s="81">
        <v>20.6</v>
      </c>
      <c r="X980" s="82">
        <v>183</v>
      </c>
      <c r="Y980" s="81">
        <v>84</v>
      </c>
      <c r="Z980" s="81">
        <v>22.6</v>
      </c>
      <c r="AA980" s="81">
        <v>123</v>
      </c>
      <c r="AB980" s="101">
        <v>10.8</v>
      </c>
      <c r="AC980" s="101">
        <v>2.21</v>
      </c>
      <c r="AD980" s="101">
        <v>10.9</v>
      </c>
      <c r="AE980" s="82">
        <v>1560</v>
      </c>
      <c r="AF980" s="81">
        <v>30.6</v>
      </c>
      <c r="AG980" s="81">
        <v>56.2</v>
      </c>
      <c r="AH980" s="101">
        <v>15.2</v>
      </c>
      <c r="AI980" s="81">
        <v>23.8</v>
      </c>
      <c r="AJ980" s="101">
        <v>4.7</v>
      </c>
      <c r="AK980" s="101">
        <v>0.68</v>
      </c>
      <c r="AL980" s="101">
        <v>3.79</v>
      </c>
      <c r="AM980" s="101">
        <v>0.53</v>
      </c>
      <c r="AN980" s="101">
        <v>3.24</v>
      </c>
      <c r="AO980" s="101">
        <v>0.85</v>
      </c>
      <c r="AP980" s="101">
        <v>2.2999999999999998</v>
      </c>
      <c r="AQ980" s="101">
        <v>0.39</v>
      </c>
      <c r="AR980" s="101">
        <v>2.79</v>
      </c>
      <c r="AS980" s="101">
        <v>0.4</v>
      </c>
      <c r="AT980" s="101">
        <v>4</v>
      </c>
      <c r="AU980" s="101">
        <v>0.93</v>
      </c>
      <c r="AV980" s="101">
        <v>2.09</v>
      </c>
      <c r="AW980" s="81">
        <v>26.7</v>
      </c>
      <c r="AX980" s="101">
        <v>13.2</v>
      </c>
      <c r="AY980" s="101">
        <v>11.1</v>
      </c>
    </row>
    <row r="981" spans="1:51" s="100" customFormat="1">
      <c r="A981" s="84" t="s">
        <v>371</v>
      </c>
      <c r="B981" s="81">
        <v>77.639010078438545</v>
      </c>
      <c r="C981" s="80">
        <v>0.12627149515073238</v>
      </c>
      <c r="D981" s="81">
        <v>12.569576835430807</v>
      </c>
      <c r="E981" s="80">
        <v>1.2869999357170812</v>
      </c>
      <c r="F981" s="80">
        <v>0</v>
      </c>
      <c r="G981" s="80">
        <v>8.6922030097204325E-2</v>
      </c>
      <c r="H981" s="80">
        <v>1.0084109807874588</v>
      </c>
      <c r="I981" s="80">
        <v>3.5318148111583896</v>
      </c>
      <c r="J981" s="80">
        <v>3.7509690645136784</v>
      </c>
      <c r="K981" s="80">
        <v>0.24768706119626457</v>
      </c>
      <c r="L981" s="80">
        <v>5.1821703595562809</v>
      </c>
      <c r="M981" s="81">
        <f>B981/J981</f>
        <v>20.698387201576299</v>
      </c>
      <c r="N981" s="80">
        <f>I981+J981</f>
        <v>7.2827838756720684</v>
      </c>
      <c r="O981" s="101"/>
      <c r="P981" s="101">
        <v>5.6</v>
      </c>
      <c r="Q981" s="82">
        <v>1050</v>
      </c>
      <c r="R981" s="101">
        <v>2.2799999999999998</v>
      </c>
      <c r="S981" s="82">
        <v>349</v>
      </c>
      <c r="T981" s="101">
        <v>1.71</v>
      </c>
      <c r="U981" s="101" t="s">
        <v>142</v>
      </c>
      <c r="V981" s="81">
        <v>30</v>
      </c>
      <c r="W981" s="81">
        <v>19.7</v>
      </c>
      <c r="X981" s="82">
        <v>175</v>
      </c>
      <c r="Y981" s="81">
        <v>82</v>
      </c>
      <c r="Z981" s="81">
        <v>27.6</v>
      </c>
      <c r="AA981" s="81">
        <v>141</v>
      </c>
      <c r="AB981" s="101">
        <v>10.050000000000001</v>
      </c>
      <c r="AC981" s="101">
        <v>2.6</v>
      </c>
      <c r="AD981" s="101">
        <v>9.9</v>
      </c>
      <c r="AE981" s="82">
        <v>1530</v>
      </c>
      <c r="AF981" s="81">
        <v>31.3</v>
      </c>
      <c r="AG981" s="81">
        <v>64.599999999999994</v>
      </c>
      <c r="AH981" s="101">
        <v>15.1</v>
      </c>
      <c r="AI981" s="81">
        <v>26.7</v>
      </c>
      <c r="AJ981" s="101">
        <v>4.38</v>
      </c>
      <c r="AK981" s="101">
        <v>0.7</v>
      </c>
      <c r="AL981" s="101">
        <v>3.68</v>
      </c>
      <c r="AM981" s="101">
        <v>0.69</v>
      </c>
      <c r="AN981" s="101">
        <v>3.83</v>
      </c>
      <c r="AO981" s="101">
        <v>0.95</v>
      </c>
      <c r="AP981" s="101">
        <v>3</v>
      </c>
      <c r="AQ981" s="101">
        <v>0.39700000000000002</v>
      </c>
      <c r="AR981" s="101">
        <v>2.54</v>
      </c>
      <c r="AS981" s="101">
        <v>0.53</v>
      </c>
      <c r="AT981" s="101">
        <v>4.16</v>
      </c>
      <c r="AU981" s="101">
        <v>1.06</v>
      </c>
      <c r="AV981" s="101">
        <v>2.12</v>
      </c>
      <c r="AW981" s="81">
        <v>22.7</v>
      </c>
      <c r="AX981" s="101">
        <v>15.4</v>
      </c>
      <c r="AY981" s="101">
        <v>9.6</v>
      </c>
    </row>
    <row r="982" spans="1:51" s="100" customFormat="1">
      <c r="A982" s="84" t="s">
        <v>370</v>
      </c>
      <c r="B982" s="81">
        <v>77.628241607626819</v>
      </c>
      <c r="C982" s="80">
        <v>0.15297523019749182</v>
      </c>
      <c r="D982" s="81">
        <v>12.815158107777997</v>
      </c>
      <c r="E982" s="80">
        <v>1.2486954583412124</v>
      </c>
      <c r="F982" s="80">
        <v>4.0948425796420492E-3</v>
      </c>
      <c r="G982" s="80">
        <v>0.10074690817941433</v>
      </c>
      <c r="H982" s="80">
        <v>1.0930100543486385</v>
      </c>
      <c r="I982" s="80">
        <v>3.6658342295017272</v>
      </c>
      <c r="J982" s="80">
        <v>3.2912203234345343</v>
      </c>
      <c r="K982" s="80">
        <v>0.23238012533308514</v>
      </c>
      <c r="L982" s="80">
        <v>5.9224531124754947</v>
      </c>
      <c r="M982" s="81">
        <f>B982/J982</f>
        <v>23.586461548893908</v>
      </c>
      <c r="N982" s="80">
        <f>I982+J982</f>
        <v>6.9570545529362615</v>
      </c>
      <c r="O982" s="101"/>
      <c r="P982" s="101">
        <v>5.6</v>
      </c>
      <c r="Q982" s="82">
        <v>990</v>
      </c>
      <c r="R982" s="101">
        <v>2.82</v>
      </c>
      <c r="S982" s="82">
        <v>340</v>
      </c>
      <c r="T982" s="101">
        <v>1.31</v>
      </c>
      <c r="U982" s="101">
        <v>18</v>
      </c>
      <c r="V982" s="81">
        <v>34</v>
      </c>
      <c r="W982" s="81">
        <v>15.8</v>
      </c>
      <c r="X982" s="82">
        <v>155</v>
      </c>
      <c r="Y982" s="81">
        <v>91</v>
      </c>
      <c r="Z982" s="81">
        <v>22.6</v>
      </c>
      <c r="AA982" s="81">
        <v>140</v>
      </c>
      <c r="AB982" s="101">
        <v>10.8</v>
      </c>
      <c r="AC982" s="101">
        <v>1.97</v>
      </c>
      <c r="AD982" s="101">
        <v>9.3000000000000007</v>
      </c>
      <c r="AE982" s="82">
        <v>1500</v>
      </c>
      <c r="AF982" s="81">
        <v>28.3</v>
      </c>
      <c r="AG982" s="81">
        <v>54.1</v>
      </c>
      <c r="AH982" s="101">
        <v>12.8</v>
      </c>
      <c r="AI982" s="81">
        <v>21.8</v>
      </c>
      <c r="AJ982" s="101">
        <v>3.15</v>
      </c>
      <c r="AK982" s="101">
        <v>0.76</v>
      </c>
      <c r="AL982" s="101">
        <v>3.3</v>
      </c>
      <c r="AM982" s="101">
        <v>0.60799999999999998</v>
      </c>
      <c r="AN982" s="101">
        <v>4.29</v>
      </c>
      <c r="AO982" s="101">
        <v>0.87</v>
      </c>
      <c r="AP982" s="101">
        <v>2.4</v>
      </c>
      <c r="AQ982" s="101">
        <v>0.32</v>
      </c>
      <c r="AR982" s="101">
        <v>3.3</v>
      </c>
      <c r="AS982" s="101">
        <v>0.39</v>
      </c>
      <c r="AT982" s="101">
        <v>3.68</v>
      </c>
      <c r="AU982" s="101">
        <v>0.83</v>
      </c>
      <c r="AV982" s="101">
        <v>1.73</v>
      </c>
      <c r="AW982" s="81">
        <v>22.3</v>
      </c>
      <c r="AX982" s="101">
        <v>11.7</v>
      </c>
      <c r="AY982" s="101">
        <v>7.2</v>
      </c>
    </row>
    <row r="983" spans="1:51" s="100" customFormat="1">
      <c r="A983" s="84" t="s">
        <v>369</v>
      </c>
      <c r="B983" s="81">
        <v>77.347216047663721</v>
      </c>
      <c r="C983" s="80">
        <v>0.16950021522751851</v>
      </c>
      <c r="D983" s="81">
        <v>12.740108564713401</v>
      </c>
      <c r="E983" s="80">
        <v>1.1947370815267702</v>
      </c>
      <c r="F983" s="80">
        <v>1.9769975307755136E-2</v>
      </c>
      <c r="G983" s="80">
        <v>0.1268890242108322</v>
      </c>
      <c r="H983" s="80">
        <v>1.1311919951769813</v>
      </c>
      <c r="I983" s="80">
        <v>3.7515153715461595</v>
      </c>
      <c r="J983" s="80">
        <v>3.5190465586440345</v>
      </c>
      <c r="K983" s="80">
        <v>0.25165982819757782</v>
      </c>
      <c r="L983" s="80">
        <v>5.8188876077016829</v>
      </c>
      <c r="M983" s="81">
        <f>B983/J983</f>
        <v>21.979594403964718</v>
      </c>
      <c r="N983" s="80">
        <f>I983+J983</f>
        <v>7.270561930190194</v>
      </c>
      <c r="O983" s="101"/>
      <c r="P983" s="101">
        <v>5.76</v>
      </c>
      <c r="Q983" s="82">
        <v>992</v>
      </c>
      <c r="R983" s="101">
        <v>2.5499999999999998</v>
      </c>
      <c r="S983" s="82">
        <v>366</v>
      </c>
      <c r="T983" s="101">
        <v>1.4</v>
      </c>
      <c r="U983" s="101">
        <v>3.41</v>
      </c>
      <c r="V983" s="81">
        <v>51.2</v>
      </c>
      <c r="W983" s="81">
        <v>19</v>
      </c>
      <c r="X983" s="82">
        <v>160</v>
      </c>
      <c r="Y983" s="81">
        <v>88.4</v>
      </c>
      <c r="Z983" s="81">
        <v>28</v>
      </c>
      <c r="AA983" s="81">
        <v>150</v>
      </c>
      <c r="AB983" s="101">
        <v>11</v>
      </c>
      <c r="AC983" s="101">
        <v>2.9</v>
      </c>
      <c r="AD983" s="101">
        <v>11</v>
      </c>
      <c r="AE983" s="82">
        <v>1520</v>
      </c>
      <c r="AF983" s="81">
        <v>32.5</v>
      </c>
      <c r="AG983" s="81">
        <v>70.7</v>
      </c>
      <c r="AH983" s="101">
        <v>15.1</v>
      </c>
      <c r="AI983" s="81">
        <v>25.1</v>
      </c>
      <c r="AJ983" s="101">
        <v>4.5199999999999996</v>
      </c>
      <c r="AK983" s="101">
        <v>0.91</v>
      </c>
      <c r="AL983" s="101">
        <v>4.42</v>
      </c>
      <c r="AM983" s="101">
        <v>0.69299999999999995</v>
      </c>
      <c r="AN983" s="101">
        <v>4.3899999999999997</v>
      </c>
      <c r="AO983" s="101">
        <v>1.07</v>
      </c>
      <c r="AP983" s="101">
        <v>3.63</v>
      </c>
      <c r="AQ983" s="101">
        <v>0.41199999999999998</v>
      </c>
      <c r="AR983" s="101">
        <v>3.73</v>
      </c>
      <c r="AS983" s="101">
        <v>0.56000000000000005</v>
      </c>
      <c r="AT983" s="101">
        <v>4.67</v>
      </c>
      <c r="AU983" s="101">
        <v>1.02</v>
      </c>
      <c r="AV983" s="101">
        <v>2.21</v>
      </c>
      <c r="AW983" s="81">
        <v>23.1</v>
      </c>
      <c r="AX983" s="101">
        <v>16.100000000000001</v>
      </c>
      <c r="AY983" s="101">
        <v>8.8000000000000007</v>
      </c>
    </row>
    <row r="984" spans="1:51" s="100" customFormat="1">
      <c r="A984" s="84" t="s">
        <v>368</v>
      </c>
      <c r="B984" s="81">
        <v>77.59070268159364</v>
      </c>
      <c r="C984" s="80">
        <v>0.14826381557163232</v>
      </c>
      <c r="D984" s="81">
        <v>12.615017161757553</v>
      </c>
      <c r="E984" s="80">
        <v>1.2226938145154349</v>
      </c>
      <c r="F984" s="80">
        <v>3.7999424254410996E-2</v>
      </c>
      <c r="G984" s="80">
        <v>6.7940934883444645E-2</v>
      </c>
      <c r="H984" s="80">
        <v>1.0126971633456776</v>
      </c>
      <c r="I984" s="80">
        <v>3.5372786200681849</v>
      </c>
      <c r="J984" s="80">
        <v>3.7673833936009302</v>
      </c>
      <c r="K984" s="80">
        <v>0.22990409074301926</v>
      </c>
      <c r="L984" s="80">
        <v>5.3799974993000035</v>
      </c>
      <c r="M984" s="81">
        <f>B984/J984</f>
        <v>20.595382676842746</v>
      </c>
      <c r="N984" s="80">
        <f>I984+J984</f>
        <v>7.3046620136691152</v>
      </c>
      <c r="O984" s="101"/>
      <c r="P984" s="101">
        <v>4.7699999999999996</v>
      </c>
      <c r="Q984" s="82">
        <v>761</v>
      </c>
      <c r="R984" s="101">
        <v>1.47</v>
      </c>
      <c r="S984" s="82">
        <v>335</v>
      </c>
      <c r="T984" s="101">
        <v>1.49</v>
      </c>
      <c r="U984" s="101">
        <v>10.199999999999999</v>
      </c>
      <c r="V984" s="81">
        <v>37</v>
      </c>
      <c r="W984" s="81">
        <v>18.3</v>
      </c>
      <c r="X984" s="82">
        <v>180</v>
      </c>
      <c r="Y984" s="81">
        <v>66.8</v>
      </c>
      <c r="Z984" s="81">
        <v>27.9</v>
      </c>
      <c r="AA984" s="81">
        <v>107</v>
      </c>
      <c r="AB984" s="101">
        <v>9.6999999999999993</v>
      </c>
      <c r="AC984" s="101">
        <v>2.2200000000000002</v>
      </c>
      <c r="AD984" s="101">
        <v>10.7</v>
      </c>
      <c r="AE984" s="82">
        <v>1430</v>
      </c>
      <c r="AF984" s="81">
        <v>33.4</v>
      </c>
      <c r="AG984" s="81">
        <v>70.099999999999994</v>
      </c>
      <c r="AH984" s="101">
        <v>11.48</v>
      </c>
      <c r="AI984" s="81">
        <v>24</v>
      </c>
      <c r="AJ984" s="101">
        <v>5.0999999999999996</v>
      </c>
      <c r="AK984" s="101">
        <v>0.83</v>
      </c>
      <c r="AL984" s="101">
        <v>3.75</v>
      </c>
      <c r="AM984" s="101">
        <v>0.67</v>
      </c>
      <c r="AN984" s="101">
        <v>3.96</v>
      </c>
      <c r="AO984" s="101">
        <v>0.87</v>
      </c>
      <c r="AP984" s="101">
        <v>2.85</v>
      </c>
      <c r="AQ984" s="101">
        <v>0.38</v>
      </c>
      <c r="AR984" s="101">
        <v>2.89</v>
      </c>
      <c r="AS984" s="101">
        <v>0.54</v>
      </c>
      <c r="AT984" s="101">
        <v>3.79</v>
      </c>
      <c r="AU984" s="101">
        <v>0.9</v>
      </c>
      <c r="AV984" s="101">
        <v>2.19</v>
      </c>
      <c r="AW984" s="81">
        <v>22.2</v>
      </c>
      <c r="AX984" s="101">
        <v>16.3</v>
      </c>
      <c r="AY984" s="101">
        <v>6.7</v>
      </c>
    </row>
    <row r="985" spans="1:51" s="100" customFormat="1">
      <c r="A985" s="84" t="s">
        <v>367</v>
      </c>
      <c r="B985" s="81">
        <v>77.404174047009121</v>
      </c>
      <c r="C985" s="80">
        <v>0.13192183062762222</v>
      </c>
      <c r="D985" s="81">
        <v>12.72658711038652</v>
      </c>
      <c r="E985" s="80">
        <v>1.3773422183529123</v>
      </c>
      <c r="F985" s="80">
        <v>4.3518230153586739E-2</v>
      </c>
      <c r="G985" s="80">
        <v>9.5140553798064506E-2</v>
      </c>
      <c r="H985" s="80">
        <v>1.0857303721057749</v>
      </c>
      <c r="I985" s="80">
        <v>3.7264852437194893</v>
      </c>
      <c r="J985" s="80">
        <v>3.4090780433329617</v>
      </c>
      <c r="K985" s="80">
        <v>0.22350513941811873</v>
      </c>
      <c r="L985" s="80">
        <v>5.5763696458613623</v>
      </c>
      <c r="M985" s="81">
        <f>B985/J985</f>
        <v>22.705310075956252</v>
      </c>
      <c r="N985" s="80">
        <f>I985+J985</f>
        <v>7.1355632870524506</v>
      </c>
      <c r="O985" s="101"/>
      <c r="P985" s="101">
        <v>6</v>
      </c>
      <c r="Q985" s="82">
        <v>1030</v>
      </c>
      <c r="R985" s="101">
        <v>3.34</v>
      </c>
      <c r="S985" s="82">
        <v>382</v>
      </c>
      <c r="T985" s="101">
        <v>1.55</v>
      </c>
      <c r="U985" s="101">
        <v>15.1</v>
      </c>
      <c r="V985" s="81">
        <v>43.4</v>
      </c>
      <c r="W985" s="81">
        <v>18.3</v>
      </c>
      <c r="X985" s="82">
        <v>169</v>
      </c>
      <c r="Y985" s="81">
        <v>99</v>
      </c>
      <c r="Z985" s="81">
        <v>26.2</v>
      </c>
      <c r="AA985" s="81">
        <v>147</v>
      </c>
      <c r="AB985" s="101">
        <v>10.8</v>
      </c>
      <c r="AC985" s="101">
        <v>2.13</v>
      </c>
      <c r="AD985" s="101">
        <v>10.199999999999999</v>
      </c>
      <c r="AE985" s="82">
        <v>1280</v>
      </c>
      <c r="AF985" s="81">
        <v>32.700000000000003</v>
      </c>
      <c r="AG985" s="81">
        <v>60.1</v>
      </c>
      <c r="AH985" s="101">
        <v>10.4</v>
      </c>
      <c r="AI985" s="81">
        <v>24.9</v>
      </c>
      <c r="AJ985" s="101">
        <v>4.99</v>
      </c>
      <c r="AK985" s="101">
        <v>0.77</v>
      </c>
      <c r="AL985" s="101">
        <v>5.0999999999999996</v>
      </c>
      <c r="AM985" s="101">
        <v>0.74</v>
      </c>
      <c r="AN985" s="101">
        <v>4.91</v>
      </c>
      <c r="AO985" s="101">
        <v>1.05</v>
      </c>
      <c r="AP985" s="101">
        <v>2.93</v>
      </c>
      <c r="AQ985" s="101">
        <v>0.40500000000000003</v>
      </c>
      <c r="AR985" s="101">
        <v>3.11</v>
      </c>
      <c r="AS985" s="101">
        <v>0.43</v>
      </c>
      <c r="AT985" s="101">
        <v>4.26</v>
      </c>
      <c r="AU985" s="101">
        <v>1</v>
      </c>
      <c r="AV985" s="101">
        <v>1.92</v>
      </c>
      <c r="AW985" s="81">
        <v>24.4</v>
      </c>
      <c r="AX985" s="101">
        <v>14.7</v>
      </c>
      <c r="AY985" s="101">
        <v>5.04</v>
      </c>
    </row>
    <row r="986" spans="1:51" s="100" customFormat="1">
      <c r="A986" s="84" t="s">
        <v>366</v>
      </c>
      <c r="B986" s="81">
        <v>77.636304590941279</v>
      </c>
      <c r="C986" s="80">
        <v>0.13270113283916746</v>
      </c>
      <c r="D986" s="81">
        <v>12.645111314720403</v>
      </c>
      <c r="E986" s="80">
        <v>1.2398608913375071</v>
      </c>
      <c r="F986" s="80">
        <v>6.2243012536839795E-2</v>
      </c>
      <c r="G986" s="80">
        <v>0.12379874751555404</v>
      </c>
      <c r="H986" s="80">
        <v>0.91323004999672408</v>
      </c>
      <c r="I986" s="80">
        <v>3.5258922901589234</v>
      </c>
      <c r="J986" s="80">
        <v>3.7208349109328935</v>
      </c>
      <c r="K986" s="80">
        <v>0.23059020715334747</v>
      </c>
      <c r="L986" s="80">
        <v>6.130882952437986</v>
      </c>
      <c r="M986" s="81">
        <f>B986/J986</f>
        <v>20.865291379314698</v>
      </c>
      <c r="N986" s="80">
        <f>I986+J986</f>
        <v>7.2467272010918169</v>
      </c>
      <c r="O986" s="101"/>
      <c r="P986" s="101">
        <v>5.92</v>
      </c>
      <c r="Q986" s="82">
        <v>970</v>
      </c>
      <c r="R986" s="101">
        <v>2.14</v>
      </c>
      <c r="S986" s="82">
        <v>359</v>
      </c>
      <c r="T986" s="101">
        <v>1.41</v>
      </c>
      <c r="U986" s="101">
        <v>11.8</v>
      </c>
      <c r="V986" s="81">
        <v>37</v>
      </c>
      <c r="W986" s="81">
        <v>17.8</v>
      </c>
      <c r="X986" s="82">
        <v>169</v>
      </c>
      <c r="Y986" s="81">
        <v>73.900000000000006</v>
      </c>
      <c r="Z986" s="81">
        <v>24.2</v>
      </c>
      <c r="AA986" s="81">
        <v>133</v>
      </c>
      <c r="AB986" s="101">
        <v>10.5</v>
      </c>
      <c r="AC986" s="101">
        <v>1.84</v>
      </c>
      <c r="AD986" s="101">
        <v>9.9</v>
      </c>
      <c r="AE986" s="82">
        <v>851</v>
      </c>
      <c r="AF986" s="81">
        <v>29.2</v>
      </c>
      <c r="AG986" s="81">
        <v>61.4</v>
      </c>
      <c r="AH986" s="101">
        <v>5.54</v>
      </c>
      <c r="AI986" s="81">
        <v>23.7</v>
      </c>
      <c r="AJ986" s="101">
        <v>4.84</v>
      </c>
      <c r="AK986" s="101">
        <v>0.68</v>
      </c>
      <c r="AL986" s="101">
        <v>3.52</v>
      </c>
      <c r="AM986" s="101">
        <v>0.69</v>
      </c>
      <c r="AN986" s="101">
        <v>3.94</v>
      </c>
      <c r="AO986" s="101">
        <v>0.99</v>
      </c>
      <c r="AP986" s="101">
        <v>3.04</v>
      </c>
      <c r="AQ986" s="101">
        <v>0.433</v>
      </c>
      <c r="AR986" s="101">
        <v>3.3</v>
      </c>
      <c r="AS986" s="101">
        <v>0.41399999999999998</v>
      </c>
      <c r="AT986" s="101">
        <v>4.53</v>
      </c>
      <c r="AU986" s="101">
        <v>0.95</v>
      </c>
      <c r="AV986" s="101">
        <v>1.91</v>
      </c>
      <c r="AW986" s="81">
        <v>23.8</v>
      </c>
      <c r="AX986" s="101">
        <v>14.9</v>
      </c>
      <c r="AY986" s="101">
        <v>3.29</v>
      </c>
    </row>
    <row r="987" spans="1:51" s="100" customFormat="1">
      <c r="A987" s="84" t="s">
        <v>365</v>
      </c>
      <c r="B987" s="81">
        <v>77.651470322542295</v>
      </c>
      <c r="C987" s="80">
        <v>0.11937586310957757</v>
      </c>
      <c r="D987" s="81">
        <v>12.745165667655051</v>
      </c>
      <c r="E987" s="80">
        <v>1.1211890459173384</v>
      </c>
      <c r="F987" s="80">
        <v>4.7532383696018615E-2</v>
      </c>
      <c r="G987" s="80">
        <v>0.10788181901575458</v>
      </c>
      <c r="H987" s="80">
        <v>1.018140677717801</v>
      </c>
      <c r="I987" s="80">
        <v>3.6397828574843825</v>
      </c>
      <c r="J987" s="80">
        <v>3.5494375585288287</v>
      </c>
      <c r="K987" s="80">
        <v>0.23804332972274853</v>
      </c>
      <c r="L987" s="80">
        <v>6.7966674396111699</v>
      </c>
      <c r="M987" s="81">
        <f>B987/J987</f>
        <v>21.877119696318108</v>
      </c>
      <c r="N987" s="80">
        <f>I987+J987</f>
        <v>7.1892204160132112</v>
      </c>
      <c r="O987" s="101"/>
      <c r="P987" s="101">
        <v>5.0999999999999996</v>
      </c>
      <c r="Q987" s="82">
        <v>846</v>
      </c>
      <c r="R987" s="101">
        <v>1.99</v>
      </c>
      <c r="S987" s="82">
        <v>326</v>
      </c>
      <c r="T987" s="101">
        <v>1.31</v>
      </c>
      <c r="U987" s="101">
        <v>3.24</v>
      </c>
      <c r="V987" s="81">
        <v>45.1</v>
      </c>
      <c r="W987" s="81">
        <v>17.100000000000001</v>
      </c>
      <c r="X987" s="82">
        <v>143</v>
      </c>
      <c r="Y987" s="81">
        <v>77.5</v>
      </c>
      <c r="Z987" s="81">
        <v>25.4</v>
      </c>
      <c r="AA987" s="81">
        <v>133.1</v>
      </c>
      <c r="AB987" s="101">
        <v>9.43</v>
      </c>
      <c r="AC987" s="101">
        <v>2.84</v>
      </c>
      <c r="AD987" s="101">
        <v>9.33</v>
      </c>
      <c r="AE987" s="82">
        <v>760</v>
      </c>
      <c r="AF987" s="81">
        <v>29.6</v>
      </c>
      <c r="AG987" s="81">
        <v>59.4</v>
      </c>
      <c r="AH987" s="101">
        <v>4.79</v>
      </c>
      <c r="AI987" s="81">
        <v>21.7</v>
      </c>
      <c r="AJ987" s="101">
        <v>4.68</v>
      </c>
      <c r="AK987" s="101">
        <v>0.75</v>
      </c>
      <c r="AL987" s="101">
        <v>3.83</v>
      </c>
      <c r="AM987" s="101">
        <v>0.58499999999999996</v>
      </c>
      <c r="AN987" s="101">
        <v>4.7699999999999996</v>
      </c>
      <c r="AO987" s="101">
        <v>0.88</v>
      </c>
      <c r="AP987" s="101">
        <v>2.92</v>
      </c>
      <c r="AQ987" s="101">
        <v>0.313</v>
      </c>
      <c r="AR987" s="101">
        <v>3.16</v>
      </c>
      <c r="AS987" s="101">
        <v>0.45700000000000002</v>
      </c>
      <c r="AT987" s="101">
        <v>4.51</v>
      </c>
      <c r="AU987" s="101">
        <v>0.87</v>
      </c>
      <c r="AV987" s="101">
        <v>1.64</v>
      </c>
      <c r="AW987" s="81">
        <v>22</v>
      </c>
      <c r="AX987" s="101">
        <v>14.9</v>
      </c>
      <c r="AY987" s="101">
        <v>2.9</v>
      </c>
    </row>
    <row r="988" spans="1:51" s="100" customFormat="1">
      <c r="A988" s="84" t="s">
        <v>364</v>
      </c>
      <c r="B988" s="81">
        <v>77.435911073651724</v>
      </c>
      <c r="C988" s="80">
        <v>0.12678636138863658</v>
      </c>
      <c r="D988" s="81">
        <v>12.732819498952901</v>
      </c>
      <c r="E988" s="80">
        <v>1.371964192906699</v>
      </c>
      <c r="F988" s="80">
        <v>3.2635508753765502E-2</v>
      </c>
      <c r="G988" s="80">
        <v>0.10211344731158659</v>
      </c>
      <c r="H988" s="80">
        <v>1.1347237495567262</v>
      </c>
      <c r="I988" s="80">
        <v>3.4846426997172406</v>
      </c>
      <c r="J988" s="80">
        <v>3.5783797441304541</v>
      </c>
      <c r="K988" s="80">
        <v>0.23723630288302833</v>
      </c>
      <c r="L988" s="80">
        <v>5.5672157122151162</v>
      </c>
      <c r="M988" s="81">
        <f>B988/J988</f>
        <v>21.639936678232186</v>
      </c>
      <c r="N988" s="80">
        <f>I988+J988</f>
        <v>7.0630224438476947</v>
      </c>
      <c r="O988" s="101"/>
      <c r="P988" s="101">
        <v>6.18</v>
      </c>
      <c r="Q988" s="82">
        <v>982</v>
      </c>
      <c r="R988" s="101">
        <v>2.5499999999999998</v>
      </c>
      <c r="S988" s="82">
        <v>384</v>
      </c>
      <c r="T988" s="101">
        <v>1.38</v>
      </c>
      <c r="U988" s="101">
        <v>10.6</v>
      </c>
      <c r="V988" s="81">
        <v>42</v>
      </c>
      <c r="W988" s="81">
        <v>19.100000000000001</v>
      </c>
      <c r="X988" s="82">
        <v>165</v>
      </c>
      <c r="Y988" s="81">
        <v>85.5</v>
      </c>
      <c r="Z988" s="81">
        <v>27.2</v>
      </c>
      <c r="AA988" s="81">
        <v>148</v>
      </c>
      <c r="AB988" s="101">
        <v>10.23</v>
      </c>
      <c r="AC988" s="101">
        <v>2.41</v>
      </c>
      <c r="AD988" s="101">
        <v>10.39</v>
      </c>
      <c r="AE988" s="82">
        <v>816</v>
      </c>
      <c r="AF988" s="81">
        <v>32.700000000000003</v>
      </c>
      <c r="AG988" s="81">
        <v>65.5</v>
      </c>
      <c r="AH988" s="101">
        <v>5.45</v>
      </c>
      <c r="AI988" s="81">
        <v>23.8</v>
      </c>
      <c r="AJ988" s="101">
        <v>5</v>
      </c>
      <c r="AK988" s="101">
        <v>0.81</v>
      </c>
      <c r="AL988" s="101">
        <v>4.8899999999999997</v>
      </c>
      <c r="AM988" s="101">
        <v>0.63</v>
      </c>
      <c r="AN988" s="101">
        <v>4.17</v>
      </c>
      <c r="AO988" s="101">
        <v>0.89</v>
      </c>
      <c r="AP988" s="101">
        <v>2.96</v>
      </c>
      <c r="AQ988" s="101">
        <v>0.43</v>
      </c>
      <c r="AR988" s="101">
        <v>2.99</v>
      </c>
      <c r="AS988" s="101">
        <v>0.497</v>
      </c>
      <c r="AT988" s="101">
        <v>5.08</v>
      </c>
      <c r="AU988" s="101">
        <v>0.9</v>
      </c>
      <c r="AV988" s="101">
        <v>2.2999999999999998</v>
      </c>
      <c r="AW988" s="81">
        <v>26</v>
      </c>
      <c r="AX988" s="101">
        <v>16.600000000000001</v>
      </c>
      <c r="AY988" s="101">
        <v>3.26</v>
      </c>
    </row>
    <row r="989" spans="1:51" s="100" customFormat="1">
      <c r="A989" s="84" t="s">
        <v>363</v>
      </c>
      <c r="B989" s="81">
        <v>77.827370989147468</v>
      </c>
      <c r="C989" s="80">
        <v>0.16371188274339393</v>
      </c>
      <c r="D989" s="81">
        <v>12.624597493017834</v>
      </c>
      <c r="E989" s="80">
        <v>1.1931406619362563</v>
      </c>
      <c r="F989" s="80">
        <v>4.0062131418354692E-2</v>
      </c>
      <c r="G989" s="80">
        <v>0.10198019258295157</v>
      </c>
      <c r="H989" s="80">
        <v>0.99158760046312</v>
      </c>
      <c r="I989" s="80">
        <v>3.660729790131974</v>
      </c>
      <c r="J989" s="80">
        <v>3.3967937345693007</v>
      </c>
      <c r="K989" s="80">
        <v>0.25523989343158154</v>
      </c>
      <c r="L989" s="80">
        <v>5.4438229755885317</v>
      </c>
      <c r="M989" s="81">
        <f>B989/J989</f>
        <v>22.912009698173698</v>
      </c>
      <c r="N989" s="80">
        <f>I989+J989</f>
        <v>7.0575235247012742</v>
      </c>
      <c r="O989" s="101"/>
      <c r="P989" s="101">
        <v>5.7</v>
      </c>
      <c r="Q989" s="82">
        <v>970</v>
      </c>
      <c r="R989" s="101">
        <v>2.29</v>
      </c>
      <c r="S989" s="82">
        <v>319</v>
      </c>
      <c r="T989" s="101">
        <v>1.2</v>
      </c>
      <c r="U989" s="101">
        <v>22</v>
      </c>
      <c r="V989" s="81">
        <v>30.2</v>
      </c>
      <c r="W989" s="81">
        <v>17.2</v>
      </c>
      <c r="X989" s="82">
        <v>148</v>
      </c>
      <c r="Y989" s="81">
        <v>77.3</v>
      </c>
      <c r="Z989" s="81">
        <v>24.8</v>
      </c>
      <c r="AA989" s="81">
        <v>127</v>
      </c>
      <c r="AB989" s="101">
        <v>9.9</v>
      </c>
      <c r="AC989" s="101">
        <v>2.08</v>
      </c>
      <c r="AD989" s="101">
        <v>8.92</v>
      </c>
      <c r="AE989" s="82">
        <v>762</v>
      </c>
      <c r="AF989" s="81">
        <v>30.2</v>
      </c>
      <c r="AG989" s="81">
        <v>59.7</v>
      </c>
      <c r="AH989" s="101">
        <v>4.95</v>
      </c>
      <c r="AI989" s="81">
        <v>22.9</v>
      </c>
      <c r="AJ989" s="101">
        <v>5.0599999999999996</v>
      </c>
      <c r="AK989" s="101">
        <v>0.52</v>
      </c>
      <c r="AL989" s="101">
        <v>4.01</v>
      </c>
      <c r="AM989" s="101">
        <v>0.73</v>
      </c>
      <c r="AN989" s="101">
        <v>4.38</v>
      </c>
      <c r="AO989" s="101">
        <v>0.78</v>
      </c>
      <c r="AP989" s="101">
        <v>2.65</v>
      </c>
      <c r="AQ989" s="101">
        <v>0.32800000000000001</v>
      </c>
      <c r="AR989" s="101">
        <v>3.44</v>
      </c>
      <c r="AS989" s="101">
        <v>0.35799999999999998</v>
      </c>
      <c r="AT989" s="101">
        <v>3.65</v>
      </c>
      <c r="AU989" s="101">
        <v>0.81</v>
      </c>
      <c r="AV989" s="101">
        <v>1.85</v>
      </c>
      <c r="AW989" s="81">
        <v>22.4</v>
      </c>
      <c r="AX989" s="101">
        <v>13.7</v>
      </c>
      <c r="AY989" s="101">
        <v>2.84</v>
      </c>
    </row>
    <row r="990" spans="1:51" s="100" customFormat="1">
      <c r="A990" s="84" t="s">
        <v>362</v>
      </c>
      <c r="B990" s="81">
        <v>77.283746911845142</v>
      </c>
      <c r="C990" s="80">
        <v>0.11599584898021675</v>
      </c>
      <c r="D990" s="81">
        <v>12.661581041760861</v>
      </c>
      <c r="E990" s="80">
        <v>1.3060387252150931</v>
      </c>
      <c r="F990" s="80">
        <v>2.436213595695132E-2</v>
      </c>
      <c r="G990" s="80">
        <v>0.10511051367003556</v>
      </c>
      <c r="H990" s="80">
        <v>1.078374887397854</v>
      </c>
      <c r="I990" s="80">
        <v>3.8513730415737002</v>
      </c>
      <c r="J990" s="80">
        <v>3.5733955623592362</v>
      </c>
      <c r="K990" s="80">
        <v>0.21331240894582112</v>
      </c>
      <c r="L990" s="80">
        <v>5.1234065525226669</v>
      </c>
      <c r="M990" s="81">
        <f>B990/J990</f>
        <v>21.627537607625133</v>
      </c>
      <c r="N990" s="80">
        <f>I990+J990</f>
        <v>7.4247686039329359</v>
      </c>
      <c r="O990" s="101"/>
      <c r="P990" s="101">
        <v>5.61</v>
      </c>
      <c r="Q990" s="82">
        <v>1019</v>
      </c>
      <c r="R990" s="101">
        <v>2.2400000000000002</v>
      </c>
      <c r="S990" s="82">
        <v>366</v>
      </c>
      <c r="T990" s="101">
        <v>1.46</v>
      </c>
      <c r="U990" s="101">
        <v>13.1</v>
      </c>
      <c r="V990" s="81">
        <v>44.4</v>
      </c>
      <c r="W990" s="81">
        <v>19.3</v>
      </c>
      <c r="X990" s="82">
        <v>180</v>
      </c>
      <c r="Y990" s="81">
        <v>85.4</v>
      </c>
      <c r="Z990" s="81">
        <v>27.5</v>
      </c>
      <c r="AA990" s="81">
        <v>141.30000000000001</v>
      </c>
      <c r="AB990" s="101">
        <v>12</v>
      </c>
      <c r="AC990" s="101">
        <v>2.17</v>
      </c>
      <c r="AD990" s="101">
        <v>10.7</v>
      </c>
      <c r="AE990" s="82">
        <v>848</v>
      </c>
      <c r="AF990" s="81">
        <v>32.4</v>
      </c>
      <c r="AG990" s="81">
        <v>65.099999999999994</v>
      </c>
      <c r="AH990" s="101">
        <v>5.69</v>
      </c>
      <c r="AI990" s="81">
        <v>28.4</v>
      </c>
      <c r="AJ990" s="101">
        <v>4.8899999999999997</v>
      </c>
      <c r="AK990" s="101">
        <v>0.81</v>
      </c>
      <c r="AL990" s="101">
        <v>5.44</v>
      </c>
      <c r="AM990" s="101">
        <v>0.75</v>
      </c>
      <c r="AN990" s="101">
        <v>3.97</v>
      </c>
      <c r="AO990" s="101">
        <v>0.94</v>
      </c>
      <c r="AP990" s="101">
        <v>2.98</v>
      </c>
      <c r="AQ990" s="101">
        <v>0.378</v>
      </c>
      <c r="AR990" s="101">
        <v>2.97</v>
      </c>
      <c r="AS990" s="101">
        <v>0.41</v>
      </c>
      <c r="AT990" s="101">
        <v>4.13</v>
      </c>
      <c r="AU990" s="101">
        <v>0.94</v>
      </c>
      <c r="AV990" s="101">
        <v>2.29</v>
      </c>
      <c r="AW990" s="81">
        <v>24.2</v>
      </c>
      <c r="AX990" s="101">
        <v>15.5</v>
      </c>
      <c r="AY990" s="101">
        <v>3.11</v>
      </c>
    </row>
    <row r="991" spans="1:51" s="100" customFormat="1">
      <c r="A991" s="84" t="s">
        <v>361</v>
      </c>
      <c r="B991" s="81">
        <v>77.197403638338699</v>
      </c>
      <c r="C991" s="80">
        <v>0.14865600815662847</v>
      </c>
      <c r="D991" s="81">
        <v>12.732702306215273</v>
      </c>
      <c r="E991" s="80">
        <v>1.3476812624414332</v>
      </c>
      <c r="F991" s="80">
        <v>2.5853531833129259E-2</v>
      </c>
      <c r="G991" s="80">
        <v>8.6460830838196542E-2</v>
      </c>
      <c r="H991" s="80">
        <v>1.0273858084689746</v>
      </c>
      <c r="I991" s="80">
        <v>3.6092119122808075</v>
      </c>
      <c r="J991" s="80">
        <v>3.8246195859139944</v>
      </c>
      <c r="K991" s="80">
        <v>0.25115512826922881</v>
      </c>
      <c r="L991" s="80">
        <v>5.6296292755951924</v>
      </c>
      <c r="M991" s="81">
        <f>B991/J991</f>
        <v>20.184335174838136</v>
      </c>
      <c r="N991" s="80">
        <f>I991+J991</f>
        <v>7.4338314981948024</v>
      </c>
      <c r="O991" s="101"/>
      <c r="P991" s="101">
        <v>4.75</v>
      </c>
      <c r="Q991" s="82">
        <v>822</v>
      </c>
      <c r="R991" s="101">
        <v>2.72</v>
      </c>
      <c r="S991" s="82">
        <v>335</v>
      </c>
      <c r="T991" s="101">
        <v>1.43</v>
      </c>
      <c r="U991" s="101">
        <v>29</v>
      </c>
      <c r="V991" s="81">
        <v>24.8</v>
      </c>
      <c r="W991" s="81">
        <v>17.8</v>
      </c>
      <c r="X991" s="82">
        <v>150</v>
      </c>
      <c r="Y991" s="81">
        <v>70</v>
      </c>
      <c r="Z991" s="81">
        <v>22.2</v>
      </c>
      <c r="AA991" s="81">
        <v>118</v>
      </c>
      <c r="AB991" s="101">
        <v>8.4</v>
      </c>
      <c r="AC991" s="101">
        <v>2.0099999999999998</v>
      </c>
      <c r="AD991" s="101">
        <v>8.5</v>
      </c>
      <c r="AE991" s="82">
        <v>649</v>
      </c>
      <c r="AF991" s="81">
        <v>24.5</v>
      </c>
      <c r="AG991" s="81">
        <v>53.6</v>
      </c>
      <c r="AH991" s="101">
        <v>4.3899999999999997</v>
      </c>
      <c r="AI991" s="81">
        <v>20.5</v>
      </c>
      <c r="AJ991" s="101">
        <v>3.6</v>
      </c>
      <c r="AK991" s="101">
        <v>0.73</v>
      </c>
      <c r="AL991" s="101">
        <v>3.24</v>
      </c>
      <c r="AM991" s="101">
        <v>0.53</v>
      </c>
      <c r="AN991" s="101">
        <v>3.5</v>
      </c>
      <c r="AO991" s="101">
        <v>0.67</v>
      </c>
      <c r="AP991" s="101">
        <v>2.33</v>
      </c>
      <c r="AQ991" s="101">
        <v>0.30599999999999999</v>
      </c>
      <c r="AR991" s="101">
        <v>2.12</v>
      </c>
      <c r="AS991" s="101">
        <v>0.39</v>
      </c>
      <c r="AT991" s="101">
        <v>3.05</v>
      </c>
      <c r="AU991" s="101">
        <v>0.75</v>
      </c>
      <c r="AV991" s="101">
        <v>1.51</v>
      </c>
      <c r="AW991" s="81">
        <v>19.100000000000001</v>
      </c>
      <c r="AX991" s="101">
        <v>11.4</v>
      </c>
      <c r="AY991" s="101">
        <v>2.2400000000000002</v>
      </c>
    </row>
    <row r="992" spans="1:51" s="100" customFormat="1">
      <c r="A992" s="84" t="s">
        <v>360</v>
      </c>
      <c r="B992" s="81">
        <v>77.417701710364227</v>
      </c>
      <c r="C992" s="80">
        <v>0.14106526978513573</v>
      </c>
      <c r="D992" s="81">
        <v>12.705430862609592</v>
      </c>
      <c r="E992" s="80">
        <v>1.2528779659922966</v>
      </c>
      <c r="F992" s="80">
        <v>3.091846509438665E-2</v>
      </c>
      <c r="G992" s="80">
        <v>0.11465597472501714</v>
      </c>
      <c r="H992" s="80">
        <v>1.1213314949981412</v>
      </c>
      <c r="I992" s="80">
        <v>3.6866711368805061</v>
      </c>
      <c r="J992" s="80">
        <v>3.5293232615369234</v>
      </c>
      <c r="K992" s="80">
        <v>0.23858013740123918</v>
      </c>
      <c r="L992" s="80">
        <v>6.552748428661431</v>
      </c>
      <c r="M992" s="81">
        <f>B992/J992</f>
        <v>21.935565538604401</v>
      </c>
      <c r="N992" s="80">
        <f>I992+J992</f>
        <v>7.2159943984174291</v>
      </c>
      <c r="O992" s="101"/>
      <c r="P992" s="101">
        <v>6.03</v>
      </c>
      <c r="Q992" s="82">
        <v>1012</v>
      </c>
      <c r="R992" s="101">
        <v>2.88</v>
      </c>
      <c r="S992" s="82">
        <v>384</v>
      </c>
      <c r="T992" s="101">
        <v>1.38</v>
      </c>
      <c r="U992" s="101">
        <v>14</v>
      </c>
      <c r="V992" s="81">
        <v>41.3</v>
      </c>
      <c r="W992" s="81">
        <v>20.7</v>
      </c>
      <c r="X992" s="82">
        <v>184</v>
      </c>
      <c r="Y992" s="81">
        <v>90.3</v>
      </c>
      <c r="Z992" s="81">
        <v>29.4</v>
      </c>
      <c r="AA992" s="81">
        <v>153</v>
      </c>
      <c r="AB992" s="101">
        <v>11.3</v>
      </c>
      <c r="AC992" s="101">
        <v>2.5</v>
      </c>
      <c r="AD992" s="101">
        <v>11.2</v>
      </c>
      <c r="AE992" s="82">
        <v>879</v>
      </c>
      <c r="AF992" s="81">
        <v>35.299999999999997</v>
      </c>
      <c r="AG992" s="81">
        <v>67.599999999999994</v>
      </c>
      <c r="AH992" s="101">
        <v>6.41</v>
      </c>
      <c r="AI992" s="81">
        <v>26.4</v>
      </c>
      <c r="AJ992" s="101">
        <v>5.8</v>
      </c>
      <c r="AK992" s="101">
        <v>0.77</v>
      </c>
      <c r="AL992" s="101">
        <v>4.5</v>
      </c>
      <c r="AM992" s="101">
        <v>0.7</v>
      </c>
      <c r="AN992" s="101">
        <v>4.04</v>
      </c>
      <c r="AO992" s="101">
        <v>1.01</v>
      </c>
      <c r="AP992" s="101">
        <v>2.89</v>
      </c>
      <c r="AQ992" s="101">
        <v>0.53</v>
      </c>
      <c r="AR992" s="101">
        <v>3.13</v>
      </c>
      <c r="AS992" s="101">
        <v>0.49</v>
      </c>
      <c r="AT992" s="101">
        <v>4.49</v>
      </c>
      <c r="AU992" s="101">
        <v>1.06</v>
      </c>
      <c r="AV992" s="101">
        <v>2.23</v>
      </c>
      <c r="AW992" s="81">
        <v>25.3</v>
      </c>
      <c r="AX992" s="101">
        <v>16.5</v>
      </c>
      <c r="AY992" s="101">
        <v>3.28</v>
      </c>
    </row>
    <row r="993" spans="1:51">
      <c r="A993" s="84" t="s">
        <v>359</v>
      </c>
      <c r="B993" s="81">
        <v>77.211161797746058</v>
      </c>
      <c r="C993" s="80">
        <v>0.14057075195707086</v>
      </c>
      <c r="D993" s="81">
        <v>12.812927288304799</v>
      </c>
      <c r="E993" s="80">
        <v>1.5061241278483608</v>
      </c>
      <c r="F993" s="80">
        <v>3.1208429967180144E-2</v>
      </c>
      <c r="G993" s="80">
        <v>0.10799003964813964</v>
      </c>
      <c r="H993" s="80">
        <v>1.0549831459792791</v>
      </c>
      <c r="I993" s="80">
        <v>3.2611463879455322</v>
      </c>
      <c r="J993" s="80">
        <v>3.873864929798756</v>
      </c>
      <c r="K993" s="80">
        <v>0.23100804804552202</v>
      </c>
      <c r="L993" s="80">
        <v>5.3636774921187964</v>
      </c>
      <c r="M993" s="81">
        <f>B993/J993</f>
        <v>19.931299412072459</v>
      </c>
      <c r="N993" s="80">
        <f>I993+J993</f>
        <v>7.1350113177442882</v>
      </c>
      <c r="O993" s="101"/>
      <c r="P993" s="101">
        <v>5.8</v>
      </c>
      <c r="Q993" s="82">
        <v>984</v>
      </c>
      <c r="R993" s="101">
        <v>2.34</v>
      </c>
      <c r="S993" s="82">
        <v>371</v>
      </c>
      <c r="T993" s="101">
        <v>1.4</v>
      </c>
      <c r="U993" s="101">
        <v>8.1</v>
      </c>
      <c r="V993" s="81">
        <v>44.4</v>
      </c>
      <c r="W993" s="81">
        <v>19.600000000000001</v>
      </c>
      <c r="X993" s="82">
        <v>176</v>
      </c>
      <c r="Y993" s="81">
        <v>89.8</v>
      </c>
      <c r="Z993" s="81">
        <v>29.8</v>
      </c>
      <c r="AA993" s="81">
        <v>138.5</v>
      </c>
      <c r="AB993" s="101">
        <v>11.3</v>
      </c>
      <c r="AC993" s="101">
        <v>2.06</v>
      </c>
      <c r="AD993" s="101">
        <v>9.94</v>
      </c>
      <c r="AE993" s="82">
        <v>790</v>
      </c>
      <c r="AF993" s="81">
        <v>31.8</v>
      </c>
      <c r="AG993" s="81">
        <v>59.8</v>
      </c>
      <c r="AH993" s="101">
        <v>5.91</v>
      </c>
      <c r="AI993" s="81">
        <v>23.9</v>
      </c>
      <c r="AJ993" s="101">
        <v>5.05</v>
      </c>
      <c r="AK993" s="101">
        <v>0.76</v>
      </c>
      <c r="AL993" s="101">
        <v>5.15</v>
      </c>
      <c r="AM993" s="101">
        <v>0.73</v>
      </c>
      <c r="AN993" s="101">
        <v>4.8499999999999996</v>
      </c>
      <c r="AO993" s="101">
        <v>0.92</v>
      </c>
      <c r="AP993" s="101">
        <v>2.8</v>
      </c>
      <c r="AQ993" s="101">
        <v>0.38</v>
      </c>
      <c r="AR993" s="101">
        <v>3.33</v>
      </c>
      <c r="AS993" s="101">
        <v>0.53</v>
      </c>
      <c r="AT993" s="101">
        <v>4.16</v>
      </c>
      <c r="AU993" s="101">
        <v>0.95</v>
      </c>
      <c r="AV993" s="101">
        <v>1.95</v>
      </c>
      <c r="AW993" s="81">
        <v>25.6</v>
      </c>
      <c r="AX993" s="101">
        <v>15.6</v>
      </c>
      <c r="AY993" s="101">
        <v>3.29</v>
      </c>
    </row>
    <row r="994" spans="1:51">
      <c r="A994" s="84" t="s">
        <v>358</v>
      </c>
      <c r="B994" s="81">
        <v>77.36880345425358</v>
      </c>
      <c r="C994" s="80">
        <v>0.14654133104534364</v>
      </c>
      <c r="D994" s="81">
        <v>12.685128628670117</v>
      </c>
      <c r="E994" s="80">
        <v>1.2774426107283787</v>
      </c>
      <c r="F994" s="80">
        <v>2.2324823686609881E-2</v>
      </c>
      <c r="G994" s="80">
        <v>8.7708846205828736E-2</v>
      </c>
      <c r="H994" s="80">
        <v>1.0052931884652545</v>
      </c>
      <c r="I994" s="80">
        <v>3.5706196258192104</v>
      </c>
      <c r="J994" s="80">
        <v>3.8361136579433208</v>
      </c>
      <c r="K994" s="80">
        <v>0.23833182351506435</v>
      </c>
      <c r="L994" s="80">
        <v>5.0930871369433675</v>
      </c>
      <c r="M994" s="81">
        <f>B994/J994</f>
        <v>20.168537836215673</v>
      </c>
      <c r="N994" s="80">
        <f>I994+J994</f>
        <v>7.4067332837625308</v>
      </c>
      <c r="O994" s="101"/>
      <c r="P994" s="101">
        <v>4.68</v>
      </c>
      <c r="Q994" s="82">
        <v>761</v>
      </c>
      <c r="R994" s="101">
        <v>2.02</v>
      </c>
      <c r="S994" s="82">
        <v>269</v>
      </c>
      <c r="T994" s="101">
        <v>1.28</v>
      </c>
      <c r="U994" s="101">
        <v>29</v>
      </c>
      <c r="V994" s="81">
        <v>18.7</v>
      </c>
      <c r="W994" s="81">
        <v>13.4</v>
      </c>
      <c r="X994" s="82">
        <v>126</v>
      </c>
      <c r="Y994" s="81">
        <v>69</v>
      </c>
      <c r="Z994" s="81">
        <v>18.399999999999999</v>
      </c>
      <c r="AA994" s="81">
        <v>103</v>
      </c>
      <c r="AB994" s="101">
        <v>7.7</v>
      </c>
      <c r="AC994" s="101">
        <v>1.6</v>
      </c>
      <c r="AD994" s="101">
        <v>7.58</v>
      </c>
      <c r="AE994" s="82">
        <v>583</v>
      </c>
      <c r="AF994" s="81">
        <v>21.4</v>
      </c>
      <c r="AG994" s="81">
        <v>41.7</v>
      </c>
      <c r="AH994" s="101">
        <v>4.99</v>
      </c>
      <c r="AI994" s="81">
        <v>17</v>
      </c>
      <c r="AJ994" s="101">
        <v>3.24</v>
      </c>
      <c r="AK994" s="101">
        <v>0.5</v>
      </c>
      <c r="AL994" s="101">
        <v>2.19</v>
      </c>
      <c r="AM994" s="101">
        <v>0.44</v>
      </c>
      <c r="AN994" s="101">
        <v>3.44</v>
      </c>
      <c r="AO994" s="101">
        <v>0.55000000000000004</v>
      </c>
      <c r="AP994" s="101">
        <v>1.78</v>
      </c>
      <c r="AQ994" s="101">
        <v>0.31</v>
      </c>
      <c r="AR994" s="101">
        <v>2.52</v>
      </c>
      <c r="AS994" s="101">
        <v>0.3</v>
      </c>
      <c r="AT994" s="101">
        <v>3.21</v>
      </c>
      <c r="AU994" s="101">
        <v>0.56000000000000005</v>
      </c>
      <c r="AV994" s="101">
        <v>1.05</v>
      </c>
      <c r="AW994" s="81">
        <v>14.4</v>
      </c>
      <c r="AX994" s="101">
        <v>9</v>
      </c>
      <c r="AY994" s="101">
        <v>1.99</v>
      </c>
    </row>
    <row r="995" spans="1:51">
      <c r="A995" s="84" t="s">
        <v>357</v>
      </c>
      <c r="B995" s="81">
        <v>78.102091970320316</v>
      </c>
      <c r="C995" s="80">
        <v>0.11463679569797436</v>
      </c>
      <c r="D995" s="81">
        <v>12.540192609898234</v>
      </c>
      <c r="E995" s="80">
        <v>0.99059769474098747</v>
      </c>
      <c r="F995" s="80">
        <v>2.0514790796853768E-2</v>
      </c>
      <c r="G995" s="80">
        <v>8.5146244687133915E-2</v>
      </c>
      <c r="H995" s="80">
        <v>0.77364658040985612</v>
      </c>
      <c r="I995" s="80">
        <v>3.1089749406564207</v>
      </c>
      <c r="J995" s="80">
        <v>4.2641741665828938</v>
      </c>
      <c r="K995" s="80">
        <v>0.24206209321507824</v>
      </c>
      <c r="L995" s="80">
        <v>6.1085368605397861</v>
      </c>
      <c r="M995" s="81">
        <f>B995/J995</f>
        <v>18.315877569538305</v>
      </c>
      <c r="N995" s="80">
        <f>I995+J995</f>
        <v>7.373149107239314</v>
      </c>
      <c r="O995" s="101"/>
      <c r="P995" s="101">
        <v>4.9400000000000004</v>
      </c>
      <c r="Q995" s="82">
        <v>707</v>
      </c>
      <c r="R995" s="101">
        <v>1.76</v>
      </c>
      <c r="S995" s="82">
        <v>304</v>
      </c>
      <c r="T995" s="101">
        <v>1.24</v>
      </c>
      <c r="U995" s="101">
        <v>53</v>
      </c>
      <c r="V995" s="81">
        <v>22.8</v>
      </c>
      <c r="W995" s="81">
        <v>19.899999999999999</v>
      </c>
      <c r="X995" s="82">
        <v>177</v>
      </c>
      <c r="Y995" s="81">
        <v>64.599999999999994</v>
      </c>
      <c r="Z995" s="81">
        <v>23.2</v>
      </c>
      <c r="AA995" s="81">
        <v>90</v>
      </c>
      <c r="AB995" s="101">
        <v>8.9</v>
      </c>
      <c r="AC995" s="101">
        <v>2.83</v>
      </c>
      <c r="AD995" s="101">
        <v>11</v>
      </c>
      <c r="AE995" s="82">
        <v>783</v>
      </c>
      <c r="AF995" s="81">
        <v>30.5</v>
      </c>
      <c r="AG995" s="81">
        <v>74</v>
      </c>
      <c r="AH995" s="101">
        <v>5.71</v>
      </c>
      <c r="AI995" s="81">
        <v>23.8</v>
      </c>
      <c r="AJ995" s="101">
        <v>4.18</v>
      </c>
      <c r="AK995" s="101">
        <v>0.45</v>
      </c>
      <c r="AL995" s="101">
        <v>3.5</v>
      </c>
      <c r="AM995" s="101">
        <v>0.61</v>
      </c>
      <c r="AN995" s="101">
        <v>2.9</v>
      </c>
      <c r="AO995" s="101">
        <v>0.63</v>
      </c>
      <c r="AP995" s="101">
        <v>2.5</v>
      </c>
      <c r="AQ995" s="101">
        <v>0.28299999999999997</v>
      </c>
      <c r="AR995" s="101">
        <v>2.78</v>
      </c>
      <c r="AS995" s="101">
        <v>0.374</v>
      </c>
      <c r="AT995" s="101">
        <v>2.52</v>
      </c>
      <c r="AU995" s="101">
        <v>0.81</v>
      </c>
      <c r="AV995" s="101">
        <v>1.79</v>
      </c>
      <c r="AW995" s="81">
        <v>24.2</v>
      </c>
      <c r="AX995" s="101">
        <v>13.74</v>
      </c>
      <c r="AY995" s="101">
        <v>3.78</v>
      </c>
    </row>
    <row r="996" spans="1:51">
      <c r="A996" s="84" t="s">
        <v>356</v>
      </c>
      <c r="B996" s="81">
        <v>77.734222653889432</v>
      </c>
      <c r="C996" s="80">
        <v>0.12722222046190884</v>
      </c>
      <c r="D996" s="81">
        <v>12.540752359894286</v>
      </c>
      <c r="E996" s="80">
        <v>1.2055744055229198</v>
      </c>
      <c r="F996" s="80">
        <v>1.2833005440413334E-2</v>
      </c>
      <c r="G996" s="80">
        <v>7.9764662357872732E-2</v>
      </c>
      <c r="H996" s="80">
        <v>1.0069273723011678</v>
      </c>
      <c r="I996" s="80">
        <v>3.581122099399888</v>
      </c>
      <c r="J996" s="80">
        <v>3.7115557181327974</v>
      </c>
      <c r="K996" s="80">
        <v>0.25502599326619835</v>
      </c>
      <c r="L996" s="80">
        <v>4.94014068036482</v>
      </c>
      <c r="M996" s="81">
        <f>B996/J996</f>
        <v>20.943838260091059</v>
      </c>
      <c r="N996" s="80">
        <f>I996+J996</f>
        <v>7.2926778175326854</v>
      </c>
      <c r="O996" s="101"/>
      <c r="P996" s="101">
        <v>4.9000000000000004</v>
      </c>
      <c r="Q996" s="82">
        <v>900</v>
      </c>
      <c r="R996" s="101">
        <v>2.0299999999999998</v>
      </c>
      <c r="S996" s="82">
        <v>284</v>
      </c>
      <c r="T996" s="101">
        <v>1.1299999999999999</v>
      </c>
      <c r="U996" s="101">
        <v>2.66</v>
      </c>
      <c r="V996" s="81">
        <v>40.4</v>
      </c>
      <c r="W996" s="81">
        <v>15.19</v>
      </c>
      <c r="X996" s="82">
        <v>142.1</v>
      </c>
      <c r="Y996" s="81">
        <v>68.400000000000006</v>
      </c>
      <c r="Z996" s="81">
        <v>25.3</v>
      </c>
      <c r="AA996" s="81">
        <v>124.1</v>
      </c>
      <c r="AB996" s="101">
        <v>9.11</v>
      </c>
      <c r="AC996" s="101">
        <v>2.2200000000000002</v>
      </c>
      <c r="AD996" s="101">
        <v>8.4</v>
      </c>
      <c r="AE996" s="82">
        <v>743</v>
      </c>
      <c r="AF996" s="81">
        <v>26.3</v>
      </c>
      <c r="AG996" s="81">
        <v>55.8</v>
      </c>
      <c r="AH996" s="101">
        <v>6.01</v>
      </c>
      <c r="AI996" s="81">
        <v>22.4</v>
      </c>
      <c r="AJ996" s="101">
        <v>3.96</v>
      </c>
      <c r="AK996" s="101">
        <v>0.71</v>
      </c>
      <c r="AL996" s="101">
        <v>4.4800000000000004</v>
      </c>
      <c r="AM996" s="101">
        <v>0.72199999999999998</v>
      </c>
      <c r="AN996" s="101">
        <v>3.95</v>
      </c>
      <c r="AO996" s="101">
        <v>0.90400000000000003</v>
      </c>
      <c r="AP996" s="101">
        <v>2.87</v>
      </c>
      <c r="AQ996" s="101">
        <v>0.45600000000000002</v>
      </c>
      <c r="AR996" s="101">
        <v>3.21</v>
      </c>
      <c r="AS996" s="101">
        <v>0.45300000000000001</v>
      </c>
      <c r="AT996" s="101">
        <v>3.91</v>
      </c>
      <c r="AU996" s="101">
        <v>0.83299999999999996</v>
      </c>
      <c r="AV996" s="101">
        <v>1.91</v>
      </c>
      <c r="AW996" s="81">
        <v>18.899999999999999</v>
      </c>
      <c r="AX996" s="101">
        <v>14.42</v>
      </c>
      <c r="AY996" s="101">
        <v>3.01</v>
      </c>
    </row>
    <row r="997" spans="1:51">
      <c r="A997" s="84" t="s">
        <v>355</v>
      </c>
      <c r="B997" s="81">
        <v>77.831205494055837</v>
      </c>
      <c r="C997" s="80">
        <v>0.15818358283103612</v>
      </c>
      <c r="D997" s="81">
        <v>12.625601802129191</v>
      </c>
      <c r="E997" s="80">
        <v>1.1902342112507711</v>
      </c>
      <c r="F997" s="80">
        <v>4.9841483792815514E-2</v>
      </c>
      <c r="G997" s="80">
        <v>9.640703233634032E-2</v>
      </c>
      <c r="H997" s="80">
        <v>0.97294597105083891</v>
      </c>
      <c r="I997" s="80">
        <v>3.5166580805528853</v>
      </c>
      <c r="J997" s="80">
        <v>3.5588984037121496</v>
      </c>
      <c r="K997" s="80">
        <v>0.23938288112756523</v>
      </c>
      <c r="L997" s="80">
        <v>5.9619008465558636</v>
      </c>
      <c r="M997" s="81">
        <f>B997/J997</f>
        <v>21.869465397740242</v>
      </c>
      <c r="N997" s="80">
        <f>I997+J997</f>
        <v>7.0755564842650349</v>
      </c>
    </row>
    <row r="998" spans="1:51">
      <c r="A998" s="84" t="s">
        <v>354</v>
      </c>
      <c r="B998" s="81">
        <v>78.056886587726751</v>
      </c>
      <c r="C998" s="80">
        <v>0.14562441873156332</v>
      </c>
      <c r="D998" s="81">
        <v>12.718177081335948</v>
      </c>
      <c r="E998" s="80">
        <v>1.070236930560003</v>
      </c>
      <c r="F998" s="80">
        <v>1.1734832899892484E-2</v>
      </c>
      <c r="G998" s="80">
        <v>0.11873553492430802</v>
      </c>
      <c r="H998" s="80">
        <v>1.0002841659136084</v>
      </c>
      <c r="I998" s="80">
        <v>3.4567598510607769</v>
      </c>
      <c r="J998" s="80">
        <v>3.4215372092449585</v>
      </c>
      <c r="K998" s="80">
        <v>0.23387602170785227</v>
      </c>
      <c r="L998" s="80">
        <v>6.986934863296085</v>
      </c>
      <c r="M998" s="81">
        <f>B998/J998</f>
        <v>22.813396965790066</v>
      </c>
      <c r="N998" s="80">
        <f>I998+J998</f>
        <v>6.8782970603057354</v>
      </c>
    </row>
    <row r="999" spans="1:51">
      <c r="A999" s="84" t="s">
        <v>353</v>
      </c>
      <c r="B999" s="81">
        <v>77.927941927643289</v>
      </c>
      <c r="C999" s="80">
        <v>0.14098106508938593</v>
      </c>
      <c r="D999" s="81">
        <v>12.493818265280284</v>
      </c>
      <c r="E999" s="80">
        <v>1.189311726702365</v>
      </c>
      <c r="F999" s="80">
        <v>1.2247640026406817E-2</v>
      </c>
      <c r="G999" s="80">
        <v>9.8697528642286342E-2</v>
      </c>
      <c r="H999" s="80">
        <v>1.0165698961986687</v>
      </c>
      <c r="I999" s="80">
        <v>3.5113678608114709</v>
      </c>
      <c r="J999" s="80">
        <v>3.6090414948430669</v>
      </c>
      <c r="K999" s="80">
        <v>0.22594762798047052</v>
      </c>
      <c r="L999" s="80">
        <v>5.6391082806035229</v>
      </c>
      <c r="M999" s="81">
        <f>B999/J999</f>
        <v>21.592420602255185</v>
      </c>
      <c r="N999" s="80">
        <f>I999+J999</f>
        <v>7.1204093556545374</v>
      </c>
    </row>
    <row r="1000" spans="1:51" s="94" customFormat="1">
      <c r="A1000" s="92" t="s">
        <v>196</v>
      </c>
      <c r="B1000" s="95">
        <f>AVERAGE(B976:B999)</f>
        <v>77.608276583266402</v>
      </c>
      <c r="C1000" s="94">
        <f>AVERAGE(C976:C999)</f>
        <v>0.14004016672859629</v>
      </c>
      <c r="D1000" s="95">
        <f>AVERAGE(D976:D999)</f>
        <v>12.640488181605939</v>
      </c>
      <c r="E1000" s="95">
        <f>AVERAGE(E976:E999)</f>
        <v>1.2379300903674049</v>
      </c>
      <c r="F1000" s="95">
        <f>AVERAGE(F976:F999)</f>
        <v>2.7054806606104962E-2</v>
      </c>
      <c r="G1000" s="95">
        <f>AVERAGE(G976:G999)</f>
        <v>9.8466315934471235E-2</v>
      </c>
      <c r="H1000" s="95">
        <f>AVERAGE(H976:H999)</f>
        <v>1.0175253256789376</v>
      </c>
      <c r="I1000" s="95">
        <f>AVERAGE(I976:I999)</f>
        <v>3.57939198425108</v>
      </c>
      <c r="J1000" s="95">
        <f>AVERAGE(J976:J999)</f>
        <v>3.6508025807378188</v>
      </c>
      <c r="K1000" s="95">
        <f>AVERAGE(K976:K999)</f>
        <v>0.23964823253887743</v>
      </c>
      <c r="L1000" s="95">
        <f>AVERAGE(L976:L999)</f>
        <v>5.6549598635189637</v>
      </c>
      <c r="M1000" s="95">
        <f>AVERAGE(M976:M999)</f>
        <v>21.326476603161549</v>
      </c>
      <c r="N1000" s="95">
        <f>AVERAGE(N976:N999)</f>
        <v>7.2301945649888992</v>
      </c>
      <c r="O1000" s="95"/>
      <c r="P1000" s="95">
        <f>AVERAGE(P976:P999)</f>
        <v>5.4659999999999993</v>
      </c>
      <c r="Q1000" s="96">
        <f>AVERAGE(Q976:Q999)</f>
        <v>934.15</v>
      </c>
      <c r="R1000" s="95">
        <f>AVERAGE(R976:R999)</f>
        <v>2.3225000000000002</v>
      </c>
      <c r="S1000" s="96">
        <f>AVERAGE(S976:S999)</f>
        <v>343.6</v>
      </c>
      <c r="T1000" s="95">
        <f>AVERAGE(T976:T999)</f>
        <v>1.3654999999999999</v>
      </c>
      <c r="U1000" s="95">
        <f>AVERAGE(U976:U999)</f>
        <v>17.875</v>
      </c>
      <c r="V1000" s="95">
        <f>AVERAGE(V976:V999)</f>
        <v>36.689999999999991</v>
      </c>
      <c r="W1000" s="95">
        <f>AVERAGE(W976:W999)</f>
        <v>18.104499999999998</v>
      </c>
      <c r="X1000" s="96">
        <f>AVERAGE(X976:X999)</f>
        <v>163.35499999999999</v>
      </c>
      <c r="Y1000" s="95">
        <f>AVERAGE(Y976:Y999)</f>
        <v>79.784999999999997</v>
      </c>
      <c r="Z1000" s="95">
        <f>AVERAGE(Z976:Z999)</f>
        <v>25.284999999999997</v>
      </c>
      <c r="AA1000" s="95">
        <f>AVERAGE(AA976:AA999)</f>
        <v>129.97</v>
      </c>
      <c r="AB1000" s="95">
        <f>AVERAGE(AB976:AB999)</f>
        <v>10.106</v>
      </c>
      <c r="AC1000" s="95">
        <f>AVERAGE(AC976:AC999)</f>
        <v>2.2474999999999996</v>
      </c>
      <c r="AD1000" s="95">
        <f>AVERAGE(AD976:AD999)</f>
        <v>9.7750000000000004</v>
      </c>
      <c r="AE1000" s="96">
        <f>AVERAGE(AE976:AE999)</f>
        <v>1079.6500000000001</v>
      </c>
      <c r="AF1000" s="95">
        <f>AVERAGE(AF976:AF999)</f>
        <v>30.174999999999994</v>
      </c>
      <c r="AG1000" s="95">
        <f>AVERAGE(AG976:AG999)</f>
        <v>60.805000000000007</v>
      </c>
      <c r="AH1000" s="95">
        <f>AVERAGE(AH976:AH999)</f>
        <v>8.8409999999999975</v>
      </c>
      <c r="AI1000" s="95">
        <f>AVERAGE(AI976:AI999)</f>
        <v>23.624999999999993</v>
      </c>
      <c r="AJ1000" s="95">
        <f>AVERAGE(AJ976:AJ999)</f>
        <v>4.5564999999999989</v>
      </c>
      <c r="AK1000" s="95">
        <f>AVERAGE(AK976:AK999)</f>
        <v>0.70600000000000007</v>
      </c>
      <c r="AL1000" s="95">
        <f>AVERAGE(AL976:AL999)</f>
        <v>3.9920000000000009</v>
      </c>
      <c r="AM1000" s="95">
        <f>AVERAGE(AM976:AM999)</f>
        <v>0.64654999999999985</v>
      </c>
      <c r="AN1000" s="95">
        <f>AVERAGE(AN976:AN999)</f>
        <v>4.0265000000000004</v>
      </c>
      <c r="AO1000" s="95">
        <f>AVERAGE(AO976:AO999)</f>
        <v>0.86219999999999997</v>
      </c>
      <c r="AP1000" s="95">
        <f>AVERAGE(AP976:AP999)</f>
        <v>2.7304999999999997</v>
      </c>
      <c r="AQ1000" s="95">
        <f>AVERAGE(AQ976:AQ999)</f>
        <v>0.37780000000000002</v>
      </c>
      <c r="AR1000" s="95">
        <f>AVERAGE(AR976:AR999)</f>
        <v>2.9630000000000001</v>
      </c>
      <c r="AS1000" s="95">
        <f>AVERAGE(AS976:AS999)</f>
        <v>0.44914999999999994</v>
      </c>
      <c r="AT1000" s="95">
        <f>AVERAGE(AT976:AT999)</f>
        <v>3.9849999999999985</v>
      </c>
      <c r="AU1000" s="95">
        <f>AVERAGE(AU976:AU999)</f>
        <v>0.89864999999999973</v>
      </c>
      <c r="AV1000" s="95">
        <f>AVERAGE(AV976:AV999)</f>
        <v>1.8974999999999997</v>
      </c>
      <c r="AW1000" s="95">
        <f>AVERAGE(AW976:AW999)</f>
        <v>22.474999999999998</v>
      </c>
      <c r="AX1000" s="95">
        <f>AVERAGE(AX976:AX999)</f>
        <v>14.353</v>
      </c>
      <c r="AY1000" s="95">
        <f>AVERAGE(AY976:AY999)</f>
        <v>5.4030000000000014</v>
      </c>
    </row>
    <row r="1001" spans="1:51" s="94" customFormat="1">
      <c r="A1001" s="92" t="s">
        <v>195</v>
      </c>
      <c r="B1001" s="95">
        <f>_xlfn.STDEV.S(B976:B999)</f>
        <v>0.24458352807130251</v>
      </c>
      <c r="C1001" s="94">
        <f>_xlfn.STDEV.S(C976:C999)</f>
        <v>1.4679543931331676E-2</v>
      </c>
      <c r="D1001" s="95">
        <f>_xlfn.STDEV.S(D976:D999)</f>
        <v>0.10619610565035924</v>
      </c>
      <c r="E1001" s="95">
        <f>_xlfn.STDEV.S(E976:E999)</f>
        <v>0.10925052364044252</v>
      </c>
      <c r="F1001" s="95">
        <f>_xlfn.STDEV.S(F976:F999)</f>
        <v>1.6677461675908247E-2</v>
      </c>
      <c r="G1001" s="95">
        <f>_xlfn.STDEV.S(G976:G999)</f>
        <v>1.3837214249971117E-2</v>
      </c>
      <c r="H1001" s="95">
        <f>_xlfn.STDEV.S(H976:H999)</f>
        <v>7.5257977238074564E-2</v>
      </c>
      <c r="I1001" s="95">
        <f>_xlfn.STDEV.S(I976:I999)</f>
        <v>0.15576419810623254</v>
      </c>
      <c r="J1001" s="95">
        <f>_xlfn.STDEV.S(J976:J999)</f>
        <v>0.21487456534226806</v>
      </c>
      <c r="K1001" s="95">
        <f>_xlfn.STDEV.S(K976:K999)</f>
        <v>1.1176327814392366E-2</v>
      </c>
      <c r="L1001" s="95">
        <f>_xlfn.STDEV.S(L976:L999)</f>
        <v>0.60018745214848856</v>
      </c>
      <c r="M1001" s="95">
        <f>_xlfn.STDEV.S(M976:M999)</f>
        <v>1.2247450208937181</v>
      </c>
      <c r="N1001" s="95">
        <f>_xlfn.STDEV.S(N976:N999)</f>
        <v>0.17397604278614132</v>
      </c>
      <c r="O1001" s="95"/>
      <c r="P1001" s="95">
        <f>_xlfn.STDEV.S(P976:P999)</f>
        <v>0.48492430228579841</v>
      </c>
      <c r="Q1001" s="96">
        <f>_xlfn.STDEV.S(Q976:Q999)</f>
        <v>105.05450966046169</v>
      </c>
      <c r="R1001" s="95">
        <f>_xlfn.STDEV.S(R976:R999)</f>
        <v>0.48425607623283218</v>
      </c>
      <c r="S1001" s="96">
        <f>_xlfn.STDEV.S(S976:S999)</f>
        <v>35.010374402303583</v>
      </c>
      <c r="T1001" s="95">
        <f>_xlfn.STDEV.S(T976:T999)</f>
        <v>0.16925455758459629</v>
      </c>
      <c r="U1001" s="95">
        <f>_xlfn.STDEV.S(U976:U999)</f>
        <v>15.00243441029802</v>
      </c>
      <c r="V1001" s="95">
        <f>_xlfn.STDEV.S(V976:V999)</f>
        <v>8.5648547472859189</v>
      </c>
      <c r="W1001" s="95">
        <f>_xlfn.STDEV.S(W976:W999)</f>
        <v>2.0821003439088392</v>
      </c>
      <c r="X1001" s="96">
        <f>_xlfn.STDEV.S(X976:X999)</f>
        <v>18.19237766931969</v>
      </c>
      <c r="Y1001" s="95">
        <f>_xlfn.STDEV.S(Y976:Y999)</f>
        <v>9.7822758626319928</v>
      </c>
      <c r="Z1001" s="95">
        <f>_xlfn.STDEV.S(Z976:Z999)</f>
        <v>2.7828941769316913</v>
      </c>
      <c r="AA1001" s="95">
        <f>_xlfn.STDEV.S(AA976:AA999)</f>
        <v>16.770465894416496</v>
      </c>
      <c r="AB1001" s="95">
        <f>_xlfn.STDEV.S(AB976:AB999)</f>
        <v>1.1519658255164902</v>
      </c>
      <c r="AC1001" s="95">
        <f>_xlfn.STDEV.S(AC976:AC999)</f>
        <v>0.34195836927291406</v>
      </c>
      <c r="AD1001" s="95">
        <f>_xlfn.STDEV.S(AD976:AD999)</f>
        <v>1.0856213355542148</v>
      </c>
      <c r="AE1001" s="96">
        <f>_xlfn.STDEV.S(AE976:AE999)</f>
        <v>373.43163610238662</v>
      </c>
      <c r="AF1001" s="95">
        <f>_xlfn.STDEV.S(AF976:AF999)</f>
        <v>3.2122913612363719</v>
      </c>
      <c r="AG1001" s="95">
        <f>_xlfn.STDEV.S(AG976:AG999)</f>
        <v>7.3009354123109329</v>
      </c>
      <c r="AH1001" s="95">
        <f>_xlfn.STDEV.S(AH976:AH999)</f>
        <v>4.1228769975397217</v>
      </c>
      <c r="AI1001" s="95">
        <f>_xlfn.STDEV.S(AI976:AI999)</f>
        <v>2.4104760394664999</v>
      </c>
      <c r="AJ1001" s="95">
        <f>_xlfn.STDEV.S(AJ976:AJ999)</f>
        <v>0.72889444041175122</v>
      </c>
      <c r="AK1001" s="95">
        <f>_xlfn.STDEV.S(AK976:AK999)</f>
        <v>0.11833938704554718</v>
      </c>
      <c r="AL1001" s="95">
        <f>_xlfn.STDEV.S(AL976:AL999)</f>
        <v>0.80364695050290735</v>
      </c>
      <c r="AM1001" s="95">
        <f>_xlfn.STDEV.S(AM976:AM999)</f>
        <v>8.6106711640114297E-2</v>
      </c>
      <c r="AN1001" s="95">
        <f>_xlfn.STDEV.S(AN976:AN999)</f>
        <v>0.51933434114714339</v>
      </c>
      <c r="AO1001" s="95">
        <f>_xlfn.STDEV.S(AO976:AO999)</f>
        <v>0.1361189881955068</v>
      </c>
      <c r="AP1001" s="95">
        <f>_xlfn.STDEV.S(AP976:AP999)</f>
        <v>0.38757647802180867</v>
      </c>
      <c r="AQ1001" s="95">
        <f>_xlfn.STDEV.S(AQ976:AQ999)</f>
        <v>6.0907695477838343E-2</v>
      </c>
      <c r="AR1001" s="95">
        <f>_xlfn.STDEV.S(AR976:AR999)</f>
        <v>0.38457221620091675</v>
      </c>
      <c r="AS1001" s="95">
        <f>_xlfn.STDEV.S(AS976:AS999)</f>
        <v>7.1336323514964009E-2</v>
      </c>
      <c r="AT1001" s="95">
        <f>_xlfn.STDEV.S(AT976:AT999)</f>
        <v>0.58667214909719934</v>
      </c>
      <c r="AU1001" s="95">
        <f>_xlfn.STDEV.S(AU976:AU999)</f>
        <v>0.12188271972852248</v>
      </c>
      <c r="AV1001" s="95">
        <f>_xlfn.STDEV.S(AV976:AV999)</f>
        <v>0.32717088726487342</v>
      </c>
      <c r="AW1001" s="95">
        <f>_xlfn.STDEV.S(AW976:AW999)</f>
        <v>2.990489310428921</v>
      </c>
      <c r="AX1001" s="95">
        <f>_xlfn.STDEV.S(AX976:AX999)</f>
        <v>1.9469520038416976</v>
      </c>
      <c r="AY1001" s="95">
        <f>_xlfn.STDEV.S(AY976:AY999)</f>
        <v>3.0721192753708739</v>
      </c>
    </row>
    <row r="1002" spans="1:51">
      <c r="A1002" s="84" t="s">
        <v>352</v>
      </c>
      <c r="B1002" s="81">
        <v>76.37920864737977</v>
      </c>
      <c r="C1002" s="80">
        <v>0.19262377638100417</v>
      </c>
      <c r="D1002" s="81">
        <v>13.185668431954342</v>
      </c>
      <c r="E1002" s="80">
        <v>1.7669554698121137</v>
      </c>
      <c r="F1002" s="80">
        <v>0</v>
      </c>
      <c r="G1002" s="80">
        <v>9.1889876016370844E-2</v>
      </c>
      <c r="H1002" s="80">
        <v>1.1367203712449878</v>
      </c>
      <c r="I1002" s="80">
        <v>3.9774472902441236</v>
      </c>
      <c r="J1002" s="80">
        <v>3.2694687841881414</v>
      </c>
      <c r="K1002" s="80">
        <v>0.17352779142089053</v>
      </c>
      <c r="L1002" s="80">
        <v>5.8237258661181812</v>
      </c>
      <c r="M1002" s="81">
        <f>B1002/J1002</f>
        <v>23.361351243592278</v>
      </c>
      <c r="N1002" s="80">
        <f>I1002+J1002</f>
        <v>7.2469160744322654</v>
      </c>
      <c r="P1002" s="80">
        <v>6.06</v>
      </c>
      <c r="Q1002" s="82">
        <v>1080</v>
      </c>
      <c r="R1002" s="80">
        <v>0.83</v>
      </c>
      <c r="S1002" s="82">
        <v>520</v>
      </c>
      <c r="T1002" s="80">
        <v>0.92</v>
      </c>
      <c r="U1002" s="80">
        <v>2.61</v>
      </c>
      <c r="V1002" s="81">
        <v>62.8</v>
      </c>
      <c r="W1002" s="81">
        <v>19.5</v>
      </c>
      <c r="X1002" s="82">
        <v>130</v>
      </c>
      <c r="Y1002" s="81">
        <v>96.9</v>
      </c>
      <c r="Z1002" s="81">
        <v>36.4</v>
      </c>
      <c r="AA1002" s="81">
        <v>223</v>
      </c>
      <c r="AB1002" s="80">
        <v>11.6</v>
      </c>
      <c r="AC1002" s="80">
        <v>1.84</v>
      </c>
      <c r="AD1002" s="80">
        <v>7.9</v>
      </c>
      <c r="AE1002" s="82">
        <v>906</v>
      </c>
      <c r="AF1002" s="81">
        <v>31.7</v>
      </c>
      <c r="AG1002" s="81">
        <v>63.2</v>
      </c>
      <c r="AH1002" s="80">
        <v>7</v>
      </c>
      <c r="AI1002" s="81">
        <v>30.4</v>
      </c>
      <c r="AJ1002" s="80">
        <v>6.5</v>
      </c>
      <c r="AK1002" s="80">
        <v>1.21</v>
      </c>
      <c r="AL1002" s="80">
        <v>5.74</v>
      </c>
      <c r="AM1002" s="80">
        <v>1.1000000000000001</v>
      </c>
      <c r="AN1002" s="80">
        <v>6.59</v>
      </c>
      <c r="AO1002" s="80">
        <v>1.206</v>
      </c>
      <c r="AP1002" s="80">
        <v>3.39</v>
      </c>
      <c r="AQ1002" s="80">
        <v>0.56999999999999995</v>
      </c>
      <c r="AR1002" s="80">
        <v>4.51</v>
      </c>
      <c r="AS1002" s="80">
        <v>0.58299999999999996</v>
      </c>
      <c r="AT1002" s="80">
        <v>5.64</v>
      </c>
      <c r="AU1002" s="80">
        <v>0.77200000000000002</v>
      </c>
      <c r="AV1002" s="80">
        <v>1.95</v>
      </c>
      <c r="AW1002" s="81">
        <v>22.7</v>
      </c>
      <c r="AX1002" s="80">
        <v>13.4</v>
      </c>
      <c r="AY1002" s="80">
        <v>3.21</v>
      </c>
    </row>
    <row r="1003" spans="1:51">
      <c r="A1003" s="84" t="s">
        <v>351</v>
      </c>
      <c r="B1003" s="81">
        <v>76.014540993966577</v>
      </c>
      <c r="C1003" s="80">
        <v>0.14779212361962679</v>
      </c>
      <c r="D1003" s="81">
        <v>13.381001150204872</v>
      </c>
      <c r="E1003" s="80">
        <v>1.7883170499382044</v>
      </c>
      <c r="F1003" s="80">
        <v>4.1619330562058569E-2</v>
      </c>
      <c r="G1003" s="80">
        <v>6.9189512889777843E-2</v>
      </c>
      <c r="H1003" s="80">
        <v>1.0927063128761219</v>
      </c>
      <c r="I1003" s="80">
        <v>3.9148648342335113</v>
      </c>
      <c r="J1003" s="80">
        <v>3.5499532806778289</v>
      </c>
      <c r="K1003" s="80">
        <v>0.1541103141368719</v>
      </c>
      <c r="L1003" s="80">
        <v>5.8963022132946037</v>
      </c>
      <c r="M1003" s="81">
        <f>B1003/J1003</f>
        <v>21.412828559662717</v>
      </c>
      <c r="N1003" s="80">
        <f>I1003+J1003</f>
        <v>7.4648181149113402</v>
      </c>
      <c r="P1003" s="80">
        <v>6.02</v>
      </c>
      <c r="Q1003" s="82">
        <v>956</v>
      </c>
      <c r="R1003" s="80">
        <v>1.22</v>
      </c>
      <c r="S1003" s="82">
        <v>463</v>
      </c>
      <c r="T1003" s="80">
        <v>1.18</v>
      </c>
      <c r="U1003" s="80">
        <v>4.45</v>
      </c>
      <c r="V1003" s="81">
        <v>36.5</v>
      </c>
      <c r="W1003" s="81">
        <v>17.2</v>
      </c>
      <c r="X1003" s="82">
        <v>125</v>
      </c>
      <c r="Y1003" s="81">
        <v>74.3</v>
      </c>
      <c r="Z1003" s="81">
        <v>29.4</v>
      </c>
      <c r="AA1003" s="81">
        <v>203</v>
      </c>
      <c r="AB1003" s="80">
        <v>10.3</v>
      </c>
      <c r="AC1003" s="80">
        <v>1.4</v>
      </c>
      <c r="AD1003" s="80">
        <v>7.27</v>
      </c>
      <c r="AE1003" s="82">
        <v>689</v>
      </c>
      <c r="AF1003" s="81">
        <v>24.5</v>
      </c>
      <c r="AG1003" s="81">
        <v>56</v>
      </c>
      <c r="AH1003" s="80">
        <v>6.44</v>
      </c>
      <c r="AI1003" s="81">
        <v>26.8</v>
      </c>
      <c r="AJ1003" s="80">
        <v>4.78</v>
      </c>
      <c r="AK1003" s="80">
        <v>1.02</v>
      </c>
      <c r="AL1003" s="80">
        <v>5</v>
      </c>
      <c r="AM1003" s="80">
        <v>0.77</v>
      </c>
      <c r="AN1003" s="80">
        <v>4.93</v>
      </c>
      <c r="AO1003" s="80">
        <v>1.0900000000000001</v>
      </c>
      <c r="AP1003" s="80">
        <v>3.41</v>
      </c>
      <c r="AQ1003" s="80">
        <v>0.49099999999999999</v>
      </c>
      <c r="AR1003" s="80">
        <v>2.92</v>
      </c>
      <c r="AS1003" s="80">
        <v>0.49</v>
      </c>
      <c r="AT1003" s="80">
        <v>5.98</v>
      </c>
      <c r="AU1003" s="80">
        <v>0.75</v>
      </c>
      <c r="AV1003" s="80">
        <v>1.26</v>
      </c>
      <c r="AW1003" s="81">
        <v>18.100000000000001</v>
      </c>
      <c r="AX1003" s="80">
        <v>11.4</v>
      </c>
      <c r="AY1003" s="80">
        <v>2.88</v>
      </c>
    </row>
    <row r="1004" spans="1:51">
      <c r="A1004" s="84" t="s">
        <v>350</v>
      </c>
      <c r="B1004" s="81">
        <v>75.9732917054111</v>
      </c>
      <c r="C1004" s="80">
        <v>0.17564601375670566</v>
      </c>
      <c r="D1004" s="81">
        <v>13.40927820979125</v>
      </c>
      <c r="E1004" s="80">
        <v>1.8743322947110963</v>
      </c>
      <c r="F1004" s="80">
        <v>3.7840689822524282E-2</v>
      </c>
      <c r="G1004" s="80">
        <v>0.10322048744257073</v>
      </c>
      <c r="H1004" s="80">
        <v>1.1418447106782186</v>
      </c>
      <c r="I1004" s="80">
        <v>3.9575563049398998</v>
      </c>
      <c r="J1004" s="80">
        <v>3.3269715868759535</v>
      </c>
      <c r="K1004" s="80">
        <v>0.17996570694044897</v>
      </c>
      <c r="L1004" s="80">
        <v>4.9830847471141766</v>
      </c>
      <c r="M1004" s="81">
        <f>B1004/J1004</f>
        <v>22.835569743097953</v>
      </c>
      <c r="N1004" s="80">
        <f>I1004+J1004</f>
        <v>7.2845278918158538</v>
      </c>
      <c r="P1004" s="80">
        <v>6.28</v>
      </c>
      <c r="Q1004" s="82">
        <v>1140</v>
      </c>
      <c r="R1004" s="80">
        <v>0.9</v>
      </c>
      <c r="S1004" s="82">
        <v>480</v>
      </c>
      <c r="T1004" s="80">
        <v>0.91</v>
      </c>
      <c r="U1004" s="80">
        <v>4.1900000000000004</v>
      </c>
      <c r="V1004" s="81">
        <v>37.200000000000003</v>
      </c>
      <c r="W1004" s="81">
        <v>20.100000000000001</v>
      </c>
      <c r="X1004" s="82">
        <v>136</v>
      </c>
      <c r="Y1004" s="81">
        <v>90.9</v>
      </c>
      <c r="Z1004" s="81">
        <v>37.4</v>
      </c>
      <c r="AA1004" s="81">
        <v>222</v>
      </c>
      <c r="AB1004" s="80">
        <v>12.1</v>
      </c>
      <c r="AC1004" s="80">
        <v>1.51</v>
      </c>
      <c r="AD1004" s="80">
        <v>8.17</v>
      </c>
      <c r="AE1004" s="82">
        <v>845</v>
      </c>
      <c r="AF1004" s="81">
        <v>30.7</v>
      </c>
      <c r="AG1004" s="81">
        <v>60.5</v>
      </c>
      <c r="AH1004" s="80">
        <v>6.49</v>
      </c>
      <c r="AI1004" s="81">
        <v>32.799999999999997</v>
      </c>
      <c r="AJ1004" s="80">
        <v>6.72</v>
      </c>
      <c r="AK1004" s="80">
        <v>1.04</v>
      </c>
      <c r="AL1004" s="80">
        <v>6.9</v>
      </c>
      <c r="AM1004" s="80">
        <v>0.98</v>
      </c>
      <c r="AN1004" s="80">
        <v>6.54</v>
      </c>
      <c r="AO1004" s="80">
        <v>1.32</v>
      </c>
      <c r="AP1004" s="80">
        <v>3.31</v>
      </c>
      <c r="AQ1004" s="80">
        <v>0.66</v>
      </c>
      <c r="AR1004" s="80">
        <v>3.92</v>
      </c>
      <c r="AS1004" s="80">
        <v>0.66</v>
      </c>
      <c r="AT1004" s="80">
        <v>6.8</v>
      </c>
      <c r="AU1004" s="80">
        <v>0.88</v>
      </c>
      <c r="AV1004" s="80">
        <v>1.72</v>
      </c>
      <c r="AW1004" s="81">
        <v>23.2</v>
      </c>
      <c r="AX1004" s="80">
        <v>13.5</v>
      </c>
      <c r="AY1004" s="80">
        <v>3.1</v>
      </c>
    </row>
    <row r="1005" spans="1:51">
      <c r="A1005" s="84" t="s">
        <v>349</v>
      </c>
      <c r="B1005" s="81">
        <v>74.834221535961518</v>
      </c>
      <c r="C1005" s="80">
        <v>0.23225834069630527</v>
      </c>
      <c r="D1005" s="81">
        <v>13.529511436952463</v>
      </c>
      <c r="E1005" s="80">
        <v>2.4088238723747475</v>
      </c>
      <c r="F1005" s="80">
        <v>8.038713629351607E-2</v>
      </c>
      <c r="G1005" s="80">
        <v>0.12417690211181417</v>
      </c>
      <c r="H1005" s="80">
        <v>1.4233876391088436</v>
      </c>
      <c r="I1005" s="80">
        <v>4.2260609269468077</v>
      </c>
      <c r="J1005" s="80">
        <v>3.1411549846241651</v>
      </c>
      <c r="K1005" s="80">
        <v>0.17224929829320701</v>
      </c>
      <c r="L1005" s="80">
        <v>5.7530305212594612</v>
      </c>
      <c r="M1005" s="81">
        <f>B1005/J1005</f>
        <v>23.823791536002584</v>
      </c>
      <c r="N1005" s="80">
        <f>I1005+J1005</f>
        <v>7.3672159115709732</v>
      </c>
      <c r="P1005" s="80">
        <v>6.67</v>
      </c>
      <c r="Q1005" s="82">
        <v>1300</v>
      </c>
      <c r="R1005" s="80">
        <v>0.98</v>
      </c>
      <c r="S1005" s="82">
        <v>583</v>
      </c>
      <c r="T1005" s="80">
        <v>1.2</v>
      </c>
      <c r="U1005" s="80">
        <v>5.2</v>
      </c>
      <c r="V1005" s="81">
        <v>72.099999999999994</v>
      </c>
      <c r="W1005" s="81">
        <v>21.6</v>
      </c>
      <c r="X1005" s="82">
        <v>140</v>
      </c>
      <c r="Y1005" s="81">
        <v>103.7</v>
      </c>
      <c r="Z1005" s="81">
        <v>41.7</v>
      </c>
      <c r="AA1005" s="81">
        <v>246</v>
      </c>
      <c r="AB1005" s="80">
        <v>13.66</v>
      </c>
      <c r="AC1005" s="80">
        <v>2.11</v>
      </c>
      <c r="AD1005" s="80">
        <v>8.51</v>
      </c>
      <c r="AE1005" s="82">
        <v>1000</v>
      </c>
      <c r="AF1005" s="81">
        <v>35.299999999999997</v>
      </c>
      <c r="AG1005" s="81">
        <v>68.900000000000006</v>
      </c>
      <c r="AH1005" s="80">
        <v>7.63</v>
      </c>
      <c r="AI1005" s="81">
        <v>36.700000000000003</v>
      </c>
      <c r="AJ1005" s="80">
        <v>7.64</v>
      </c>
      <c r="AK1005" s="80">
        <v>1.24</v>
      </c>
      <c r="AL1005" s="80">
        <v>6.61</v>
      </c>
      <c r="AM1005" s="80">
        <v>1.23</v>
      </c>
      <c r="AN1005" s="80">
        <v>7.3</v>
      </c>
      <c r="AO1005" s="80">
        <v>1.54</v>
      </c>
      <c r="AP1005" s="80">
        <v>4.3</v>
      </c>
      <c r="AQ1005" s="80">
        <v>0.74</v>
      </c>
      <c r="AR1005" s="80">
        <v>4.5599999999999996</v>
      </c>
      <c r="AS1005" s="80">
        <v>0.69699999999999995</v>
      </c>
      <c r="AT1005" s="80">
        <v>6.8</v>
      </c>
      <c r="AU1005" s="80">
        <v>0.98</v>
      </c>
      <c r="AV1005" s="80">
        <v>1.71</v>
      </c>
      <c r="AW1005" s="81">
        <v>26.4</v>
      </c>
      <c r="AX1005" s="80">
        <v>15.12</v>
      </c>
      <c r="AY1005" s="80">
        <v>3.52</v>
      </c>
    </row>
    <row r="1006" spans="1:51">
      <c r="A1006" s="84" t="s">
        <v>150</v>
      </c>
      <c r="B1006" s="81">
        <v>76.148461453711974</v>
      </c>
      <c r="C1006" s="80">
        <v>0.1666970935977983</v>
      </c>
      <c r="D1006" s="81">
        <v>13.072631324330375</v>
      </c>
      <c r="E1006" s="80">
        <v>1.6912693624958477</v>
      </c>
      <c r="F1006" s="80">
        <v>2.4697478983525385E-2</v>
      </c>
      <c r="G1006" s="80">
        <v>0.10127351658508905</v>
      </c>
      <c r="H1006" s="80">
        <v>1.1537695204822307</v>
      </c>
      <c r="I1006" s="80">
        <v>3.7228552469708029</v>
      </c>
      <c r="J1006" s="80">
        <v>3.91832626900305</v>
      </c>
      <c r="K1006" s="80">
        <v>0.1873383928969217</v>
      </c>
      <c r="L1006" s="80">
        <v>6.4116434620038802</v>
      </c>
      <c r="M1006" s="81">
        <f>B1006/J1006</f>
        <v>19.433925667728182</v>
      </c>
      <c r="N1006" s="80">
        <f>I1006+J1006</f>
        <v>7.6411815159738534</v>
      </c>
      <c r="O1006" s="97"/>
      <c r="P1006" s="97">
        <v>6.3</v>
      </c>
      <c r="Q1006" s="99">
        <v>950</v>
      </c>
      <c r="R1006" s="97">
        <v>16</v>
      </c>
      <c r="S1006" s="99">
        <v>453</v>
      </c>
      <c r="T1006" s="97">
        <v>3.8</v>
      </c>
      <c r="U1006" s="97">
        <v>18.3</v>
      </c>
      <c r="V1006" s="98">
        <v>40.1</v>
      </c>
      <c r="W1006" s="98">
        <v>18.600000000000001</v>
      </c>
      <c r="X1006" s="99">
        <v>95</v>
      </c>
      <c r="Y1006" s="98">
        <v>300</v>
      </c>
      <c r="Z1006" s="98">
        <v>24.1</v>
      </c>
      <c r="AA1006" s="98">
        <v>140</v>
      </c>
      <c r="AB1006" s="97">
        <v>8.3000000000000007</v>
      </c>
      <c r="AC1006" s="97">
        <v>1.32</v>
      </c>
      <c r="AD1006" s="97">
        <v>6.27</v>
      </c>
      <c r="AE1006" s="99">
        <v>602</v>
      </c>
      <c r="AF1006" s="98">
        <v>28.1</v>
      </c>
      <c r="AG1006" s="98">
        <v>54.5</v>
      </c>
      <c r="AH1006" s="97">
        <v>6.4</v>
      </c>
      <c r="AI1006" s="98">
        <v>26.6</v>
      </c>
      <c r="AJ1006" s="97">
        <v>5.2</v>
      </c>
      <c r="AK1006" s="97">
        <v>0.75</v>
      </c>
      <c r="AL1006" s="97">
        <v>4.6900000000000004</v>
      </c>
      <c r="AM1006" s="97">
        <v>0.67</v>
      </c>
      <c r="AN1006" s="97">
        <v>3.89</v>
      </c>
      <c r="AO1006" s="97">
        <v>0.78</v>
      </c>
      <c r="AP1006" s="97">
        <v>2.5499999999999998</v>
      </c>
      <c r="AQ1006" s="97">
        <v>0.37</v>
      </c>
      <c r="AR1006" s="97">
        <v>2.42</v>
      </c>
      <c r="AS1006" s="97">
        <v>0.39</v>
      </c>
      <c r="AT1006" s="97">
        <v>3.74</v>
      </c>
      <c r="AU1006" s="97">
        <v>0.63</v>
      </c>
      <c r="AV1006" s="97">
        <v>0.73</v>
      </c>
      <c r="AW1006" s="98">
        <v>19.100000000000001</v>
      </c>
      <c r="AX1006" s="97">
        <v>11.9</v>
      </c>
      <c r="AY1006" s="97">
        <v>2.16</v>
      </c>
    </row>
    <row r="1007" spans="1:51">
      <c r="A1007" s="84" t="s">
        <v>348</v>
      </c>
      <c r="B1007" s="81">
        <v>75.851166127501017</v>
      </c>
      <c r="C1007" s="80">
        <v>0.13777477950312647</v>
      </c>
      <c r="D1007" s="81">
        <v>13.299439502391449</v>
      </c>
      <c r="E1007" s="80">
        <v>1.968919471914492</v>
      </c>
      <c r="F1007" s="80">
        <v>5.2636678728053124E-2</v>
      </c>
      <c r="G1007" s="80">
        <v>0.10617714658261812</v>
      </c>
      <c r="H1007" s="80">
        <v>1.1946296469536015</v>
      </c>
      <c r="I1007" s="80">
        <v>4.0181385117027917</v>
      </c>
      <c r="J1007" s="80">
        <v>3.3711005047827953</v>
      </c>
      <c r="K1007" s="80">
        <v>0.17629940067623787</v>
      </c>
      <c r="L1007" s="80">
        <v>6.0765165245075679</v>
      </c>
      <c r="M1007" s="81">
        <f>B1007/J1007</f>
        <v>22.50041670958375</v>
      </c>
      <c r="N1007" s="80">
        <f>I1007+J1007</f>
        <v>7.389239016485587</v>
      </c>
      <c r="O1007" s="97"/>
      <c r="P1007" s="97">
        <v>5.77</v>
      </c>
      <c r="Q1007" s="99">
        <v>1150</v>
      </c>
      <c r="R1007" s="97">
        <v>0.8</v>
      </c>
      <c r="S1007" s="99">
        <v>481</v>
      </c>
      <c r="T1007" s="97">
        <v>1.08</v>
      </c>
      <c r="U1007" s="97">
        <v>2.38</v>
      </c>
      <c r="V1007" s="98">
        <v>48.4</v>
      </c>
      <c r="W1007" s="98">
        <v>14.81</v>
      </c>
      <c r="X1007" s="99">
        <v>107.1</v>
      </c>
      <c r="Y1007" s="98">
        <v>90.8</v>
      </c>
      <c r="Z1007" s="98">
        <v>27.5</v>
      </c>
      <c r="AA1007" s="98">
        <v>242</v>
      </c>
      <c r="AB1007" s="97">
        <v>9.8699999999999992</v>
      </c>
      <c r="AC1007" s="97">
        <v>1.33</v>
      </c>
      <c r="AD1007" s="97">
        <v>6.4</v>
      </c>
      <c r="AE1007" s="99">
        <v>679</v>
      </c>
      <c r="AF1007" s="98">
        <v>23.2</v>
      </c>
      <c r="AG1007" s="98">
        <v>49.1</v>
      </c>
      <c r="AH1007" s="97">
        <v>6.09</v>
      </c>
      <c r="AI1007" s="98">
        <v>24.3</v>
      </c>
      <c r="AJ1007" s="97">
        <v>5.03</v>
      </c>
      <c r="AK1007" s="97">
        <v>1.04</v>
      </c>
      <c r="AL1007" s="97">
        <v>5.34</v>
      </c>
      <c r="AM1007" s="97">
        <v>0.78</v>
      </c>
      <c r="AN1007" s="97">
        <v>4.7</v>
      </c>
      <c r="AO1007" s="97">
        <v>0.96</v>
      </c>
      <c r="AP1007" s="97">
        <v>3.47</v>
      </c>
      <c r="AQ1007" s="97">
        <v>0.47399999999999998</v>
      </c>
      <c r="AR1007" s="97">
        <v>2.98</v>
      </c>
      <c r="AS1007" s="97">
        <v>0.43099999999999999</v>
      </c>
      <c r="AT1007" s="97">
        <v>5.73</v>
      </c>
      <c r="AU1007" s="97">
        <v>0.64200000000000002</v>
      </c>
      <c r="AV1007" s="97">
        <v>1.35</v>
      </c>
      <c r="AW1007" s="98">
        <v>16.8</v>
      </c>
      <c r="AX1007" s="97">
        <v>9.33</v>
      </c>
      <c r="AY1007" s="97">
        <v>2.61</v>
      </c>
    </row>
    <row r="1008" spans="1:51">
      <c r="A1008" s="84" t="s">
        <v>347</v>
      </c>
      <c r="B1008" s="81">
        <v>75.322779041327678</v>
      </c>
      <c r="C1008" s="80">
        <v>0.24324690619073525</v>
      </c>
      <c r="D1008" s="81">
        <v>13.638100533494979</v>
      </c>
      <c r="E1008" s="80">
        <v>1.9901582969498577</v>
      </c>
      <c r="F1008" s="80">
        <v>5.4374530183381398E-2</v>
      </c>
      <c r="G1008" s="80">
        <v>0.15355576456595299</v>
      </c>
      <c r="H1008" s="80">
        <v>1.3524925175851177</v>
      </c>
      <c r="I1008" s="80">
        <v>4.1038249877128941</v>
      </c>
      <c r="J1008" s="80">
        <v>3.1414504657750393</v>
      </c>
      <c r="K1008" s="80">
        <v>0.1695621434422365</v>
      </c>
      <c r="L1008" s="80">
        <v>5.5359820160687008</v>
      </c>
      <c r="M1008" s="81">
        <f>B1008/J1008</f>
        <v>23.977070420795098</v>
      </c>
      <c r="N1008" s="80">
        <f>I1008+J1008</f>
        <v>7.2452754534879329</v>
      </c>
    </row>
    <row r="1009" spans="1:51" s="100" customFormat="1">
      <c r="A1009" s="84" t="s">
        <v>346</v>
      </c>
      <c r="B1009" s="81">
        <v>75.998086068002848</v>
      </c>
      <c r="C1009" s="80">
        <v>0.16198896296085646</v>
      </c>
      <c r="D1009" s="81">
        <v>13.305672895094373</v>
      </c>
      <c r="E1009" s="80">
        <v>1.8742718021492417</v>
      </c>
      <c r="F1009" s="80">
        <v>2.2523746254388757E-2</v>
      </c>
      <c r="G1009" s="80">
        <v>0.1016324983961143</v>
      </c>
      <c r="H1009" s="80">
        <v>1.1840227187167154</v>
      </c>
      <c r="I1009" s="80">
        <v>4.0785747454434542</v>
      </c>
      <c r="J1009" s="80">
        <v>3.2732067743038704</v>
      </c>
      <c r="K1009" s="80">
        <v>0.19788678150354017</v>
      </c>
      <c r="L1009" s="80">
        <v>5.9312748253260992</v>
      </c>
      <c r="M1009" s="81">
        <f>B1009/J1009</f>
        <v>23.218235604490875</v>
      </c>
      <c r="N1009" s="80">
        <f>I1009+J1009</f>
        <v>7.3517815197473251</v>
      </c>
      <c r="Q1009" s="103"/>
      <c r="S1009" s="103"/>
      <c r="V1009" s="83"/>
      <c r="W1009" s="83"/>
      <c r="X1009" s="103"/>
      <c r="Y1009" s="83"/>
      <c r="Z1009" s="83"/>
      <c r="AA1009" s="83"/>
      <c r="AE1009" s="103"/>
      <c r="AF1009" s="83"/>
      <c r="AG1009" s="83"/>
      <c r="AI1009" s="83"/>
      <c r="AW1009" s="83"/>
    </row>
    <row r="1010" spans="1:51" s="100" customFormat="1">
      <c r="A1010" s="84" t="s">
        <v>345</v>
      </c>
      <c r="B1010" s="81">
        <v>74.857553704926687</v>
      </c>
      <c r="C1010" s="80">
        <v>0.22686456405058603</v>
      </c>
      <c r="D1010" s="81">
        <v>13.700768742850681</v>
      </c>
      <c r="E1010" s="80">
        <v>2.254890021395286</v>
      </c>
      <c r="F1010" s="80">
        <v>2.7218563197842174E-2</v>
      </c>
      <c r="G1010" s="80">
        <v>0.14237729434294336</v>
      </c>
      <c r="H1010" s="80">
        <v>1.4730748333862054</v>
      </c>
      <c r="I1010" s="80">
        <v>4.1807642820460966</v>
      </c>
      <c r="J1010" s="80">
        <v>3.1364709033683207</v>
      </c>
      <c r="K1010" s="80">
        <v>0.17090435325344908</v>
      </c>
      <c r="L1010" s="80">
        <v>5.6446043867965585</v>
      </c>
      <c r="M1010" s="81">
        <f>B1010/J1010</f>
        <v>23.866809548443641</v>
      </c>
      <c r="N1010" s="80">
        <f>I1010+J1010</f>
        <v>7.3172351854144173</v>
      </c>
      <c r="O1010" s="97"/>
      <c r="P1010" s="97">
        <v>7.4</v>
      </c>
      <c r="Q1010" s="99">
        <v>1630</v>
      </c>
      <c r="R1010" s="97">
        <v>2.5299999999999998</v>
      </c>
      <c r="S1010" s="99">
        <v>740</v>
      </c>
      <c r="T1010" s="97">
        <v>1.61</v>
      </c>
      <c r="U1010" s="97">
        <v>6.8</v>
      </c>
      <c r="V1010" s="98">
        <v>66</v>
      </c>
      <c r="W1010" s="98">
        <v>27.4</v>
      </c>
      <c r="X1010" s="99">
        <v>137</v>
      </c>
      <c r="Y1010" s="98">
        <v>135</v>
      </c>
      <c r="Z1010" s="98">
        <v>40.9</v>
      </c>
      <c r="AA1010" s="98">
        <v>324</v>
      </c>
      <c r="AB1010" s="97">
        <v>15</v>
      </c>
      <c r="AC1010" s="97">
        <v>1.37</v>
      </c>
      <c r="AD1010" s="97">
        <v>8.6</v>
      </c>
      <c r="AE1010" s="99">
        <v>980</v>
      </c>
      <c r="AF1010" s="98">
        <v>34.4</v>
      </c>
      <c r="AG1010" s="98">
        <v>70</v>
      </c>
      <c r="AH1010" s="97">
        <v>7.5</v>
      </c>
      <c r="AI1010" s="98">
        <v>31.5</v>
      </c>
      <c r="AJ1010" s="97">
        <v>6.7</v>
      </c>
      <c r="AK1010" s="97">
        <v>1.41</v>
      </c>
      <c r="AL1010" s="97">
        <v>4.7</v>
      </c>
      <c r="AM1010" s="97">
        <v>1.02</v>
      </c>
      <c r="AN1010" s="97">
        <v>6.6</v>
      </c>
      <c r="AO1010" s="97">
        <v>1.27</v>
      </c>
      <c r="AP1010" s="97">
        <v>3.85</v>
      </c>
      <c r="AQ1010" s="97">
        <v>0.59</v>
      </c>
      <c r="AR1010" s="97">
        <v>5</v>
      </c>
      <c r="AS1010" s="97">
        <v>0.56999999999999995</v>
      </c>
      <c r="AT1010" s="97">
        <v>7.7</v>
      </c>
      <c r="AU1010" s="97">
        <v>0.81</v>
      </c>
      <c r="AV1010" s="97">
        <v>2.2799999999999998</v>
      </c>
      <c r="AW1010" s="98">
        <v>31</v>
      </c>
      <c r="AX1010" s="97">
        <v>13.1</v>
      </c>
      <c r="AY1010" s="97">
        <v>3.01</v>
      </c>
    </row>
    <row r="1011" spans="1:51" s="100" customFormat="1">
      <c r="A1011" s="84" t="s">
        <v>344</v>
      </c>
      <c r="B1011" s="81">
        <v>75.294155454538142</v>
      </c>
      <c r="C1011" s="80">
        <v>0.19710529088581832</v>
      </c>
      <c r="D1011" s="81">
        <v>13.518265583833392</v>
      </c>
      <c r="E1011" s="80">
        <v>2.1625914339872661</v>
      </c>
      <c r="F1011" s="80">
        <v>3.0577493414998633E-2</v>
      </c>
      <c r="G1011" s="80">
        <v>0.12996414749240284</v>
      </c>
      <c r="H1011" s="80">
        <v>1.3499499516977476</v>
      </c>
      <c r="I1011" s="80">
        <v>4.2507987146607213</v>
      </c>
      <c r="J1011" s="80">
        <v>3.06657474873318</v>
      </c>
      <c r="K1011" s="80">
        <v>0.17180756336104183</v>
      </c>
      <c r="L1011" s="80">
        <v>5.5107118604565102</v>
      </c>
      <c r="M1011" s="81">
        <f>B1011/J1011</f>
        <v>24.553177934319912</v>
      </c>
      <c r="N1011" s="80">
        <f>I1011+J1011</f>
        <v>7.3173734633939009</v>
      </c>
      <c r="O1011" s="97"/>
      <c r="P1011" s="97">
        <v>5.4</v>
      </c>
      <c r="Q1011" s="99">
        <v>1087</v>
      </c>
      <c r="R1011" s="97">
        <v>0.8</v>
      </c>
      <c r="S1011" s="99">
        <v>574</v>
      </c>
      <c r="T1011" s="97">
        <v>1.1299999999999999</v>
      </c>
      <c r="U1011" s="97">
        <v>2.29</v>
      </c>
      <c r="V1011" s="98">
        <v>61.4</v>
      </c>
      <c r="W1011" s="98">
        <v>17.2</v>
      </c>
      <c r="X1011" s="99">
        <v>97.2</v>
      </c>
      <c r="Y1011" s="98">
        <v>107.3</v>
      </c>
      <c r="Z1011" s="98">
        <v>33.9</v>
      </c>
      <c r="AA1011" s="98">
        <v>261</v>
      </c>
      <c r="AB1011" s="97">
        <v>10.18</v>
      </c>
      <c r="AC1011" s="97">
        <v>2.13</v>
      </c>
      <c r="AD1011" s="97">
        <v>6.48</v>
      </c>
      <c r="AE1011" s="99">
        <v>751</v>
      </c>
      <c r="AF1011" s="98">
        <v>28.4</v>
      </c>
      <c r="AG1011" s="98">
        <v>55.7</v>
      </c>
      <c r="AH1011" s="97">
        <v>5.95</v>
      </c>
      <c r="AI1011" s="98">
        <v>23.3</v>
      </c>
      <c r="AJ1011" s="97">
        <v>6.07</v>
      </c>
      <c r="AK1011" s="97">
        <v>1.1100000000000001</v>
      </c>
      <c r="AL1011" s="97">
        <v>4.68</v>
      </c>
      <c r="AM1011" s="97">
        <v>0.84099999999999997</v>
      </c>
      <c r="AN1011" s="97">
        <v>5.73</v>
      </c>
      <c r="AO1011" s="97">
        <v>1.1200000000000001</v>
      </c>
      <c r="AP1011" s="97">
        <v>3.16</v>
      </c>
      <c r="AQ1011" s="97">
        <v>0.44</v>
      </c>
      <c r="AR1011" s="97">
        <v>3.43</v>
      </c>
      <c r="AS1011" s="97">
        <v>0.56000000000000005</v>
      </c>
      <c r="AT1011" s="97">
        <v>6.85</v>
      </c>
      <c r="AU1011" s="97">
        <v>0.71</v>
      </c>
      <c r="AV1011" s="97">
        <v>1.07</v>
      </c>
      <c r="AW1011" s="98">
        <v>19.53</v>
      </c>
      <c r="AX1011" s="97">
        <v>11.7</v>
      </c>
      <c r="AY1011" s="97">
        <v>2.57</v>
      </c>
    </row>
    <row r="1012" spans="1:51" s="100" customFormat="1">
      <c r="A1012" s="84" t="s">
        <v>343</v>
      </c>
      <c r="B1012" s="81">
        <v>75.19783781502143</v>
      </c>
      <c r="C1012" s="80">
        <v>0.22834263860091195</v>
      </c>
      <c r="D1012" s="81">
        <v>13.811520555377255</v>
      </c>
      <c r="E1012" s="80">
        <v>2.0054306400853914</v>
      </c>
      <c r="F1012" s="80">
        <v>3.2875078038904881E-2</v>
      </c>
      <c r="G1012" s="80">
        <v>0.18198845033375732</v>
      </c>
      <c r="H1012" s="80">
        <v>1.4288168487250852</v>
      </c>
      <c r="I1012" s="80">
        <v>3.8513596491013526</v>
      </c>
      <c r="J1012" s="80">
        <v>3.2618114692771116</v>
      </c>
      <c r="K1012" s="80">
        <v>0.1685543878978657</v>
      </c>
      <c r="L1012" s="80">
        <v>6.255372090088116</v>
      </c>
      <c r="M1012" s="81">
        <f>B1012/J1012</f>
        <v>23.054011098834877</v>
      </c>
      <c r="N1012" s="80">
        <f>I1012+J1012</f>
        <v>7.1131711183784638</v>
      </c>
      <c r="Q1012" s="103"/>
      <c r="S1012" s="103"/>
      <c r="V1012" s="83"/>
      <c r="W1012" s="83"/>
      <c r="X1012" s="103"/>
      <c r="Y1012" s="83"/>
      <c r="Z1012" s="83"/>
      <c r="AA1012" s="83"/>
      <c r="AE1012" s="103"/>
      <c r="AF1012" s="83"/>
      <c r="AG1012" s="83"/>
      <c r="AI1012" s="83"/>
      <c r="AW1012" s="83"/>
    </row>
    <row r="1013" spans="1:51" s="100" customFormat="1">
      <c r="A1013" s="84" t="s">
        <v>342</v>
      </c>
      <c r="B1013" s="81">
        <v>75.439049225051093</v>
      </c>
      <c r="C1013" s="80">
        <v>0.24162590557214128</v>
      </c>
      <c r="D1013" s="81">
        <v>13.500806271545507</v>
      </c>
      <c r="E1013" s="80">
        <v>2.2347725524837387</v>
      </c>
      <c r="F1013" s="80">
        <v>6.2774791508612135E-2</v>
      </c>
      <c r="G1013" s="80">
        <v>0.13050635088770465</v>
      </c>
      <c r="H1013" s="80">
        <v>1.3862412336732717</v>
      </c>
      <c r="I1013" s="80">
        <v>4.0918439444851424</v>
      </c>
      <c r="J1013" s="80">
        <v>2.9123627023917251</v>
      </c>
      <c r="K1013" s="80">
        <v>0.17022401075493118</v>
      </c>
      <c r="L1013" s="80">
        <v>5.9032782949666256</v>
      </c>
      <c r="M1013" s="81">
        <f>B1013/J1013</f>
        <v>25.903040566718609</v>
      </c>
      <c r="N1013" s="80">
        <f>I1013+J1013</f>
        <v>7.0042066468768676</v>
      </c>
      <c r="O1013" s="97"/>
      <c r="P1013" s="97">
        <v>5.49</v>
      </c>
      <c r="Q1013" s="99">
        <v>1297</v>
      </c>
      <c r="R1013" s="97">
        <v>0.73</v>
      </c>
      <c r="S1013" s="99">
        <v>573</v>
      </c>
      <c r="T1013" s="97">
        <v>1.1399999999999999</v>
      </c>
      <c r="U1013" s="97">
        <v>2.3199999999999998</v>
      </c>
      <c r="V1013" s="98">
        <v>61.7</v>
      </c>
      <c r="W1013" s="98">
        <v>18.100000000000001</v>
      </c>
      <c r="X1013" s="99">
        <v>115</v>
      </c>
      <c r="Y1013" s="98">
        <v>108.4</v>
      </c>
      <c r="Z1013" s="98">
        <v>34.5</v>
      </c>
      <c r="AA1013" s="98">
        <v>253</v>
      </c>
      <c r="AB1013" s="97">
        <v>11.42</v>
      </c>
      <c r="AC1013" s="97">
        <v>1.56</v>
      </c>
      <c r="AD1013" s="97">
        <v>6.67</v>
      </c>
      <c r="AE1013" s="99">
        <v>771</v>
      </c>
      <c r="AF1013" s="98">
        <v>27.1</v>
      </c>
      <c r="AG1013" s="98">
        <v>53.9</v>
      </c>
      <c r="AH1013" s="97">
        <v>5.92</v>
      </c>
      <c r="AI1013" s="98">
        <v>27.1</v>
      </c>
      <c r="AJ1013" s="97">
        <v>6.08</v>
      </c>
      <c r="AK1013" s="97">
        <v>1.05</v>
      </c>
      <c r="AL1013" s="97">
        <v>5.26</v>
      </c>
      <c r="AM1013" s="97">
        <v>0.93400000000000005</v>
      </c>
      <c r="AN1013" s="97">
        <v>6.01</v>
      </c>
      <c r="AO1013" s="97">
        <v>1.1200000000000001</v>
      </c>
      <c r="AP1013" s="97">
        <v>3.5</v>
      </c>
      <c r="AQ1013" s="97">
        <v>0.61499999999999999</v>
      </c>
      <c r="AR1013" s="97">
        <v>3.76</v>
      </c>
      <c r="AS1013" s="97">
        <v>0.61</v>
      </c>
      <c r="AT1013" s="97">
        <v>6.14</v>
      </c>
      <c r="AU1013" s="97">
        <v>0.7</v>
      </c>
      <c r="AV1013" s="97">
        <v>1.1499999999999999</v>
      </c>
      <c r="AW1013" s="98">
        <v>20.399999999999999</v>
      </c>
      <c r="AX1013" s="97">
        <v>11</v>
      </c>
      <c r="AY1013" s="97">
        <v>2.56</v>
      </c>
    </row>
    <row r="1014" spans="1:51" s="100" customFormat="1">
      <c r="A1014" s="84" t="s">
        <v>341</v>
      </c>
      <c r="B1014" s="81">
        <v>75.738449163581109</v>
      </c>
      <c r="C1014" s="80">
        <v>0.19467128796192348</v>
      </c>
      <c r="D1014" s="81">
        <v>13.450210000965823</v>
      </c>
      <c r="E1014" s="80">
        <v>1.6846184171494187</v>
      </c>
      <c r="F1014" s="80">
        <v>4.0116416544637226E-2</v>
      </c>
      <c r="G1014" s="80">
        <v>9.7754344878653143E-2</v>
      </c>
      <c r="H1014" s="80">
        <v>1.1456898748657258</v>
      </c>
      <c r="I1014" s="80">
        <v>3.4944321990266376</v>
      </c>
      <c r="J1014" s="80">
        <v>4.1540413323843932</v>
      </c>
      <c r="K1014" s="80">
        <v>0.16962641668503695</v>
      </c>
      <c r="L1014" s="80">
        <v>5.5717754312833847</v>
      </c>
      <c r="M1014" s="81">
        <f>B1014/J1014</f>
        <v>18.232473657191015</v>
      </c>
      <c r="N1014" s="80">
        <f>I1014+J1014</f>
        <v>7.6484735314110308</v>
      </c>
      <c r="Q1014" s="103"/>
      <c r="S1014" s="103"/>
      <c r="V1014" s="83"/>
      <c r="W1014" s="83"/>
      <c r="X1014" s="103"/>
      <c r="Y1014" s="83"/>
      <c r="Z1014" s="83"/>
      <c r="AA1014" s="83"/>
      <c r="AE1014" s="103"/>
      <c r="AF1014" s="83"/>
      <c r="AG1014" s="83"/>
      <c r="AI1014" s="83"/>
      <c r="AW1014" s="83"/>
    </row>
    <row r="1015" spans="1:51" s="100" customFormat="1">
      <c r="A1015" s="84" t="s">
        <v>340</v>
      </c>
      <c r="B1015" s="81">
        <v>75.812526787514955</v>
      </c>
      <c r="C1015" s="80">
        <v>0.17736096274207608</v>
      </c>
      <c r="D1015" s="81">
        <v>13.274749741495453</v>
      </c>
      <c r="E1015" s="80">
        <v>2.0715801185060063</v>
      </c>
      <c r="F1015" s="80">
        <v>5.6632906337220082E-2</v>
      </c>
      <c r="G1015" s="80">
        <v>9.7221353401076863E-2</v>
      </c>
      <c r="H1015" s="80">
        <v>1.0500670233089715</v>
      </c>
      <c r="I1015" s="80">
        <v>4.1197803167879048</v>
      </c>
      <c r="J1015" s="80">
        <v>3.3400611224352881</v>
      </c>
      <c r="K1015" s="80">
        <v>0.19667471054615146</v>
      </c>
      <c r="L1015" s="80">
        <v>5.9018278565713018</v>
      </c>
      <c r="M1015" s="81">
        <f>B1015/J1015</f>
        <v>22.697945938258435</v>
      </c>
      <c r="N1015" s="80">
        <f>I1015+J1015</f>
        <v>7.4598414392231929</v>
      </c>
      <c r="O1015" s="97"/>
      <c r="P1015" s="97">
        <v>6.2</v>
      </c>
      <c r="Q1015" s="99">
        <v>781</v>
      </c>
      <c r="R1015" s="97">
        <v>0.68</v>
      </c>
      <c r="S1015" s="99">
        <v>508</v>
      </c>
      <c r="T1015" s="97">
        <v>0.56999999999999995</v>
      </c>
      <c r="U1015" s="97" t="s">
        <v>142</v>
      </c>
      <c r="V1015" s="98">
        <v>52.9</v>
      </c>
      <c r="W1015" s="98">
        <v>23.1</v>
      </c>
      <c r="X1015" s="99">
        <v>141.1</v>
      </c>
      <c r="Y1015" s="98">
        <v>74.599999999999994</v>
      </c>
      <c r="Z1015" s="98">
        <v>44.3</v>
      </c>
      <c r="AA1015" s="98">
        <v>199</v>
      </c>
      <c r="AB1015" s="97">
        <v>14</v>
      </c>
      <c r="AC1015" s="97">
        <v>2.38</v>
      </c>
      <c r="AD1015" s="97">
        <v>9.09</v>
      </c>
      <c r="AE1015" s="99">
        <v>1063</v>
      </c>
      <c r="AF1015" s="98">
        <v>39.4</v>
      </c>
      <c r="AG1015" s="98">
        <v>78.7</v>
      </c>
      <c r="AH1015" s="97">
        <v>8</v>
      </c>
      <c r="AI1015" s="98">
        <v>30.9</v>
      </c>
      <c r="AJ1015" s="97">
        <v>8.3000000000000007</v>
      </c>
      <c r="AK1015" s="97">
        <v>0.99</v>
      </c>
      <c r="AL1015" s="97">
        <v>6.22</v>
      </c>
      <c r="AM1015" s="97">
        <v>1.1000000000000001</v>
      </c>
      <c r="AN1015" s="97">
        <v>7.24</v>
      </c>
      <c r="AO1015" s="97">
        <v>1.57</v>
      </c>
      <c r="AP1015" s="97">
        <v>4.1399999999999997</v>
      </c>
      <c r="AQ1015" s="97">
        <v>0.54300000000000004</v>
      </c>
      <c r="AR1015" s="97">
        <v>5.03</v>
      </c>
      <c r="AS1015" s="97">
        <v>0.76</v>
      </c>
      <c r="AT1015" s="97">
        <v>5.47</v>
      </c>
      <c r="AU1015" s="97">
        <v>0.84</v>
      </c>
      <c r="AV1015" s="97">
        <v>1.68</v>
      </c>
      <c r="AW1015" s="98">
        <v>28.1</v>
      </c>
      <c r="AX1015" s="97">
        <v>17.23</v>
      </c>
      <c r="AY1015" s="97">
        <v>3.33</v>
      </c>
    </row>
    <row r="1016" spans="1:51" s="100" customFormat="1">
      <c r="A1016" s="84" t="s">
        <v>339</v>
      </c>
      <c r="B1016" s="81">
        <v>75.669105862587628</v>
      </c>
      <c r="C1016" s="80">
        <v>0.17781928133302866</v>
      </c>
      <c r="D1016" s="81">
        <v>13.230713983976788</v>
      </c>
      <c r="E1016" s="80">
        <v>1.9207411524993563</v>
      </c>
      <c r="F1016" s="80">
        <v>7.0460998813508979E-2</v>
      </c>
      <c r="G1016" s="80">
        <v>9.7472583170088001E-2</v>
      </c>
      <c r="H1016" s="80">
        <v>1.1164523157402972</v>
      </c>
      <c r="I1016" s="80">
        <v>3.902947882831028</v>
      </c>
      <c r="J1016" s="80">
        <v>3.8142684116760321</v>
      </c>
      <c r="K1016" s="80">
        <v>0.17527372249479861</v>
      </c>
      <c r="L1016" s="80">
        <v>6.1443602824403456</v>
      </c>
      <c r="M1016" s="81">
        <f>B1016/J1016</f>
        <v>19.83843235335863</v>
      </c>
      <c r="N1016" s="80">
        <f>I1016+J1016</f>
        <v>7.7172162945070601</v>
      </c>
      <c r="O1016" s="97"/>
      <c r="P1016" s="97">
        <v>4.9800000000000004</v>
      </c>
      <c r="Q1016" s="99">
        <v>820</v>
      </c>
      <c r="R1016" s="97">
        <v>0.62</v>
      </c>
      <c r="S1016" s="99">
        <v>493</v>
      </c>
      <c r="T1016" s="97">
        <v>3.4</v>
      </c>
      <c r="U1016" s="97">
        <v>7.9</v>
      </c>
      <c r="V1016" s="98">
        <v>23.9</v>
      </c>
      <c r="W1016" s="98">
        <v>19.2</v>
      </c>
      <c r="X1016" s="99">
        <v>105</v>
      </c>
      <c r="Y1016" s="98">
        <v>76</v>
      </c>
      <c r="Z1016" s="98">
        <v>34.6</v>
      </c>
      <c r="AA1016" s="98">
        <v>197</v>
      </c>
      <c r="AB1016" s="97">
        <v>8.01</v>
      </c>
      <c r="AC1016" s="97">
        <v>1.69</v>
      </c>
      <c r="AD1016" s="97">
        <v>6.33</v>
      </c>
      <c r="AE1016" s="99">
        <v>660</v>
      </c>
      <c r="AF1016" s="98">
        <v>24.6</v>
      </c>
      <c r="AG1016" s="98">
        <v>54</v>
      </c>
      <c r="AH1016" s="97">
        <v>5.6</v>
      </c>
      <c r="AI1016" s="98">
        <v>21.5</v>
      </c>
      <c r="AJ1016" s="97">
        <v>4.5999999999999996</v>
      </c>
      <c r="AK1016" s="97">
        <v>1.04</v>
      </c>
      <c r="AL1016" s="97">
        <v>4.3</v>
      </c>
      <c r="AM1016" s="97">
        <v>0.86</v>
      </c>
      <c r="AN1016" s="97">
        <v>5.66</v>
      </c>
      <c r="AO1016" s="97">
        <v>1.02</v>
      </c>
      <c r="AP1016" s="97">
        <v>3</v>
      </c>
      <c r="AQ1016" s="97">
        <v>0.38</v>
      </c>
      <c r="AR1016" s="97">
        <v>3.1</v>
      </c>
      <c r="AS1016" s="97">
        <v>0.54</v>
      </c>
      <c r="AT1016" s="97">
        <v>5.2</v>
      </c>
      <c r="AU1016" s="97">
        <v>0.55000000000000004</v>
      </c>
      <c r="AV1016" s="97">
        <v>2.4</v>
      </c>
      <c r="AW1016" s="98">
        <v>19.7</v>
      </c>
      <c r="AX1016" s="97">
        <v>11.4</v>
      </c>
      <c r="AY1016" s="97">
        <v>1.96</v>
      </c>
    </row>
    <row r="1017" spans="1:51" s="100" customFormat="1">
      <c r="A1017" s="84" t="s">
        <v>338</v>
      </c>
      <c r="B1017" s="81">
        <v>75.87552534144632</v>
      </c>
      <c r="C1017" s="80">
        <v>0.1935887551867603</v>
      </c>
      <c r="D1017" s="81">
        <v>13.323055146403126</v>
      </c>
      <c r="E1017" s="80">
        <v>1.863799652573225</v>
      </c>
      <c r="F1017" s="80">
        <v>3.0628624950952393E-2</v>
      </c>
      <c r="G1017" s="80">
        <v>9.2612323008745126E-2</v>
      </c>
      <c r="H1017" s="80">
        <v>1.1250190237422231</v>
      </c>
      <c r="I1017" s="80">
        <v>4.2617593174235386</v>
      </c>
      <c r="J1017" s="80">
        <v>3.2339934584801147</v>
      </c>
      <c r="K1017" s="80">
        <v>0.18356784974284046</v>
      </c>
      <c r="L1017" s="80">
        <v>5.6684526157626607</v>
      </c>
      <c r="M1017" s="81">
        <f>B1017/J1017</f>
        <v>23.461867290574443</v>
      </c>
      <c r="N1017" s="80">
        <f>I1017+J1017</f>
        <v>7.4957527759036537</v>
      </c>
      <c r="O1017" s="97"/>
      <c r="P1017" s="97">
        <v>5.34</v>
      </c>
      <c r="Q1017" s="99">
        <v>903</v>
      </c>
      <c r="R1017" s="97">
        <v>0.39</v>
      </c>
      <c r="S1017" s="99">
        <v>461</v>
      </c>
      <c r="T1017" s="97">
        <v>0.88</v>
      </c>
      <c r="U1017" s="97">
        <v>1.9</v>
      </c>
      <c r="V1017" s="98">
        <v>47.4</v>
      </c>
      <c r="W1017" s="98">
        <v>17.7</v>
      </c>
      <c r="X1017" s="99">
        <v>108</v>
      </c>
      <c r="Y1017" s="98">
        <v>76</v>
      </c>
      <c r="Z1017" s="98">
        <v>32.1</v>
      </c>
      <c r="AA1017" s="98">
        <v>207</v>
      </c>
      <c r="AB1017" s="97">
        <v>9.3000000000000007</v>
      </c>
      <c r="AC1017" s="97">
        <v>2.0499999999999998</v>
      </c>
      <c r="AD1017" s="97">
        <v>7.1</v>
      </c>
      <c r="AE1017" s="99">
        <v>675</v>
      </c>
      <c r="AF1017" s="98">
        <v>25.6</v>
      </c>
      <c r="AG1017" s="98">
        <v>57.9</v>
      </c>
      <c r="AH1017" s="97">
        <v>5.97</v>
      </c>
      <c r="AI1017" s="98">
        <v>24.7</v>
      </c>
      <c r="AJ1017" s="97">
        <v>5.05</v>
      </c>
      <c r="AK1017" s="97">
        <v>0.9</v>
      </c>
      <c r="AL1017" s="97">
        <v>4.78</v>
      </c>
      <c r="AM1017" s="97">
        <v>0.79</v>
      </c>
      <c r="AN1017" s="97">
        <v>5.1100000000000003</v>
      </c>
      <c r="AO1017" s="97">
        <v>1.18</v>
      </c>
      <c r="AP1017" s="97">
        <v>3.52</v>
      </c>
      <c r="AQ1017" s="97">
        <v>0.503</v>
      </c>
      <c r="AR1017" s="97">
        <v>3.18</v>
      </c>
      <c r="AS1017" s="97">
        <v>0.56999999999999995</v>
      </c>
      <c r="AT1017" s="97">
        <v>5.47</v>
      </c>
      <c r="AU1017" s="97">
        <v>0.73</v>
      </c>
      <c r="AV1017" s="97">
        <v>1.54</v>
      </c>
      <c r="AW1017" s="98">
        <v>19.2</v>
      </c>
      <c r="AX1017" s="97">
        <v>11.85</v>
      </c>
      <c r="AY1017" s="97">
        <v>2.61</v>
      </c>
    </row>
    <row r="1018" spans="1:51" s="100" customFormat="1">
      <c r="A1018" s="84" t="s">
        <v>337</v>
      </c>
      <c r="B1018" s="81">
        <v>76.429424169593602</v>
      </c>
      <c r="C1018" s="80">
        <v>0.17452952847817865</v>
      </c>
      <c r="D1018" s="81">
        <v>13.113850671122043</v>
      </c>
      <c r="E1018" s="80">
        <v>1.7689347439759397</v>
      </c>
      <c r="F1018" s="80">
        <v>3.6790490078657707E-2</v>
      </c>
      <c r="G1018" s="80">
        <v>0.11019459287982571</v>
      </c>
      <c r="H1018" s="80">
        <v>1.1654849594570691</v>
      </c>
      <c r="I1018" s="80">
        <v>3.9786610307195347</v>
      </c>
      <c r="J1018" s="80">
        <v>3.2221117833883062</v>
      </c>
      <c r="K1018" s="80">
        <v>0.18030306837654694</v>
      </c>
      <c r="L1018" s="80">
        <v>5.761116646254365</v>
      </c>
      <c r="M1018" s="81">
        <f>B1018/J1018</f>
        <v>23.720289458493585</v>
      </c>
      <c r="N1018" s="80">
        <f>I1018+J1018</f>
        <v>7.2007728141078413</v>
      </c>
      <c r="O1018" s="97"/>
      <c r="P1018" s="97">
        <v>5.29</v>
      </c>
      <c r="Q1018" s="99">
        <v>898</v>
      </c>
      <c r="R1018" s="97">
        <v>0.46</v>
      </c>
      <c r="S1018" s="99">
        <v>504</v>
      </c>
      <c r="T1018" s="97">
        <v>0.88</v>
      </c>
      <c r="U1018" s="97">
        <v>1.85</v>
      </c>
      <c r="V1018" s="98">
        <v>53.7</v>
      </c>
      <c r="W1018" s="98">
        <v>17.760000000000002</v>
      </c>
      <c r="X1018" s="99">
        <v>106.3</v>
      </c>
      <c r="Y1018" s="98">
        <v>85.6</v>
      </c>
      <c r="Z1018" s="98">
        <v>35</v>
      </c>
      <c r="AA1018" s="98">
        <v>203.2</v>
      </c>
      <c r="AB1018" s="97">
        <v>9.43</v>
      </c>
      <c r="AC1018" s="97">
        <v>1.8</v>
      </c>
      <c r="AD1018" s="97">
        <v>7.05</v>
      </c>
      <c r="AE1018" s="99">
        <v>727</v>
      </c>
      <c r="AF1018" s="98">
        <v>29.5</v>
      </c>
      <c r="AG1018" s="98">
        <v>58.4</v>
      </c>
      <c r="AH1018" s="97">
        <v>6.19</v>
      </c>
      <c r="AI1018" s="98">
        <v>22.09</v>
      </c>
      <c r="AJ1018" s="97">
        <v>5.26</v>
      </c>
      <c r="AK1018" s="97">
        <v>1.06</v>
      </c>
      <c r="AL1018" s="97">
        <v>5.04</v>
      </c>
      <c r="AM1018" s="97">
        <v>0.83099999999999996</v>
      </c>
      <c r="AN1018" s="97">
        <v>5.7</v>
      </c>
      <c r="AO1018" s="97">
        <v>1.1759999999999999</v>
      </c>
      <c r="AP1018" s="97">
        <v>3.2</v>
      </c>
      <c r="AQ1018" s="97">
        <v>0.48499999999999999</v>
      </c>
      <c r="AR1018" s="97">
        <v>3.45</v>
      </c>
      <c r="AS1018" s="97">
        <v>0.49</v>
      </c>
      <c r="AT1018" s="97">
        <v>5.7</v>
      </c>
      <c r="AU1018" s="97">
        <v>0.7</v>
      </c>
      <c r="AV1018" s="97">
        <v>1.0900000000000001</v>
      </c>
      <c r="AW1018" s="98">
        <v>19.399999999999999</v>
      </c>
      <c r="AX1018" s="97">
        <v>12.95</v>
      </c>
      <c r="AY1018" s="97">
        <v>2.67</v>
      </c>
    </row>
    <row r="1019" spans="1:51" s="100" customFormat="1">
      <c r="A1019" s="84" t="s">
        <v>336</v>
      </c>
      <c r="B1019" s="81">
        <v>75.086585740963613</v>
      </c>
      <c r="C1019" s="80">
        <v>0.21310980394531515</v>
      </c>
      <c r="D1019" s="81">
        <v>13.670515521068378</v>
      </c>
      <c r="E1019" s="80">
        <v>2.1812582985283759</v>
      </c>
      <c r="F1019" s="80">
        <v>4.6068882464932903E-2</v>
      </c>
      <c r="G1019" s="80">
        <v>0.11740334194347471</v>
      </c>
      <c r="H1019" s="80">
        <v>1.3785600020529067</v>
      </c>
      <c r="I1019" s="80">
        <v>4.283241751188374</v>
      </c>
      <c r="J1019" s="80">
        <v>3.0232418120390645</v>
      </c>
      <c r="K1019" s="80">
        <v>0.1484580558350525</v>
      </c>
      <c r="L1019" s="80">
        <v>5.2294982222008741</v>
      </c>
      <c r="M1019" s="81">
        <f>B1019/J1019</f>
        <v>24.836447234209327</v>
      </c>
      <c r="N1019" s="80">
        <f>I1019+J1019</f>
        <v>7.3064835632274381</v>
      </c>
      <c r="Q1019" s="103"/>
      <c r="S1019" s="103"/>
      <c r="V1019" s="83"/>
      <c r="W1019" s="83"/>
      <c r="X1019" s="103"/>
      <c r="Y1019" s="83"/>
      <c r="Z1019" s="83"/>
      <c r="AA1019" s="83"/>
      <c r="AE1019" s="103"/>
      <c r="AF1019" s="83"/>
      <c r="AG1019" s="83"/>
      <c r="AI1019" s="83"/>
      <c r="AW1019" s="83"/>
    </row>
    <row r="1020" spans="1:51" s="100" customFormat="1">
      <c r="A1020" s="84" t="s">
        <v>335</v>
      </c>
      <c r="B1020" s="81">
        <v>76.070553677067039</v>
      </c>
      <c r="C1020" s="80">
        <v>0.14923517892333735</v>
      </c>
      <c r="D1020" s="81">
        <v>13.354459827176623</v>
      </c>
      <c r="E1020" s="80">
        <v>1.7796744276702088</v>
      </c>
      <c r="F1020" s="80">
        <v>1.5709156402066729E-2</v>
      </c>
      <c r="G1020" s="80">
        <v>9.8195362259072619E-2</v>
      </c>
      <c r="H1020" s="80">
        <v>1.1662034208078069</v>
      </c>
      <c r="I1020" s="80">
        <v>4.1422647438379503</v>
      </c>
      <c r="J1020" s="80">
        <v>3.2236872818169902</v>
      </c>
      <c r="K1020" s="80">
        <v>0.16924038876574954</v>
      </c>
      <c r="L1020" s="80">
        <v>5.9958737520073839</v>
      </c>
      <c r="M1020" s="81">
        <f>B1020/J1020</f>
        <v>23.597373760829196</v>
      </c>
      <c r="N1020" s="80">
        <f>I1020+J1020</f>
        <v>7.3659520256549404</v>
      </c>
      <c r="Q1020" s="103"/>
      <c r="S1020" s="103"/>
      <c r="V1020" s="83"/>
      <c r="W1020" s="83"/>
      <c r="X1020" s="103"/>
      <c r="Y1020" s="83"/>
      <c r="Z1020" s="83"/>
      <c r="AA1020" s="83"/>
      <c r="AE1020" s="103"/>
      <c r="AF1020" s="83"/>
      <c r="AG1020" s="83"/>
      <c r="AI1020" s="83"/>
      <c r="AW1020" s="83"/>
    </row>
    <row r="1021" spans="1:51" s="100" customFormat="1">
      <c r="A1021" s="84" t="s">
        <v>334</v>
      </c>
      <c r="B1021" s="81">
        <v>75.476063892601275</v>
      </c>
      <c r="C1021" s="80">
        <v>0.18137361614218134</v>
      </c>
      <c r="D1021" s="81">
        <v>13.604356972363135</v>
      </c>
      <c r="E1021" s="80">
        <v>1.9970520534316372</v>
      </c>
      <c r="F1021" s="80">
        <v>3.9330146782532688E-2</v>
      </c>
      <c r="G1021" s="80">
        <v>0.14710661582130491</v>
      </c>
      <c r="H1021" s="80">
        <v>1.3417398101223363</v>
      </c>
      <c r="I1021" s="80">
        <v>4.0434563863811048</v>
      </c>
      <c r="J1021" s="80">
        <v>3.1695035894482908</v>
      </c>
      <c r="K1021" s="80">
        <v>0.16916906190308262</v>
      </c>
      <c r="L1021" s="80">
        <v>5.3164852524993904</v>
      </c>
      <c r="M1021" s="81">
        <f>B1021/J1021</f>
        <v>23.813212940938566</v>
      </c>
      <c r="N1021" s="80">
        <f>I1021+J1021</f>
        <v>7.2129599758293956</v>
      </c>
      <c r="O1021" s="97"/>
      <c r="P1021" s="97">
        <v>5.38</v>
      </c>
      <c r="Q1021" s="99">
        <v>1260</v>
      </c>
      <c r="R1021" s="97">
        <v>11.4</v>
      </c>
      <c r="S1021" s="99">
        <v>463</v>
      </c>
      <c r="T1021" s="97">
        <v>2.31</v>
      </c>
      <c r="U1021" s="97">
        <v>26.8</v>
      </c>
      <c r="V1021" s="98">
        <v>37.5</v>
      </c>
      <c r="W1021" s="98">
        <v>17.2</v>
      </c>
      <c r="X1021" s="99">
        <v>105</v>
      </c>
      <c r="Y1021" s="98">
        <v>88.5</v>
      </c>
      <c r="Z1021" s="98">
        <v>26.6</v>
      </c>
      <c r="AA1021" s="98">
        <v>214</v>
      </c>
      <c r="AB1021" s="97">
        <v>8.58</v>
      </c>
      <c r="AC1021" s="97">
        <v>1.74</v>
      </c>
      <c r="AD1021" s="97">
        <v>7.2</v>
      </c>
      <c r="AE1021" s="99">
        <v>651</v>
      </c>
      <c r="AF1021" s="98">
        <v>22.6</v>
      </c>
      <c r="AG1021" s="98">
        <v>51.3</v>
      </c>
      <c r="AH1021" s="97">
        <v>5.64</v>
      </c>
      <c r="AI1021" s="98">
        <v>20.6</v>
      </c>
      <c r="AJ1021" s="97">
        <v>4.12</v>
      </c>
      <c r="AK1021" s="97">
        <v>0.87</v>
      </c>
      <c r="AL1021" s="97">
        <v>3.72</v>
      </c>
      <c r="AM1021" s="97">
        <v>0.73</v>
      </c>
      <c r="AN1021" s="97">
        <v>4.21</v>
      </c>
      <c r="AO1021" s="97">
        <v>0.94</v>
      </c>
      <c r="AP1021" s="97">
        <v>2.94</v>
      </c>
      <c r="AQ1021" s="97">
        <v>0.435</v>
      </c>
      <c r="AR1021" s="97">
        <v>2.93</v>
      </c>
      <c r="AS1021" s="97">
        <v>0.44</v>
      </c>
      <c r="AT1021" s="97">
        <v>5.67</v>
      </c>
      <c r="AU1021" s="97">
        <v>0.71</v>
      </c>
      <c r="AV1021" s="97">
        <v>1.45</v>
      </c>
      <c r="AW1021" s="98">
        <v>20.2</v>
      </c>
      <c r="AX1021" s="97">
        <v>10.5</v>
      </c>
      <c r="AY1021" s="97">
        <v>2.68</v>
      </c>
    </row>
    <row r="1022" spans="1:51" s="100" customFormat="1">
      <c r="A1022" s="84" t="s">
        <v>333</v>
      </c>
      <c r="B1022" s="81">
        <v>76.252004165202777</v>
      </c>
      <c r="C1022" s="80">
        <v>0.16179102854018337</v>
      </c>
      <c r="D1022" s="81">
        <v>13.414055214126835</v>
      </c>
      <c r="E1022" s="80">
        <v>1.7078025293547117</v>
      </c>
      <c r="F1022" s="80">
        <v>8.1771730851623939E-2</v>
      </c>
      <c r="G1022" s="80">
        <v>0.10143830784579479</v>
      </c>
      <c r="H1022" s="80">
        <v>1.1964474343779852</v>
      </c>
      <c r="I1022" s="80">
        <v>3.713355645375485</v>
      </c>
      <c r="J1022" s="80">
        <v>3.3713158749767325</v>
      </c>
      <c r="K1022" s="80">
        <v>0.18069347888210435</v>
      </c>
      <c r="L1022" s="80">
        <v>6.5636821108023042</v>
      </c>
      <c r="M1022" s="81">
        <f>B1022/J1022</f>
        <v>22.6178759252955</v>
      </c>
      <c r="N1022" s="80">
        <f>I1022+J1022</f>
        <v>7.0846715203522175</v>
      </c>
      <c r="Q1022" s="103"/>
      <c r="S1022" s="103"/>
      <c r="V1022" s="83"/>
      <c r="W1022" s="83"/>
      <c r="X1022" s="103"/>
      <c r="Y1022" s="83"/>
      <c r="Z1022" s="83"/>
      <c r="AA1022" s="83"/>
      <c r="AE1022" s="103"/>
      <c r="AF1022" s="83"/>
      <c r="AG1022" s="83"/>
      <c r="AI1022" s="83"/>
      <c r="AW1022" s="83"/>
    </row>
    <row r="1023" spans="1:51" s="100" customFormat="1">
      <c r="A1023" s="84" t="s">
        <v>332</v>
      </c>
      <c r="B1023" s="81">
        <v>76.070330912821291</v>
      </c>
      <c r="C1023" s="80">
        <v>0.15235385065257026</v>
      </c>
      <c r="D1023" s="81">
        <v>13.317557374737996</v>
      </c>
      <c r="E1023" s="80">
        <v>1.6609606367761363</v>
      </c>
      <c r="F1023" s="80">
        <v>3.874299011141865E-2</v>
      </c>
      <c r="G1023" s="80">
        <v>9.5102668793236908E-2</v>
      </c>
      <c r="H1023" s="80">
        <v>1.1594691557691479</v>
      </c>
      <c r="I1023" s="80">
        <v>4.2222452755704509</v>
      </c>
      <c r="J1023" s="80">
        <v>3.2832180011804137</v>
      </c>
      <c r="K1023" s="80">
        <v>0.19133587338930474</v>
      </c>
      <c r="L1023" s="80">
        <v>5.5387551421129615</v>
      </c>
      <c r="M1023" s="81">
        <f>B1023/J1023</f>
        <v>23.169442566857199</v>
      </c>
      <c r="N1023" s="80">
        <f>I1023+J1023</f>
        <v>7.5054632767508647</v>
      </c>
      <c r="O1023" s="97"/>
      <c r="P1023" s="97">
        <v>5.21</v>
      </c>
      <c r="Q1023" s="99">
        <v>892</v>
      </c>
      <c r="R1023" s="97" t="s">
        <v>142</v>
      </c>
      <c r="S1023" s="99">
        <v>504</v>
      </c>
      <c r="T1023" s="97">
        <v>0.86</v>
      </c>
      <c r="U1023" s="97">
        <v>2.34</v>
      </c>
      <c r="V1023" s="98">
        <v>56.9</v>
      </c>
      <c r="W1023" s="98">
        <v>20.100000000000001</v>
      </c>
      <c r="X1023" s="99">
        <v>107</v>
      </c>
      <c r="Y1023" s="98">
        <v>80.3</v>
      </c>
      <c r="Z1023" s="98">
        <v>33.299999999999997</v>
      </c>
      <c r="AA1023" s="98">
        <v>203</v>
      </c>
      <c r="AB1023" s="97">
        <v>9.3000000000000007</v>
      </c>
      <c r="AC1023" s="97">
        <v>0.91</v>
      </c>
      <c r="AD1023" s="97">
        <v>7</v>
      </c>
      <c r="AE1023" s="99">
        <v>665</v>
      </c>
      <c r="AF1023" s="98">
        <v>27.3</v>
      </c>
      <c r="AG1023" s="98">
        <v>55.9</v>
      </c>
      <c r="AH1023" s="97">
        <v>5.88</v>
      </c>
      <c r="AI1023" s="98">
        <v>21.1</v>
      </c>
      <c r="AJ1023" s="97">
        <v>4.66</v>
      </c>
      <c r="AK1023" s="97">
        <v>1</v>
      </c>
      <c r="AL1023" s="97">
        <v>4.37</v>
      </c>
      <c r="AM1023" s="97">
        <v>0.82</v>
      </c>
      <c r="AN1023" s="97">
        <v>5.4</v>
      </c>
      <c r="AO1023" s="97">
        <v>1.27</v>
      </c>
      <c r="AP1023" s="97">
        <v>3</v>
      </c>
      <c r="AQ1023" s="97">
        <v>0.4</v>
      </c>
      <c r="AR1023" s="97">
        <v>3.15</v>
      </c>
      <c r="AS1023" s="97">
        <v>0.57999999999999996</v>
      </c>
      <c r="AT1023" s="97">
        <v>5.3</v>
      </c>
      <c r="AU1023" s="97">
        <v>0.68400000000000005</v>
      </c>
      <c r="AV1023" s="97">
        <v>1.41</v>
      </c>
      <c r="AW1023" s="98">
        <v>23</v>
      </c>
      <c r="AX1023" s="97">
        <v>11.3</v>
      </c>
      <c r="AY1023" s="97">
        <v>2.63</v>
      </c>
    </row>
    <row r="1024" spans="1:51" s="100" customFormat="1">
      <c r="A1024" s="84" t="s">
        <v>331</v>
      </c>
      <c r="B1024" s="81">
        <v>75.19581954531877</v>
      </c>
      <c r="C1024" s="80">
        <v>0.20627170083195723</v>
      </c>
      <c r="D1024" s="81">
        <v>13.610809277058051</v>
      </c>
      <c r="E1024" s="80">
        <v>2.1343341401431748</v>
      </c>
      <c r="F1024" s="80">
        <v>4.149114451273004E-2</v>
      </c>
      <c r="G1024" s="80">
        <v>0.14231841900524306</v>
      </c>
      <c r="H1024" s="80">
        <v>1.4047912132886495</v>
      </c>
      <c r="I1024" s="80">
        <v>4.1568987068167553</v>
      </c>
      <c r="J1024" s="80">
        <v>3.1072484256960977</v>
      </c>
      <c r="K1024" s="80">
        <v>0.17427328583646798</v>
      </c>
      <c r="L1024" s="80">
        <v>5.6055707478663095</v>
      </c>
      <c r="M1024" s="81">
        <f>B1024/J1024</f>
        <v>24.20013119114321</v>
      </c>
      <c r="N1024" s="80">
        <f>I1024+J1024</f>
        <v>7.2641471325128535</v>
      </c>
      <c r="O1024" s="97"/>
      <c r="P1024" s="97">
        <v>5.72</v>
      </c>
      <c r="Q1024" s="99">
        <v>1360</v>
      </c>
      <c r="R1024" s="97">
        <v>1.04</v>
      </c>
      <c r="S1024" s="99">
        <v>622</v>
      </c>
      <c r="T1024" s="97">
        <v>1.22</v>
      </c>
      <c r="U1024" s="97">
        <v>7.2</v>
      </c>
      <c r="V1024" s="98">
        <v>54.8</v>
      </c>
      <c r="W1024" s="98">
        <v>21.3</v>
      </c>
      <c r="X1024" s="99">
        <v>126</v>
      </c>
      <c r="Y1024" s="98">
        <v>116.9</v>
      </c>
      <c r="Z1024" s="98">
        <v>34.6</v>
      </c>
      <c r="AA1024" s="98">
        <v>271</v>
      </c>
      <c r="AB1024" s="97">
        <v>12.7</v>
      </c>
      <c r="AC1024" s="97">
        <v>1.95</v>
      </c>
      <c r="AD1024" s="97">
        <v>7.39</v>
      </c>
      <c r="AE1024" s="99">
        <v>802</v>
      </c>
      <c r="AF1024" s="98">
        <v>31.3</v>
      </c>
      <c r="AG1024" s="98">
        <v>61.5</v>
      </c>
      <c r="AH1024" s="97">
        <v>6.81</v>
      </c>
      <c r="AI1024" s="98">
        <v>29.3</v>
      </c>
      <c r="AJ1024" s="97">
        <v>6</v>
      </c>
      <c r="AK1024" s="97">
        <v>1.08</v>
      </c>
      <c r="AL1024" s="97">
        <v>5.56</v>
      </c>
      <c r="AM1024" s="97">
        <v>0.85</v>
      </c>
      <c r="AN1024" s="97">
        <v>5.85</v>
      </c>
      <c r="AO1024" s="97">
        <v>1.17</v>
      </c>
      <c r="AP1024" s="97">
        <v>3.17</v>
      </c>
      <c r="AQ1024" s="97">
        <v>0.51700000000000002</v>
      </c>
      <c r="AR1024" s="97">
        <v>3.95</v>
      </c>
      <c r="AS1024" s="97">
        <v>0.5</v>
      </c>
      <c r="AT1024" s="97">
        <v>6.44</v>
      </c>
      <c r="AU1024" s="97">
        <v>0.81</v>
      </c>
      <c r="AV1024" s="97">
        <v>1.66</v>
      </c>
      <c r="AW1024" s="98">
        <v>22.8</v>
      </c>
      <c r="AX1024" s="97">
        <v>12.12</v>
      </c>
      <c r="AY1024" s="97">
        <v>2.68</v>
      </c>
    </row>
    <row r="1025" spans="1:51">
      <c r="A1025" s="84" t="s">
        <v>330</v>
      </c>
      <c r="B1025" s="81">
        <v>75.288869481169158</v>
      </c>
      <c r="C1025" s="80">
        <v>0.21860826925321641</v>
      </c>
      <c r="D1025" s="81">
        <v>13.681359897238602</v>
      </c>
      <c r="E1025" s="80">
        <v>1.9464692822175931</v>
      </c>
      <c r="F1025" s="80">
        <v>2.6469570153516305E-2</v>
      </c>
      <c r="G1025" s="80">
        <v>0.14113841067803179</v>
      </c>
      <c r="H1025" s="80">
        <v>1.3048084339543065</v>
      </c>
      <c r="I1025" s="80">
        <v>3.9884566025366399</v>
      </c>
      <c r="J1025" s="80">
        <v>3.4038055233997859</v>
      </c>
      <c r="K1025" s="80">
        <v>0.14529399143230029</v>
      </c>
      <c r="L1025" s="80">
        <v>5.4003209508541232</v>
      </c>
      <c r="M1025" s="81">
        <f>B1025/J1025</f>
        <v>22.119027941986886</v>
      </c>
      <c r="N1025" s="80">
        <f>I1025+J1025</f>
        <v>7.3922621259364263</v>
      </c>
      <c r="O1025" s="97"/>
      <c r="P1025" s="97">
        <v>5.17</v>
      </c>
      <c r="Q1025" s="99">
        <v>1011</v>
      </c>
      <c r="R1025" s="97">
        <v>0.66</v>
      </c>
      <c r="S1025" s="99">
        <v>533</v>
      </c>
      <c r="T1025" s="97">
        <v>0.95</v>
      </c>
      <c r="U1025" s="97">
        <v>1.7</v>
      </c>
      <c r="V1025" s="98">
        <v>41.6</v>
      </c>
      <c r="W1025" s="98">
        <v>17.059999999999999</v>
      </c>
      <c r="X1025" s="99">
        <v>97.8</v>
      </c>
      <c r="Y1025" s="98">
        <v>91.6</v>
      </c>
      <c r="Z1025" s="98">
        <v>32.1</v>
      </c>
      <c r="AA1025" s="98">
        <v>224.6</v>
      </c>
      <c r="AB1025" s="97">
        <v>8.4499999999999993</v>
      </c>
      <c r="AC1025" s="97">
        <v>1.59</v>
      </c>
      <c r="AD1025" s="97">
        <v>6.31</v>
      </c>
      <c r="AE1025" s="99">
        <v>653</v>
      </c>
      <c r="AF1025" s="98">
        <v>26</v>
      </c>
      <c r="AG1025" s="98">
        <v>53.3</v>
      </c>
      <c r="AH1025" s="97">
        <v>5.64</v>
      </c>
      <c r="AI1025" s="98">
        <v>21.24</v>
      </c>
      <c r="AJ1025" s="97">
        <v>4.62</v>
      </c>
      <c r="AK1025" s="97">
        <v>1.02</v>
      </c>
      <c r="AL1025" s="97">
        <v>3.96</v>
      </c>
      <c r="AM1025" s="97">
        <v>0.71</v>
      </c>
      <c r="AN1025" s="97">
        <v>5.16</v>
      </c>
      <c r="AO1025" s="97">
        <v>1.077</v>
      </c>
      <c r="AP1025" s="97">
        <v>3.11</v>
      </c>
      <c r="AQ1025" s="97">
        <v>0.41799999999999998</v>
      </c>
      <c r="AR1025" s="97">
        <v>3.3</v>
      </c>
      <c r="AS1025" s="97">
        <v>0.52800000000000002</v>
      </c>
      <c r="AT1025" s="97">
        <v>6.13</v>
      </c>
      <c r="AU1025" s="97">
        <v>0.69499999999999995</v>
      </c>
      <c r="AV1025" s="97">
        <v>1.1499999999999999</v>
      </c>
      <c r="AW1025" s="98">
        <v>17.8</v>
      </c>
      <c r="AX1025" s="97">
        <v>11.08</v>
      </c>
      <c r="AY1025" s="97">
        <v>2.38</v>
      </c>
    </row>
    <row r="1026" spans="1:51" s="94" customFormat="1">
      <c r="A1026" s="92" t="s">
        <v>196</v>
      </c>
      <c r="B1026" s="95">
        <f>AVERAGE(B1002:B1025)</f>
        <v>75.678150438027799</v>
      </c>
      <c r="C1026" s="94">
        <f>AVERAGE(C1002:C1025)</f>
        <v>0.18969498582526437</v>
      </c>
      <c r="D1026" s="95">
        <f>AVERAGE(D1002:D1025)</f>
        <v>13.433264927731408</v>
      </c>
      <c r="E1026" s="95">
        <f>AVERAGE(E1002:E1025)</f>
        <v>1.9474149050467944</v>
      </c>
      <c r="F1026" s="95">
        <f>AVERAGE(F1002:F1025)</f>
        <v>4.1322440624650132E-2</v>
      </c>
      <c r="G1026" s="95">
        <f>AVERAGE(G1002:G1025)</f>
        <v>0.11557959463881934</v>
      </c>
      <c r="H1026" s="95">
        <f>AVERAGE(H1002:H1025)</f>
        <v>1.2446828738589824</v>
      </c>
      <c r="I1026" s="95">
        <f>AVERAGE(I1002:I1025)</f>
        <v>4.0283995540409583</v>
      </c>
      <c r="J1026" s="95">
        <f>AVERAGE(J1002:J1025)</f>
        <v>3.321472878788446</v>
      </c>
      <c r="K1026" s="95">
        <f>AVERAGE(K1002:K1025)</f>
        <v>0.17401416868612829</v>
      </c>
      <c r="L1026" s="95">
        <f>AVERAGE(L1002:L1025)</f>
        <v>5.7676352424439941</v>
      </c>
      <c r="M1026" s="95">
        <f>AVERAGE(M1002:M1025)</f>
        <v>22.926864537183604</v>
      </c>
      <c r="N1026" s="95">
        <f>AVERAGE(N1002:N1025)</f>
        <v>7.3498724328294047</v>
      </c>
      <c r="O1026" s="95"/>
      <c r="P1026" s="95">
        <f>AVERAGE(P1002:P1025)</f>
        <v>5.8047058823529412</v>
      </c>
      <c r="Q1026" s="96">
        <f>AVERAGE(Q1002:Q1025)</f>
        <v>1089.1176470588234</v>
      </c>
      <c r="R1026" s="95">
        <f>AVERAGE(R1002:R1025)</f>
        <v>2.5024999999999999</v>
      </c>
      <c r="S1026" s="96">
        <f>AVERAGE(S1002:S1025)</f>
        <v>526.76470588235293</v>
      </c>
      <c r="T1026" s="95">
        <f>AVERAGE(T1002:T1025)</f>
        <v>1.414117647058823</v>
      </c>
      <c r="U1026" s="95">
        <f>AVERAGE(U1002:U1025)</f>
        <v>6.1393750000000002</v>
      </c>
      <c r="V1026" s="95">
        <f>AVERAGE(V1002:V1025)</f>
        <v>50.288235294117641</v>
      </c>
      <c r="W1026" s="95">
        <f>AVERAGE(W1002:W1025)</f>
        <v>19.29</v>
      </c>
      <c r="X1026" s="96">
        <f>AVERAGE(X1002:X1025)</f>
        <v>116.38235294117646</v>
      </c>
      <c r="Y1026" s="95">
        <f>AVERAGE(Y1002:Y1025)</f>
        <v>105.6941176470588</v>
      </c>
      <c r="Z1026" s="95">
        <f>AVERAGE(Z1002:Z1025)</f>
        <v>34.023529411764713</v>
      </c>
      <c r="AA1026" s="95">
        <f>AVERAGE(AA1002:AA1025)</f>
        <v>225.45882352941175</v>
      </c>
      <c r="AB1026" s="95">
        <f>AVERAGE(AB1002:AB1025)</f>
        <v>10.71764705882353</v>
      </c>
      <c r="AC1026" s="95">
        <f>AVERAGE(AC1002:AC1025)</f>
        <v>1.6870588235294117</v>
      </c>
      <c r="AD1026" s="95">
        <f>AVERAGE(AD1002:AD1025)</f>
        <v>7.2788235294117651</v>
      </c>
      <c r="AE1026" s="96">
        <f>AVERAGE(AE1002:AE1025)</f>
        <v>771.70588235294122</v>
      </c>
      <c r="AF1026" s="95">
        <f>AVERAGE(AF1002:AF1025)</f>
        <v>28.805882352941182</v>
      </c>
      <c r="AG1026" s="95">
        <f>AVERAGE(AG1002:AG1025)</f>
        <v>58.988235294117644</v>
      </c>
      <c r="AH1026" s="95">
        <f>AVERAGE(AH1002:AH1025)</f>
        <v>6.420588235294117</v>
      </c>
      <c r="AI1026" s="95">
        <f>AVERAGE(AI1002:AI1025)</f>
        <v>26.525294117647064</v>
      </c>
      <c r="AJ1026" s="95">
        <f>AVERAGE(AJ1002:AJ1025)</f>
        <v>5.7252941176470591</v>
      </c>
      <c r="AK1026" s="95">
        <f>AVERAGE(AK1002:AK1025)</f>
        <v>1.0488235294117647</v>
      </c>
      <c r="AL1026" s="95">
        <f>AVERAGE(AL1002:AL1025)</f>
        <v>5.1100000000000003</v>
      </c>
      <c r="AM1026" s="95">
        <f>AVERAGE(AM1002:AM1025)</f>
        <v>0.88329411764705867</v>
      </c>
      <c r="AN1026" s="95">
        <f>AVERAGE(AN1002:AN1025)</f>
        <v>5.6835294117647051</v>
      </c>
      <c r="AO1026" s="95">
        <f>AVERAGE(AO1002:AO1025)</f>
        <v>1.1652352941176469</v>
      </c>
      <c r="AP1026" s="95">
        <f>AVERAGE(AP1002:AP1025)</f>
        <v>3.3541176470588239</v>
      </c>
      <c r="AQ1026" s="95">
        <f>AVERAGE(AQ1002:AQ1025)</f>
        <v>0.50770588235294123</v>
      </c>
      <c r="AR1026" s="95">
        <f>AVERAGE(AR1002:AR1025)</f>
        <v>3.6229411764705883</v>
      </c>
      <c r="AS1026" s="95">
        <f>AVERAGE(AS1002:AS1025)</f>
        <v>0.55288235294117649</v>
      </c>
      <c r="AT1026" s="95">
        <f>AVERAGE(AT1002:AT1025)</f>
        <v>5.9270588235294115</v>
      </c>
      <c r="AU1026" s="95">
        <f>AVERAGE(AU1002:AU1025)</f>
        <v>0.74076470588235299</v>
      </c>
      <c r="AV1026" s="95">
        <f>AVERAGE(AV1002:AV1025)</f>
        <v>1.5058823529411762</v>
      </c>
      <c r="AW1026" s="95">
        <f>AVERAGE(AW1002:AW1025)</f>
        <v>21.613529411764706</v>
      </c>
      <c r="AX1026" s="95">
        <f>AVERAGE(AX1002:AX1025)</f>
        <v>12.287058823529412</v>
      </c>
      <c r="AY1026" s="95">
        <f>AVERAGE(AY1002:AY1025)</f>
        <v>2.7388235294117651</v>
      </c>
    </row>
    <row r="1027" spans="1:51" s="94" customFormat="1">
      <c r="A1027" s="92" t="s">
        <v>195</v>
      </c>
      <c r="B1027" s="95">
        <f>_xlfn.STDEV.S(B1002:B1025)</f>
        <v>0.46763275755360056</v>
      </c>
      <c r="C1027" s="94">
        <f>_xlfn.STDEV.S(C1002:C1025)</f>
        <v>3.1180932719152808E-2</v>
      </c>
      <c r="D1027" s="95">
        <f>_xlfn.STDEV.S(D1002:D1025)</f>
        <v>0.19623784512369907</v>
      </c>
      <c r="E1027" s="95">
        <f>_xlfn.STDEV.S(E1002:E1025)</f>
        <v>0.20428874548731388</v>
      </c>
      <c r="F1027" s="95">
        <f>_xlfn.STDEV.S(F1002:F1025)</f>
        <v>1.9544463181645537E-2</v>
      </c>
      <c r="G1027" s="95">
        <f>_xlfn.STDEV.S(G1002:G1025)</f>
        <v>2.5752814924590375E-2</v>
      </c>
      <c r="H1027" s="95">
        <f>_xlfn.STDEV.S(H1002:H1025)</f>
        <v>0.12812610181916634</v>
      </c>
      <c r="I1027" s="95">
        <f>_xlfn.STDEV.S(I1002:I1025)</f>
        <v>0.19432180399698729</v>
      </c>
      <c r="J1027" s="95">
        <f>_xlfn.STDEV.S(J1002:J1025)</f>
        <v>0.28613784509136259</v>
      </c>
      <c r="K1027" s="95">
        <f>_xlfn.STDEV.S(K1002:K1025)</f>
        <v>1.2854099187156577E-2</v>
      </c>
      <c r="L1027" s="95">
        <f>_xlfn.STDEV.S(L1002:L1025)</f>
        <v>0.37090454230741282</v>
      </c>
      <c r="M1027" s="95">
        <f>_xlfn.STDEV.S(M1002:M1025)</f>
        <v>1.7335574075600251</v>
      </c>
      <c r="N1027" s="95">
        <f>_xlfn.STDEV.S(N1002:N1025)</f>
        <v>0.17540671101583147</v>
      </c>
      <c r="O1027" s="95"/>
      <c r="P1027" s="95">
        <f>_xlfn.STDEV.S(P1002:P1025)</f>
        <v>0.63254562727777153</v>
      </c>
      <c r="Q1027" s="96">
        <f>_xlfn.STDEV.S(Q1002:Q1025)</f>
        <v>224.96663151258142</v>
      </c>
      <c r="R1027" s="95">
        <f>_xlfn.STDEV.S(R1002:R1025)</f>
        <v>4.4769714465622101</v>
      </c>
      <c r="S1027" s="96">
        <f>_xlfn.STDEV.S(S1002:S1025)</f>
        <v>73.681348905069612</v>
      </c>
      <c r="T1027" s="95">
        <f>_xlfn.STDEV.S(T1002:T1025)</f>
        <v>0.90784125005097605</v>
      </c>
      <c r="U1027" s="95">
        <f>_xlfn.STDEV.S(U1002:U1025)</f>
        <v>6.8966121815956374</v>
      </c>
      <c r="V1027" s="95">
        <f>_xlfn.STDEV.S(V1002:V1025)</f>
        <v>12.815707274324627</v>
      </c>
      <c r="W1027" s="95">
        <f>_xlfn.STDEV.S(W1002:W1025)</f>
        <v>2.9148070262026042</v>
      </c>
      <c r="X1027" s="96">
        <f>_xlfn.STDEV.S(X1002:X1025)</f>
        <v>16.024404641597336</v>
      </c>
      <c r="Y1027" s="95">
        <f>_xlfn.STDEV.S(Y1002:Y1025)</f>
        <v>52.755289670660503</v>
      </c>
      <c r="Z1027" s="95">
        <f>_xlfn.STDEV.S(Z1002:Z1025)</f>
        <v>5.3395375983979383</v>
      </c>
      <c r="AA1027" s="95">
        <f>_xlfn.STDEV.S(AA1002:AA1025)</f>
        <v>39.772651703518839</v>
      </c>
      <c r="AB1027" s="95">
        <f>_xlfn.STDEV.S(AB1002:AB1025)</f>
        <v>2.1597150547345487</v>
      </c>
      <c r="AC1027" s="95">
        <f>_xlfn.STDEV.S(AC1002:AC1025)</f>
        <v>0.37089022476135725</v>
      </c>
      <c r="AD1027" s="95">
        <f>_xlfn.STDEV.S(AD1002:AD1025)</f>
        <v>0.88530278967806075</v>
      </c>
      <c r="AE1027" s="96">
        <f>_xlfn.STDEV.S(AE1002:AE1025)</f>
        <v>139.9154944537427</v>
      </c>
      <c r="AF1027" s="95">
        <f>_xlfn.STDEV.S(AF1002:AF1025)</f>
        <v>4.5725363022390324</v>
      </c>
      <c r="AG1027" s="95">
        <f>_xlfn.STDEV.S(AG1002:AG1025)</f>
        <v>7.6049229411728367</v>
      </c>
      <c r="AH1027" s="95">
        <f>_xlfn.STDEV.S(AH1002:AH1025)</f>
        <v>0.73472333728618899</v>
      </c>
      <c r="AI1027" s="95">
        <f>_xlfn.STDEV.S(AI1002:AI1025)</f>
        <v>4.7827477950011401</v>
      </c>
      <c r="AJ1027" s="95">
        <f>_xlfn.STDEV.S(AJ1002:AJ1025)</f>
        <v>1.1640506735482916</v>
      </c>
      <c r="AK1027" s="95">
        <f>_xlfn.STDEV.S(AK1002:AK1025)</f>
        <v>0.14768557618049435</v>
      </c>
      <c r="AL1027" s="95">
        <f>_xlfn.STDEV.S(AL1002:AL1025)</f>
        <v>0.88298499420998122</v>
      </c>
      <c r="AM1027" s="95">
        <f>_xlfn.STDEV.S(AM1002:AM1025)</f>
        <v>0.15535313189065617</v>
      </c>
      <c r="AN1027" s="95">
        <f>_xlfn.STDEV.S(AN1002:AN1025)</f>
        <v>0.97386434615191042</v>
      </c>
      <c r="AO1027" s="95">
        <f>_xlfn.STDEV.S(AO1002:AO1025)</f>
        <v>0.1987610152330459</v>
      </c>
      <c r="AP1027" s="95">
        <f>_xlfn.STDEV.S(AP1002:AP1025)</f>
        <v>0.43665001465031161</v>
      </c>
      <c r="AQ1027" s="95">
        <f>_xlfn.STDEV.S(AQ1002:AQ1025)</f>
        <v>0.10228438584767102</v>
      </c>
      <c r="AR1027" s="95">
        <f>_xlfn.STDEV.S(AR1002:AR1025)</f>
        <v>0.76870641913771465</v>
      </c>
      <c r="AS1027" s="95">
        <f>_xlfn.STDEV.S(AS1002:AS1025)</f>
        <v>9.5623534206373942E-2</v>
      </c>
      <c r="AT1027" s="95">
        <f>_xlfn.STDEV.S(AT1002:AT1025)</f>
        <v>0.87440526006168506</v>
      </c>
      <c r="AU1027" s="95">
        <f>_xlfn.STDEV.S(AU1002:AU1025)</f>
        <v>0.10191266445575127</v>
      </c>
      <c r="AV1027" s="95">
        <f>_xlfn.STDEV.S(AV1002:AV1025)</f>
        <v>0.43689327677834389</v>
      </c>
      <c r="AW1027" s="95">
        <f>_xlfn.STDEV.S(AW1002:AW1025)</f>
        <v>3.8624133342647049</v>
      </c>
      <c r="AX1027" s="95">
        <f>_xlfn.STDEV.S(AX1002:AX1025)</f>
        <v>1.8469764640686528</v>
      </c>
      <c r="AY1027" s="95">
        <f>_xlfn.STDEV.S(AY1002:AY1025)</f>
        <v>0.40258356823367869</v>
      </c>
    </row>
    <row r="1028" spans="1:51">
      <c r="A1028" s="84" t="s">
        <v>329</v>
      </c>
      <c r="B1028" s="81">
        <v>74.543356252432446</v>
      </c>
      <c r="C1028" s="80">
        <v>0.19509037629658602</v>
      </c>
      <c r="D1028" s="81">
        <v>13.756010451840972</v>
      </c>
      <c r="E1028" s="80">
        <v>2.5039990052293675</v>
      </c>
      <c r="F1028" s="80">
        <v>3.614637316648156E-2</v>
      </c>
      <c r="G1028" s="80">
        <v>0.11510628060032582</v>
      </c>
      <c r="H1028" s="80">
        <v>1.2069695132353702</v>
      </c>
      <c r="I1028" s="80">
        <v>3.7268906261800079</v>
      </c>
      <c r="J1028" s="80">
        <v>3.9164103816129616</v>
      </c>
      <c r="K1028" s="80">
        <v>0.20739405473073949</v>
      </c>
      <c r="L1028" s="80">
        <v>7.634335186415214</v>
      </c>
      <c r="M1028" s="81">
        <f>B1028/J1028</f>
        <v>19.033591730428412</v>
      </c>
      <c r="N1028" s="80">
        <f>I1028+J1028</f>
        <v>7.6433010077929691</v>
      </c>
    </row>
    <row r="1029" spans="1:51">
      <c r="A1029" s="84" t="s">
        <v>328</v>
      </c>
      <c r="B1029" s="81">
        <v>74.509247739787114</v>
      </c>
      <c r="C1029" s="80">
        <v>0.20133870530620557</v>
      </c>
      <c r="D1029" s="81">
        <v>13.684663085236789</v>
      </c>
      <c r="E1029" s="80">
        <v>2.2561064405103819</v>
      </c>
      <c r="F1029" s="80">
        <v>8.7146388727684224E-2</v>
      </c>
      <c r="G1029" s="80">
        <v>0.11536160322710722</v>
      </c>
      <c r="H1029" s="80">
        <v>1.2094688894509129</v>
      </c>
      <c r="I1029" s="80">
        <v>4.4103785965279796</v>
      </c>
      <c r="J1029" s="80">
        <v>3.5262673201106902</v>
      </c>
      <c r="K1029" s="80">
        <v>0.21231115147226737</v>
      </c>
      <c r="L1029" s="80">
        <v>5.6954777431131731</v>
      </c>
      <c r="M1029" s="81">
        <f>B1029/J1029</f>
        <v>21.129778594734631</v>
      </c>
      <c r="N1029" s="80">
        <f>I1029+J1029</f>
        <v>7.9366459166386694</v>
      </c>
    </row>
    <row r="1030" spans="1:51">
      <c r="A1030" s="84" t="s">
        <v>327</v>
      </c>
      <c r="B1030" s="81">
        <v>75.001490758132888</v>
      </c>
      <c r="C1030" s="80">
        <v>0.21324908344124019</v>
      </c>
      <c r="D1030" s="81">
        <v>13.935098461914924</v>
      </c>
      <c r="E1030" s="80">
        <v>2.2609502615364119</v>
      </c>
      <c r="F1030" s="80">
        <v>2.6232442403312333E-2</v>
      </c>
      <c r="G1030" s="80">
        <v>0.11342610723375532</v>
      </c>
      <c r="H1030" s="80">
        <v>1.2307698412392563</v>
      </c>
      <c r="I1030" s="80">
        <v>4.0499073436809576</v>
      </c>
      <c r="J1030" s="80">
        <v>3.1688532422613553</v>
      </c>
      <c r="K1030" s="80">
        <v>0.22458155901931409</v>
      </c>
      <c r="L1030" s="80">
        <v>6.9927479067089138</v>
      </c>
      <c r="M1030" s="81">
        <f>B1030/J1030</f>
        <v>23.668338362243109</v>
      </c>
      <c r="N1030" s="80">
        <f>I1030+J1030</f>
        <v>7.218760585942313</v>
      </c>
    </row>
    <row r="1031" spans="1:51">
      <c r="A1031" s="84" t="s">
        <v>326</v>
      </c>
      <c r="B1031" s="81">
        <v>74.692849368973484</v>
      </c>
      <c r="C1031" s="80">
        <v>0.19460124634911155</v>
      </c>
      <c r="D1031" s="81">
        <v>14.041014221237869</v>
      </c>
      <c r="E1031" s="80">
        <v>2.3105327081484792</v>
      </c>
      <c r="F1031" s="80">
        <v>4.0367558933680776E-2</v>
      </c>
      <c r="G1031" s="80">
        <v>0.10539248600351463</v>
      </c>
      <c r="H1031" s="80">
        <v>1.166037851442663</v>
      </c>
      <c r="I1031" s="80">
        <v>4.2317688847838992</v>
      </c>
      <c r="J1031" s="80">
        <v>3.2174153760549782</v>
      </c>
      <c r="K1031" s="80">
        <v>0.20298072347555909</v>
      </c>
      <c r="L1031" s="80">
        <v>6.1592503873561384</v>
      </c>
      <c r="M1031" s="81">
        <f>B1031/J1031</f>
        <v>23.215171384105787</v>
      </c>
      <c r="N1031" s="80">
        <f>I1031+J1031</f>
        <v>7.4491842608388774</v>
      </c>
    </row>
    <row r="1032" spans="1:51">
      <c r="A1032" s="84" t="s">
        <v>325</v>
      </c>
      <c r="B1032" s="81">
        <v>74.803906918450295</v>
      </c>
      <c r="C1032" s="80">
        <v>0.17003207117889008</v>
      </c>
      <c r="D1032" s="81">
        <v>13.485237654954464</v>
      </c>
      <c r="E1032" s="80">
        <v>2.1693720394681497</v>
      </c>
      <c r="F1032" s="80">
        <v>4.8812577737310577E-2</v>
      </c>
      <c r="G1032" s="80">
        <v>7.2958472849595862E-2</v>
      </c>
      <c r="H1032" s="80">
        <v>1.0494346341630354</v>
      </c>
      <c r="I1032" s="80">
        <v>4.2956154303089678</v>
      </c>
      <c r="J1032" s="80">
        <v>3.9046108144083771</v>
      </c>
      <c r="K1032" s="80">
        <v>0.19386480899336661</v>
      </c>
      <c r="L1032" s="80">
        <v>3.9796992470448629</v>
      </c>
      <c r="M1032" s="81">
        <f>B1032/J1032</f>
        <v>19.157839404228692</v>
      </c>
      <c r="N1032" s="80">
        <f>I1032+J1032</f>
        <v>8.2002262447173457</v>
      </c>
    </row>
    <row r="1033" spans="1:51">
      <c r="A1033" s="84" t="s">
        <v>324</v>
      </c>
      <c r="B1033" s="81">
        <v>74.724675171934265</v>
      </c>
      <c r="C1033" s="80">
        <v>0.19440638880402389</v>
      </c>
      <c r="D1033" s="81">
        <v>13.916514694822258</v>
      </c>
      <c r="E1033" s="80">
        <v>2.1416140054040618</v>
      </c>
      <c r="F1033" s="80">
        <v>5.8098419453393953E-2</v>
      </c>
      <c r="G1033" s="80">
        <v>0.11055130244632795</v>
      </c>
      <c r="H1033" s="80">
        <v>1.2197135112872486</v>
      </c>
      <c r="I1033" s="80">
        <v>4.1482230120422674</v>
      </c>
      <c r="J1033" s="80">
        <v>3.4861805661257046</v>
      </c>
      <c r="K1033" s="80">
        <v>0.22927680459102795</v>
      </c>
      <c r="L1033" s="80">
        <v>6.0651918627819299</v>
      </c>
      <c r="M1033" s="81">
        <f>B1033/J1033</f>
        <v>21.43453953533394</v>
      </c>
      <c r="N1033" s="80">
        <f>I1033+J1033</f>
        <v>7.634403578167972</v>
      </c>
    </row>
    <row r="1034" spans="1:51">
      <c r="A1034" s="84" t="s">
        <v>323</v>
      </c>
      <c r="B1034" s="81">
        <v>74.990311361771177</v>
      </c>
      <c r="C1034" s="80">
        <v>0.17842829643391089</v>
      </c>
      <c r="D1034" s="81">
        <v>13.847815718768464</v>
      </c>
      <c r="E1034" s="80">
        <v>2.1084028362185299</v>
      </c>
      <c r="F1034" s="80">
        <v>3.8440097082244613E-2</v>
      </c>
      <c r="G1034" s="80">
        <v>0.11190464045001992</v>
      </c>
      <c r="H1034" s="80">
        <v>1.1643380536405967</v>
      </c>
      <c r="I1034" s="80">
        <v>4.1698265999514881</v>
      </c>
      <c r="J1034" s="80">
        <v>3.3905109899641119</v>
      </c>
      <c r="K1034" s="80">
        <v>0.21405719452428099</v>
      </c>
      <c r="L1034" s="80">
        <v>6.4647102663462164</v>
      </c>
      <c r="M1034" s="81">
        <f>B1034/J1034</f>
        <v>22.117701899136136</v>
      </c>
      <c r="N1034" s="80">
        <f>I1034+J1034</f>
        <v>7.5603375899155996</v>
      </c>
    </row>
    <row r="1035" spans="1:51">
      <c r="A1035" s="84" t="s">
        <v>322</v>
      </c>
      <c r="B1035" s="81">
        <v>74.590008895953147</v>
      </c>
      <c r="C1035" s="80">
        <v>0.21890638755335343</v>
      </c>
      <c r="D1035" s="81">
        <v>13.794185407446808</v>
      </c>
      <c r="E1035" s="80">
        <v>2.4389808475068788</v>
      </c>
      <c r="F1035" s="80">
        <v>5.9827766281161335E-2</v>
      </c>
      <c r="G1035" s="80">
        <v>8.650825223877473E-2</v>
      </c>
      <c r="H1035" s="80">
        <v>1.1664501372275771</v>
      </c>
      <c r="I1035" s="80">
        <v>4.266913036363909</v>
      </c>
      <c r="J1035" s="80">
        <v>3.3782011864573818</v>
      </c>
      <c r="K1035" s="80">
        <v>0.18082971011625781</v>
      </c>
      <c r="L1035" s="80">
        <v>6.6340739999040323</v>
      </c>
      <c r="M1035" s="81">
        <f>B1035/J1035</f>
        <v>22.079800692442905</v>
      </c>
      <c r="N1035" s="80">
        <f>I1035+J1035</f>
        <v>7.6451142228212907</v>
      </c>
    </row>
    <row r="1036" spans="1:51">
      <c r="A1036" s="84" t="s">
        <v>321</v>
      </c>
      <c r="B1036" s="81">
        <v>74.617764956884457</v>
      </c>
      <c r="C1036" s="80">
        <v>0.16456009792227488</v>
      </c>
      <c r="D1036" s="81">
        <v>13.789209320028666</v>
      </c>
      <c r="E1036" s="80">
        <v>2.2700179420479203</v>
      </c>
      <c r="F1036" s="80">
        <v>1.994943591772071E-2</v>
      </c>
      <c r="G1036" s="80">
        <v>8.123971218217696E-2</v>
      </c>
      <c r="H1036" s="80">
        <v>1.1458760210005829</v>
      </c>
      <c r="I1036" s="80">
        <v>3.8215854586530837</v>
      </c>
      <c r="J1036" s="80">
        <v>4.0897764151452591</v>
      </c>
      <c r="K1036" s="80">
        <v>0.20640217841569924</v>
      </c>
      <c r="L1036" s="80">
        <v>6.6661195769096366</v>
      </c>
      <c r="M1036" s="81">
        <f>B1036/J1036</f>
        <v>18.244949694697237</v>
      </c>
      <c r="N1036" s="80">
        <f>I1036+J1036</f>
        <v>7.9113618737983433</v>
      </c>
    </row>
    <row r="1037" spans="1:51">
      <c r="A1037" s="84" t="s">
        <v>320</v>
      </c>
      <c r="B1037" s="81">
        <v>74.85422270577655</v>
      </c>
      <c r="C1037" s="80">
        <v>0.20730324205133444</v>
      </c>
      <c r="D1037" s="81">
        <v>13.820372404820652</v>
      </c>
      <c r="E1037" s="80">
        <v>2.1328149794829572</v>
      </c>
      <c r="F1037" s="80">
        <v>8.1523746874120298E-2</v>
      </c>
      <c r="G1037" s="80">
        <v>0.10726447800853303</v>
      </c>
      <c r="H1037" s="80">
        <v>1.1599844548785461</v>
      </c>
      <c r="I1037" s="80">
        <v>4.3162827336426668</v>
      </c>
      <c r="J1037" s="80">
        <v>3.3202096110219599</v>
      </c>
      <c r="K1037" s="80">
        <v>0.21643442662233955</v>
      </c>
      <c r="L1037" s="80">
        <v>5.4918941892748734</v>
      </c>
      <c r="M1037" s="81">
        <f>B1037/J1037</f>
        <v>22.545029222638878</v>
      </c>
      <c r="N1037" s="80">
        <f>I1037+J1037</f>
        <v>7.6364923446646262</v>
      </c>
      <c r="O1037" s="101"/>
      <c r="P1037" s="101">
        <v>6.01</v>
      </c>
      <c r="Q1037" s="82">
        <v>992</v>
      </c>
      <c r="R1037" s="101">
        <v>0.42</v>
      </c>
      <c r="S1037" s="82">
        <v>435</v>
      </c>
      <c r="T1037" s="101">
        <v>0.65</v>
      </c>
      <c r="U1037" s="101">
        <v>1.05</v>
      </c>
      <c r="V1037" s="81">
        <v>60.1</v>
      </c>
      <c r="W1037" s="81">
        <v>18</v>
      </c>
      <c r="X1037" s="82">
        <v>140</v>
      </c>
      <c r="Y1037" s="81">
        <v>59.1</v>
      </c>
      <c r="Z1037" s="81">
        <v>35.700000000000003</v>
      </c>
      <c r="AA1037" s="81">
        <v>263</v>
      </c>
      <c r="AB1037" s="101">
        <v>11.3</v>
      </c>
      <c r="AC1037" s="101">
        <v>2.1800000000000002</v>
      </c>
      <c r="AD1037" s="101">
        <v>9.83</v>
      </c>
      <c r="AE1037" s="82">
        <v>775</v>
      </c>
      <c r="AF1037" s="81">
        <v>29.6</v>
      </c>
      <c r="AG1037" s="81">
        <v>77.599999999999994</v>
      </c>
      <c r="AH1037" s="101">
        <v>8.58</v>
      </c>
      <c r="AI1037" s="81">
        <v>29</v>
      </c>
      <c r="AJ1037" s="101">
        <v>5.86</v>
      </c>
      <c r="AK1037" s="101">
        <v>0.93</v>
      </c>
      <c r="AL1037" s="101">
        <v>6.56</v>
      </c>
      <c r="AM1037" s="101">
        <v>0.88</v>
      </c>
      <c r="AN1037" s="101">
        <v>5.33</v>
      </c>
      <c r="AO1037" s="101">
        <v>1.45</v>
      </c>
      <c r="AP1037" s="101">
        <v>4.24</v>
      </c>
      <c r="AQ1037" s="101">
        <v>0.628</v>
      </c>
      <c r="AR1037" s="101">
        <v>3.83</v>
      </c>
      <c r="AS1037" s="101">
        <v>0.56899999999999995</v>
      </c>
      <c r="AT1037" s="101">
        <v>7.38</v>
      </c>
      <c r="AU1037" s="101">
        <v>1.0900000000000001</v>
      </c>
      <c r="AV1037" s="101">
        <v>1.64</v>
      </c>
      <c r="AW1037" s="81">
        <v>18.2</v>
      </c>
      <c r="AX1037" s="101">
        <v>15.6</v>
      </c>
      <c r="AY1037" s="101">
        <v>4.26</v>
      </c>
    </row>
    <row r="1038" spans="1:51">
      <c r="A1038" s="84" t="s">
        <v>319</v>
      </c>
      <c r="B1038" s="81">
        <v>75.554867949289402</v>
      </c>
      <c r="C1038" s="80">
        <v>0.17447751902961831</v>
      </c>
      <c r="D1038" s="81">
        <v>13.314148348096296</v>
      </c>
      <c r="E1038" s="80">
        <v>1.9420227982300036</v>
      </c>
      <c r="F1038" s="80">
        <v>0</v>
      </c>
      <c r="G1038" s="80">
        <v>8.041040752317892E-2</v>
      </c>
      <c r="H1038" s="80">
        <v>0.91755356395933663</v>
      </c>
      <c r="I1038" s="80">
        <v>4.0924828751135136</v>
      </c>
      <c r="J1038" s="80">
        <v>3.924016543909258</v>
      </c>
      <c r="K1038" s="80">
        <v>0.19994849400106654</v>
      </c>
      <c r="L1038" s="80">
        <v>3.653606717270506</v>
      </c>
      <c r="M1038" s="81">
        <f>B1038/J1038</f>
        <v>19.254472325445064</v>
      </c>
      <c r="N1038" s="80">
        <f>I1038+J1038</f>
        <v>8.0164994190227716</v>
      </c>
      <c r="O1038" s="101"/>
      <c r="P1038" s="101">
        <v>7.35</v>
      </c>
      <c r="Q1038" s="82">
        <v>1510</v>
      </c>
      <c r="R1038" s="101">
        <v>5.5</v>
      </c>
      <c r="S1038" s="82">
        <v>642</v>
      </c>
      <c r="T1038" s="101">
        <v>1.64</v>
      </c>
      <c r="U1038" s="101">
        <v>8.4</v>
      </c>
      <c r="V1038" s="81">
        <v>86.3</v>
      </c>
      <c r="W1038" s="81">
        <v>20.6</v>
      </c>
      <c r="X1038" s="82">
        <v>143</v>
      </c>
      <c r="Y1038" s="81">
        <v>93.7</v>
      </c>
      <c r="Z1038" s="81">
        <v>35.799999999999997</v>
      </c>
      <c r="AA1038" s="81">
        <v>319</v>
      </c>
      <c r="AB1038" s="101">
        <v>12.9</v>
      </c>
      <c r="AC1038" s="101">
        <v>1.82</v>
      </c>
      <c r="AD1038" s="101">
        <v>10.220000000000001</v>
      </c>
      <c r="AE1038" s="82">
        <v>786</v>
      </c>
      <c r="AF1038" s="81">
        <v>28.5</v>
      </c>
      <c r="AG1038" s="81">
        <v>64.099999999999994</v>
      </c>
      <c r="AH1038" s="101">
        <v>7.72</v>
      </c>
      <c r="AI1038" s="81">
        <v>28.1</v>
      </c>
      <c r="AJ1038" s="101">
        <v>6.5</v>
      </c>
      <c r="AK1038" s="101">
        <v>1.43</v>
      </c>
      <c r="AL1038" s="101">
        <v>6.28</v>
      </c>
      <c r="AM1038" s="101">
        <v>0.96</v>
      </c>
      <c r="AN1038" s="101">
        <v>5.95</v>
      </c>
      <c r="AO1038" s="101">
        <v>1.1499999999999999</v>
      </c>
      <c r="AP1038" s="101">
        <v>4.26</v>
      </c>
      <c r="AQ1038" s="101">
        <v>0.63700000000000001</v>
      </c>
      <c r="AR1038" s="101">
        <v>4.4400000000000004</v>
      </c>
      <c r="AS1038" s="101">
        <v>0.61</v>
      </c>
      <c r="AT1038" s="101">
        <v>8.0399999999999991</v>
      </c>
      <c r="AU1038" s="101">
        <v>1.01</v>
      </c>
      <c r="AV1038" s="101">
        <v>1.64</v>
      </c>
      <c r="AW1038" s="81">
        <v>19.600000000000001</v>
      </c>
      <c r="AX1038" s="101">
        <v>11.71</v>
      </c>
      <c r="AY1038" s="101">
        <v>3.89</v>
      </c>
    </row>
    <row r="1039" spans="1:51">
      <c r="A1039" s="84" t="s">
        <v>318</v>
      </c>
      <c r="B1039" s="81">
        <v>74.781561939845659</v>
      </c>
      <c r="C1039" s="80">
        <v>0.223375783472955</v>
      </c>
      <c r="D1039" s="81">
        <v>13.908696112925135</v>
      </c>
      <c r="E1039" s="80">
        <v>2.2311558582858058</v>
      </c>
      <c r="F1039" s="80">
        <v>6.6110490740179606E-2</v>
      </c>
      <c r="G1039" s="80">
        <v>0.12423241206994294</v>
      </c>
      <c r="H1039" s="80">
        <v>1.1735619608741363</v>
      </c>
      <c r="I1039" s="80">
        <v>4.2723126891238037</v>
      </c>
      <c r="J1039" s="80">
        <v>3.2189706948962762</v>
      </c>
      <c r="K1039" s="80">
        <v>0.22057766109244833</v>
      </c>
      <c r="L1039" s="80">
        <v>5.7951422797157193</v>
      </c>
      <c r="M1039" s="81">
        <f>B1039/J1039</f>
        <v>23.231513743947062</v>
      </c>
      <c r="N1039" s="80">
        <f>I1039+J1039</f>
        <v>7.4912833840200799</v>
      </c>
      <c r="O1039" s="101"/>
      <c r="P1039" s="101">
        <v>6.89</v>
      </c>
      <c r="Q1039" s="82">
        <v>1268</v>
      </c>
      <c r="R1039" s="101">
        <v>1.02</v>
      </c>
      <c r="S1039" s="82">
        <v>658</v>
      </c>
      <c r="T1039" s="101">
        <v>0.67</v>
      </c>
      <c r="U1039" s="101">
        <v>4.2699999999999996</v>
      </c>
      <c r="V1039" s="81">
        <v>67.7</v>
      </c>
      <c r="W1039" s="81">
        <v>20</v>
      </c>
      <c r="X1039" s="82">
        <v>129</v>
      </c>
      <c r="Y1039" s="81">
        <v>85.7</v>
      </c>
      <c r="Z1039" s="81">
        <v>38.700000000000003</v>
      </c>
      <c r="AA1039" s="81">
        <v>329</v>
      </c>
      <c r="AB1039" s="101">
        <v>12.49</v>
      </c>
      <c r="AC1039" s="101">
        <v>2.12</v>
      </c>
      <c r="AD1039" s="101">
        <v>8.52</v>
      </c>
      <c r="AE1039" s="82">
        <v>787</v>
      </c>
      <c r="AF1039" s="81">
        <v>30.4</v>
      </c>
      <c r="AG1039" s="81">
        <v>71.7</v>
      </c>
      <c r="AH1039" s="101">
        <v>8.4</v>
      </c>
      <c r="AI1039" s="81">
        <v>31.3</v>
      </c>
      <c r="AJ1039" s="101">
        <v>6.13</v>
      </c>
      <c r="AK1039" s="101">
        <v>1.41</v>
      </c>
      <c r="AL1039" s="101">
        <v>6.77</v>
      </c>
      <c r="AM1039" s="101">
        <v>1.07</v>
      </c>
      <c r="AN1039" s="101">
        <v>6.67</v>
      </c>
      <c r="AO1039" s="101">
        <v>1.49</v>
      </c>
      <c r="AP1039" s="101">
        <v>4.78</v>
      </c>
      <c r="AQ1039" s="101">
        <v>0.7</v>
      </c>
      <c r="AR1039" s="101">
        <v>4.2</v>
      </c>
      <c r="AS1039" s="101">
        <v>0.66400000000000003</v>
      </c>
      <c r="AT1039" s="101">
        <v>8.7200000000000006</v>
      </c>
      <c r="AU1039" s="101">
        <v>0.91</v>
      </c>
      <c r="AV1039" s="101">
        <v>1.58</v>
      </c>
      <c r="AW1039" s="81">
        <v>20.100000000000001</v>
      </c>
      <c r="AX1039" s="101">
        <v>13.4</v>
      </c>
      <c r="AY1039" s="101">
        <v>3.76</v>
      </c>
    </row>
    <row r="1040" spans="1:51">
      <c r="A1040" s="84" t="s">
        <v>317</v>
      </c>
      <c r="B1040" s="81">
        <v>74.805279113712558</v>
      </c>
      <c r="C1040" s="80">
        <v>0.18104295459381806</v>
      </c>
      <c r="D1040" s="81">
        <v>13.82164879246516</v>
      </c>
      <c r="E1040" s="80">
        <v>2.26699622427906</v>
      </c>
      <c r="F1040" s="80">
        <v>4.8057750587403962E-2</v>
      </c>
      <c r="G1040" s="80">
        <v>0.1120837691956903</v>
      </c>
      <c r="H1040" s="80">
        <v>1.2295867448395468</v>
      </c>
      <c r="I1040" s="80">
        <v>4.166342851820195</v>
      </c>
      <c r="J1040" s="80">
        <v>3.3689398922600318</v>
      </c>
      <c r="K1040" s="80">
        <v>0.21906246542405236</v>
      </c>
      <c r="L1040" s="80">
        <v>5.1435528251584373</v>
      </c>
      <c r="M1040" s="81">
        <f>B1040/J1040</f>
        <v>22.204397082172314</v>
      </c>
      <c r="N1040" s="80">
        <f>I1040+J1040</f>
        <v>7.5352827440802272</v>
      </c>
      <c r="O1040" s="101"/>
      <c r="P1040" s="101">
        <v>6.59</v>
      </c>
      <c r="Q1040" s="82">
        <v>1302</v>
      </c>
      <c r="R1040" s="101">
        <v>0.47</v>
      </c>
      <c r="S1040" s="82">
        <v>700</v>
      </c>
      <c r="T1040" s="101">
        <v>0.57999999999999996</v>
      </c>
      <c r="U1040" s="101">
        <v>2.79</v>
      </c>
      <c r="V1040" s="81">
        <v>83</v>
      </c>
      <c r="W1040" s="81">
        <v>19.2</v>
      </c>
      <c r="X1040" s="82">
        <v>135.4</v>
      </c>
      <c r="Y1040" s="81">
        <v>90.2</v>
      </c>
      <c r="Z1040" s="81">
        <v>40.4</v>
      </c>
      <c r="AA1040" s="81">
        <v>301</v>
      </c>
      <c r="AB1040" s="101">
        <v>13.38</v>
      </c>
      <c r="AC1040" s="101">
        <v>1.99</v>
      </c>
      <c r="AD1040" s="101">
        <v>7.97</v>
      </c>
      <c r="AE1040" s="82">
        <v>844</v>
      </c>
      <c r="AF1040" s="81">
        <v>31.5</v>
      </c>
      <c r="AG1040" s="81">
        <v>65.7</v>
      </c>
      <c r="AH1040" s="101">
        <v>8.02</v>
      </c>
      <c r="AI1040" s="81">
        <v>33</v>
      </c>
      <c r="AJ1040" s="101">
        <v>6.89</v>
      </c>
      <c r="AK1040" s="101">
        <v>1.07</v>
      </c>
      <c r="AL1040" s="101">
        <v>7.31</v>
      </c>
      <c r="AM1040" s="101">
        <v>1.0549999999999999</v>
      </c>
      <c r="AN1040" s="101">
        <v>7</v>
      </c>
      <c r="AO1040" s="101">
        <v>1.49</v>
      </c>
      <c r="AP1040" s="101">
        <v>4.22</v>
      </c>
      <c r="AQ1040" s="101">
        <v>0.68100000000000005</v>
      </c>
      <c r="AR1040" s="101">
        <v>4.3899999999999997</v>
      </c>
      <c r="AS1040" s="101">
        <v>0.65</v>
      </c>
      <c r="AT1040" s="101">
        <v>7.33</v>
      </c>
      <c r="AU1040" s="101">
        <v>0.99</v>
      </c>
      <c r="AV1040" s="101">
        <v>1.65</v>
      </c>
      <c r="AW1040" s="81">
        <v>20.9</v>
      </c>
      <c r="AX1040" s="101">
        <v>12.87</v>
      </c>
      <c r="AY1040" s="101">
        <v>3.49</v>
      </c>
    </row>
    <row r="1041" spans="1:51" s="100" customFormat="1">
      <c r="A1041" s="84" t="s">
        <v>316</v>
      </c>
      <c r="B1041" s="81">
        <v>74.717737506359896</v>
      </c>
      <c r="C1041" s="80">
        <v>0.23244525870812208</v>
      </c>
      <c r="D1041" s="81">
        <v>13.625551769346014</v>
      </c>
      <c r="E1041" s="80">
        <v>2.3996085836942216</v>
      </c>
      <c r="F1041" s="80">
        <v>4.9497580479009151E-2</v>
      </c>
      <c r="G1041" s="80">
        <v>9.5741829469737791E-2</v>
      </c>
      <c r="H1041" s="80">
        <v>1.2447862723776966</v>
      </c>
      <c r="I1041" s="80">
        <v>4.2705062592387408</v>
      </c>
      <c r="J1041" s="80">
        <v>3.3641027673247526</v>
      </c>
      <c r="K1041" s="80">
        <v>0.22173001797535807</v>
      </c>
      <c r="L1041" s="80">
        <v>5.308535295958194</v>
      </c>
      <c r="M1041" s="81">
        <f>B1041/J1041</f>
        <v>22.210301728022998</v>
      </c>
      <c r="N1041" s="80">
        <f>I1041+J1041</f>
        <v>7.6346090265634938</v>
      </c>
      <c r="O1041" s="101"/>
      <c r="P1041" s="101">
        <v>5.47</v>
      </c>
      <c r="Q1041" s="82">
        <v>1087</v>
      </c>
      <c r="R1041" s="101">
        <v>0.25</v>
      </c>
      <c r="S1041" s="82">
        <v>593</v>
      </c>
      <c r="T1041" s="101">
        <v>0.89</v>
      </c>
      <c r="U1041" s="101">
        <v>0.95</v>
      </c>
      <c r="V1041" s="81">
        <v>70.5</v>
      </c>
      <c r="W1041" s="81">
        <v>17.399999999999999</v>
      </c>
      <c r="X1041" s="82">
        <v>112.4</v>
      </c>
      <c r="Y1041" s="81">
        <v>85.3</v>
      </c>
      <c r="Z1041" s="81">
        <v>38.6</v>
      </c>
      <c r="AA1041" s="81">
        <v>295</v>
      </c>
      <c r="AB1041" s="101">
        <v>11.6</v>
      </c>
      <c r="AC1041" s="101">
        <v>1.96</v>
      </c>
      <c r="AD1041" s="101">
        <v>7.7</v>
      </c>
      <c r="AE1041" s="82">
        <v>818</v>
      </c>
      <c r="AF1041" s="81">
        <v>29.9</v>
      </c>
      <c r="AG1041" s="81">
        <v>63.3</v>
      </c>
      <c r="AH1041" s="101">
        <v>6.76</v>
      </c>
      <c r="AI1041" s="81">
        <v>28.2</v>
      </c>
      <c r="AJ1041" s="101">
        <v>6.38</v>
      </c>
      <c r="AK1041" s="101">
        <v>0.94</v>
      </c>
      <c r="AL1041" s="101">
        <v>5.59</v>
      </c>
      <c r="AM1041" s="101">
        <v>1.03</v>
      </c>
      <c r="AN1041" s="101">
        <v>6.13</v>
      </c>
      <c r="AO1041" s="101">
        <v>1.37</v>
      </c>
      <c r="AP1041" s="101">
        <v>3.76</v>
      </c>
      <c r="AQ1041" s="101">
        <v>0.55000000000000004</v>
      </c>
      <c r="AR1041" s="101">
        <v>4.68</v>
      </c>
      <c r="AS1041" s="101">
        <v>0.65</v>
      </c>
      <c r="AT1041" s="101">
        <v>7.86</v>
      </c>
      <c r="AU1041" s="101">
        <v>0.81</v>
      </c>
      <c r="AV1041" s="101">
        <v>1.48</v>
      </c>
      <c r="AW1041" s="81">
        <v>20.7</v>
      </c>
      <c r="AX1041" s="101">
        <v>13.69</v>
      </c>
      <c r="AY1041" s="101">
        <v>3.45</v>
      </c>
    </row>
    <row r="1042" spans="1:51" s="100" customFormat="1">
      <c r="A1042" s="84" t="s">
        <v>315</v>
      </c>
      <c r="B1042" s="81">
        <v>74.598564338235434</v>
      </c>
      <c r="C1042" s="80">
        <v>0.18904372618321966</v>
      </c>
      <c r="D1042" s="81">
        <v>13.881405757724414</v>
      </c>
      <c r="E1042" s="80">
        <v>2.2523831642609142</v>
      </c>
      <c r="F1042" s="80">
        <v>9.4259940224707059E-2</v>
      </c>
      <c r="G1042" s="80">
        <v>9.7494094233523773E-2</v>
      </c>
      <c r="H1042" s="80">
        <v>1.1633160511419114</v>
      </c>
      <c r="I1042" s="80">
        <v>4.1769731641490351</v>
      </c>
      <c r="J1042" s="80">
        <v>3.546538274072212</v>
      </c>
      <c r="K1042" s="80">
        <v>0.21489774632186573</v>
      </c>
      <c r="L1042" s="80">
        <v>5.3197088158064929</v>
      </c>
      <c r="M1042" s="81">
        <f>B1042/J1042</f>
        <v>21.034191251679275</v>
      </c>
      <c r="N1042" s="80">
        <f>I1042+J1042</f>
        <v>7.7235114382212471</v>
      </c>
      <c r="O1042" s="101"/>
      <c r="P1042" s="101">
        <v>6.89</v>
      </c>
      <c r="Q1042" s="82">
        <v>1202</v>
      </c>
      <c r="R1042" s="101">
        <v>0.27</v>
      </c>
      <c r="S1042" s="82">
        <v>645</v>
      </c>
      <c r="T1042" s="101">
        <v>0.56999999999999995</v>
      </c>
      <c r="U1042" s="101" t="s">
        <v>142</v>
      </c>
      <c r="V1042" s="81">
        <v>74.400000000000006</v>
      </c>
      <c r="W1042" s="81">
        <v>19.100000000000001</v>
      </c>
      <c r="X1042" s="82">
        <v>126.2</v>
      </c>
      <c r="Y1042" s="81">
        <v>82.3</v>
      </c>
      <c r="Z1042" s="81">
        <v>37.700000000000003</v>
      </c>
      <c r="AA1042" s="81">
        <v>319</v>
      </c>
      <c r="AB1042" s="101">
        <v>12.24</v>
      </c>
      <c r="AC1042" s="101">
        <v>1.77</v>
      </c>
      <c r="AD1042" s="101">
        <v>8.2200000000000006</v>
      </c>
      <c r="AE1042" s="82">
        <v>772</v>
      </c>
      <c r="AF1042" s="81">
        <v>28.7</v>
      </c>
      <c r="AG1042" s="81">
        <v>67.8</v>
      </c>
      <c r="AH1042" s="101">
        <v>8.1300000000000008</v>
      </c>
      <c r="AI1042" s="81">
        <v>30.1</v>
      </c>
      <c r="AJ1042" s="101">
        <v>6.12</v>
      </c>
      <c r="AK1042" s="101">
        <v>1.3</v>
      </c>
      <c r="AL1042" s="101">
        <v>7.02</v>
      </c>
      <c r="AM1042" s="101">
        <v>1.07</v>
      </c>
      <c r="AN1042" s="101">
        <v>6.58</v>
      </c>
      <c r="AO1042" s="101">
        <v>1.42</v>
      </c>
      <c r="AP1042" s="101">
        <v>4.7300000000000004</v>
      </c>
      <c r="AQ1042" s="101">
        <v>0.64300000000000002</v>
      </c>
      <c r="AR1042" s="101">
        <v>4.5</v>
      </c>
      <c r="AS1042" s="101">
        <v>0.63</v>
      </c>
      <c r="AT1042" s="101">
        <v>8.49</v>
      </c>
      <c r="AU1042" s="101">
        <v>0.9</v>
      </c>
      <c r="AV1042" s="101">
        <v>1.41</v>
      </c>
      <c r="AW1042" s="81">
        <v>20.100000000000001</v>
      </c>
      <c r="AX1042" s="101">
        <v>12.87</v>
      </c>
      <c r="AY1042" s="101">
        <v>3.72</v>
      </c>
    </row>
    <row r="1043" spans="1:51" s="100" customFormat="1">
      <c r="A1043" s="84" t="s">
        <v>314</v>
      </c>
      <c r="B1043" s="81">
        <v>74.927622888328372</v>
      </c>
      <c r="C1043" s="80">
        <v>0.17218226194595537</v>
      </c>
      <c r="D1043" s="81">
        <v>13.565903136585025</v>
      </c>
      <c r="E1043" s="80">
        <v>2.2179817793969256</v>
      </c>
      <c r="F1043" s="80">
        <v>6.0492817987869749E-2</v>
      </c>
      <c r="G1043" s="80">
        <v>9.4907802580327674E-2</v>
      </c>
      <c r="H1043" s="80">
        <v>1.0883288161677396</v>
      </c>
      <c r="I1043" s="80">
        <v>4.0972990160624665</v>
      </c>
      <c r="J1043" s="80">
        <v>3.7752623335517645</v>
      </c>
      <c r="K1043" s="80">
        <v>0.19147393526668433</v>
      </c>
      <c r="L1043" s="80">
        <v>4.476409531651754</v>
      </c>
      <c r="M1043" s="81">
        <f>B1043/J1043</f>
        <v>19.846997709914508</v>
      </c>
      <c r="N1043" s="80">
        <f>I1043+J1043</f>
        <v>7.872561349614231</v>
      </c>
      <c r="O1043" s="101"/>
      <c r="P1043" s="101">
        <v>7.15</v>
      </c>
      <c r="Q1043" s="82">
        <v>1385</v>
      </c>
      <c r="R1043" s="101">
        <v>2.4</v>
      </c>
      <c r="S1043" s="82">
        <v>622</v>
      </c>
      <c r="T1043" s="101">
        <v>0.76</v>
      </c>
      <c r="U1043" s="101">
        <v>4.0999999999999996</v>
      </c>
      <c r="V1043" s="81">
        <v>55.2</v>
      </c>
      <c r="W1043" s="81">
        <v>20.2</v>
      </c>
      <c r="X1043" s="82">
        <v>171</v>
      </c>
      <c r="Y1043" s="81">
        <v>81.7</v>
      </c>
      <c r="Z1043" s="81">
        <v>39.9</v>
      </c>
      <c r="AA1043" s="81">
        <v>285</v>
      </c>
      <c r="AB1043" s="101">
        <v>15</v>
      </c>
      <c r="AC1043" s="101">
        <v>2.04</v>
      </c>
      <c r="AD1043" s="101">
        <v>9.49</v>
      </c>
      <c r="AE1043" s="82">
        <v>919</v>
      </c>
      <c r="AF1043" s="81">
        <v>33.4</v>
      </c>
      <c r="AG1043" s="81">
        <v>69.599999999999994</v>
      </c>
      <c r="AH1043" s="101">
        <v>8.3699999999999992</v>
      </c>
      <c r="AI1043" s="81">
        <v>34.9</v>
      </c>
      <c r="AJ1043" s="101">
        <v>6.57</v>
      </c>
      <c r="AK1043" s="101">
        <v>1.1299999999999999</v>
      </c>
      <c r="AL1043" s="101">
        <v>7.62</v>
      </c>
      <c r="AM1043" s="101">
        <v>1.1100000000000001</v>
      </c>
      <c r="AN1043" s="101">
        <v>7.09</v>
      </c>
      <c r="AO1043" s="101">
        <v>1.36</v>
      </c>
      <c r="AP1043" s="101">
        <v>4.34</v>
      </c>
      <c r="AQ1043" s="101">
        <v>0.70099999999999996</v>
      </c>
      <c r="AR1043" s="101">
        <v>4.29</v>
      </c>
      <c r="AS1043" s="101">
        <v>0.60799999999999998</v>
      </c>
      <c r="AT1043" s="101">
        <v>7.82</v>
      </c>
      <c r="AU1043" s="101">
        <v>1.1000000000000001</v>
      </c>
      <c r="AV1043" s="101">
        <v>1.52</v>
      </c>
      <c r="AW1043" s="81">
        <v>24.7</v>
      </c>
      <c r="AX1043" s="101">
        <v>14.9</v>
      </c>
      <c r="AY1043" s="101">
        <v>4.0199999999999996</v>
      </c>
    </row>
    <row r="1044" spans="1:51" s="100" customFormat="1">
      <c r="A1044" s="84" t="s">
        <v>313</v>
      </c>
      <c r="B1044" s="81">
        <v>74.718493851747368</v>
      </c>
      <c r="C1044" s="80">
        <v>0.20689454640770447</v>
      </c>
      <c r="D1044" s="81">
        <v>13.824462855487413</v>
      </c>
      <c r="E1044" s="80">
        <v>2.3945687578144565</v>
      </c>
      <c r="F1044" s="80">
        <v>7.4142055499895776E-2</v>
      </c>
      <c r="G1044" s="80">
        <v>0.11103485715489196</v>
      </c>
      <c r="H1044" s="80">
        <v>1.1776770920675699</v>
      </c>
      <c r="I1044" s="80">
        <v>4.1712245020723762</v>
      </c>
      <c r="J1044" s="80">
        <v>3.321479610965782</v>
      </c>
      <c r="K1044" s="80">
        <v>0.21870782557926083</v>
      </c>
      <c r="L1044" s="80">
        <v>6.4742761804160267</v>
      </c>
      <c r="M1044" s="81">
        <f>B1044/J1044</f>
        <v>22.49554493878756</v>
      </c>
      <c r="N1044" s="80">
        <f>I1044+J1044</f>
        <v>7.4927041130381582</v>
      </c>
      <c r="O1044" s="101"/>
      <c r="P1044" s="101">
        <v>6.87</v>
      </c>
      <c r="Q1044" s="82">
        <v>1205</v>
      </c>
      <c r="R1044" s="101">
        <v>0.72</v>
      </c>
      <c r="S1044" s="82">
        <v>634</v>
      </c>
      <c r="T1044" s="101">
        <v>0.57999999999999996</v>
      </c>
      <c r="U1044" s="101">
        <v>3.41</v>
      </c>
      <c r="V1044" s="81">
        <v>48.4</v>
      </c>
      <c r="W1044" s="81">
        <v>19</v>
      </c>
      <c r="X1044" s="82">
        <v>127.5</v>
      </c>
      <c r="Y1044" s="81">
        <v>81.3</v>
      </c>
      <c r="Z1044" s="81">
        <v>38.799999999999997</v>
      </c>
      <c r="AA1044" s="81">
        <v>315</v>
      </c>
      <c r="AB1044" s="101">
        <v>12.17</v>
      </c>
      <c r="AC1044" s="101">
        <v>1.69</v>
      </c>
      <c r="AD1044" s="101">
        <v>8.33</v>
      </c>
      <c r="AE1044" s="82">
        <v>750</v>
      </c>
      <c r="AF1044" s="81">
        <v>28.6</v>
      </c>
      <c r="AG1044" s="81">
        <v>65.2</v>
      </c>
      <c r="AH1044" s="101">
        <v>7.75</v>
      </c>
      <c r="AI1044" s="81">
        <v>31</v>
      </c>
      <c r="AJ1044" s="101">
        <v>6.33</v>
      </c>
      <c r="AK1044" s="101">
        <v>1.1499999999999999</v>
      </c>
      <c r="AL1044" s="101">
        <v>7.71</v>
      </c>
      <c r="AM1044" s="101">
        <v>1.1200000000000001</v>
      </c>
      <c r="AN1044" s="101">
        <v>6.82</v>
      </c>
      <c r="AO1044" s="101">
        <v>1.37</v>
      </c>
      <c r="AP1044" s="101">
        <v>4.51</v>
      </c>
      <c r="AQ1044" s="101">
        <v>0.67900000000000005</v>
      </c>
      <c r="AR1044" s="101">
        <v>3.85</v>
      </c>
      <c r="AS1044" s="101">
        <v>0.60599999999999998</v>
      </c>
      <c r="AT1044" s="101">
        <v>8.61</v>
      </c>
      <c r="AU1044" s="101">
        <v>0.749</v>
      </c>
      <c r="AV1044" s="101">
        <v>1.22</v>
      </c>
      <c r="AW1044" s="81">
        <v>18.399999999999999</v>
      </c>
      <c r="AX1044" s="101">
        <v>12.79</v>
      </c>
      <c r="AY1044" s="101">
        <v>3.38</v>
      </c>
    </row>
    <row r="1045" spans="1:51" s="100" customFormat="1">
      <c r="A1045" s="84" t="s">
        <v>312</v>
      </c>
      <c r="B1045" s="81">
        <v>74.798392887288728</v>
      </c>
      <c r="C1045" s="80">
        <v>0.19412807212697811</v>
      </c>
      <c r="D1045" s="81">
        <v>13.697737482923555</v>
      </c>
      <c r="E1045" s="80">
        <v>2.3535583010838383</v>
      </c>
      <c r="F1045" s="80">
        <v>4.6106852139560978E-2</v>
      </c>
      <c r="G1045" s="80">
        <v>0.11575936272115026</v>
      </c>
      <c r="H1045" s="80">
        <v>1.151197619883735</v>
      </c>
      <c r="I1045" s="80">
        <v>4.3443382914213942</v>
      </c>
      <c r="J1045" s="80">
        <v>3.2987562146185518</v>
      </c>
      <c r="K1045" s="80">
        <v>0.24915792502107695</v>
      </c>
      <c r="L1045" s="80">
        <v>5.3075431320105935</v>
      </c>
      <c r="M1045" s="81">
        <f>B1045/J1045</f>
        <v>22.674725872684096</v>
      </c>
      <c r="N1045" s="80">
        <f>I1045+J1045</f>
        <v>7.6430945060399456</v>
      </c>
      <c r="O1045" s="101"/>
      <c r="P1045" s="101">
        <v>6.52</v>
      </c>
      <c r="Q1045" s="82">
        <v>1379</v>
      </c>
      <c r="R1045" s="101">
        <v>0.34</v>
      </c>
      <c r="S1045" s="82">
        <v>689</v>
      </c>
      <c r="T1045" s="101">
        <v>0.46</v>
      </c>
      <c r="U1045" s="101">
        <v>2.16</v>
      </c>
      <c r="V1045" s="81">
        <v>85.8</v>
      </c>
      <c r="W1045" s="81">
        <v>19.8</v>
      </c>
      <c r="X1045" s="82">
        <v>131.69999999999999</v>
      </c>
      <c r="Y1045" s="81">
        <v>89.9</v>
      </c>
      <c r="Z1045" s="81">
        <v>40</v>
      </c>
      <c r="AA1045" s="81">
        <v>299</v>
      </c>
      <c r="AB1045" s="101">
        <v>13.5</v>
      </c>
      <c r="AC1045" s="101">
        <v>1.79</v>
      </c>
      <c r="AD1045" s="101">
        <v>7.73</v>
      </c>
      <c r="AE1045" s="82">
        <v>844</v>
      </c>
      <c r="AF1045" s="81">
        <v>31.4</v>
      </c>
      <c r="AG1045" s="81">
        <v>65</v>
      </c>
      <c r="AH1045" s="101">
        <v>7.98</v>
      </c>
      <c r="AI1045" s="81">
        <v>33.299999999999997</v>
      </c>
      <c r="AJ1045" s="101">
        <v>6.83</v>
      </c>
      <c r="AK1045" s="101">
        <v>1.18</v>
      </c>
      <c r="AL1045" s="101">
        <v>8.0399999999999991</v>
      </c>
      <c r="AM1045" s="101">
        <v>1.07</v>
      </c>
      <c r="AN1045" s="101">
        <v>6.52</v>
      </c>
      <c r="AO1045" s="101">
        <v>1.4</v>
      </c>
      <c r="AP1045" s="101">
        <v>4.32</v>
      </c>
      <c r="AQ1045" s="101">
        <v>0.746</v>
      </c>
      <c r="AR1045" s="101">
        <v>4.96</v>
      </c>
      <c r="AS1045" s="101">
        <v>0.67</v>
      </c>
      <c r="AT1045" s="101">
        <v>7.58</v>
      </c>
      <c r="AU1045" s="101">
        <v>0.91</v>
      </c>
      <c r="AV1045" s="101">
        <v>1.6</v>
      </c>
      <c r="AW1045" s="81">
        <v>20.8</v>
      </c>
      <c r="AX1045" s="101">
        <v>13.04</v>
      </c>
      <c r="AY1045" s="101">
        <v>3.38</v>
      </c>
    </row>
    <row r="1046" spans="1:51" s="100" customFormat="1">
      <c r="A1046" s="84" t="s">
        <v>311</v>
      </c>
      <c r="B1046" s="81">
        <v>74.819658600470291</v>
      </c>
      <c r="C1046" s="80">
        <v>0.24780062348076373</v>
      </c>
      <c r="D1046" s="81">
        <v>13.673970060697794</v>
      </c>
      <c r="E1046" s="80">
        <v>2.3088764129322294</v>
      </c>
      <c r="F1046" s="80">
        <v>8.2053638051395622E-2</v>
      </c>
      <c r="G1046" s="80">
        <v>0.10445798486835327</v>
      </c>
      <c r="H1046" s="80">
        <v>1.1687574920576573</v>
      </c>
      <c r="I1046" s="80">
        <v>4.4408538378323819</v>
      </c>
      <c r="J1046" s="80">
        <v>3.1535500884436822</v>
      </c>
      <c r="K1046" s="80">
        <v>0.21261165455320635</v>
      </c>
      <c r="L1046" s="80">
        <v>5.3197330718734719</v>
      </c>
      <c r="M1046" s="81">
        <f>B1046/J1046</f>
        <v>23.725533605649741</v>
      </c>
      <c r="N1046" s="80">
        <f>I1046+J1046</f>
        <v>7.5944039262760636</v>
      </c>
      <c r="O1046" s="101"/>
      <c r="P1046" s="101">
        <v>7.7</v>
      </c>
      <c r="Q1046" s="82">
        <v>2820</v>
      </c>
      <c r="R1046" s="101">
        <v>12.8</v>
      </c>
      <c r="S1046" s="82">
        <v>790</v>
      </c>
      <c r="T1046" s="101">
        <v>3</v>
      </c>
      <c r="U1046" s="101">
        <v>15.7</v>
      </c>
      <c r="V1046" s="81">
        <v>67</v>
      </c>
      <c r="W1046" s="81">
        <v>24.2</v>
      </c>
      <c r="X1046" s="82">
        <v>148</v>
      </c>
      <c r="Y1046" s="81">
        <v>97</v>
      </c>
      <c r="Z1046" s="81">
        <v>44.6</v>
      </c>
      <c r="AA1046" s="81">
        <v>315</v>
      </c>
      <c r="AB1046" s="101">
        <v>16.399999999999999</v>
      </c>
      <c r="AC1046" s="101">
        <v>2.6</v>
      </c>
      <c r="AD1046" s="101">
        <v>9.5</v>
      </c>
      <c r="AE1046" s="82">
        <v>840</v>
      </c>
      <c r="AF1046" s="81">
        <v>30.3</v>
      </c>
      <c r="AG1046" s="81">
        <v>61</v>
      </c>
      <c r="AH1046" s="101">
        <v>7.8</v>
      </c>
      <c r="AI1046" s="81">
        <v>37</v>
      </c>
      <c r="AJ1046" s="101">
        <v>7.1</v>
      </c>
      <c r="AK1046" s="101">
        <v>1.1399999999999999</v>
      </c>
      <c r="AL1046" s="101">
        <v>8.4</v>
      </c>
      <c r="AM1046" s="101">
        <v>1.22</v>
      </c>
      <c r="AN1046" s="101">
        <v>6.32</v>
      </c>
      <c r="AO1046" s="101">
        <v>1.43</v>
      </c>
      <c r="AP1046" s="101">
        <v>4.3</v>
      </c>
      <c r="AQ1046" s="101">
        <v>0.61</v>
      </c>
      <c r="AR1046" s="101">
        <v>4</v>
      </c>
      <c r="AS1046" s="101">
        <v>0.67</v>
      </c>
      <c r="AT1046" s="101">
        <v>6.8</v>
      </c>
      <c r="AU1046" s="101">
        <v>0.97</v>
      </c>
      <c r="AV1046" s="101">
        <v>1.88</v>
      </c>
      <c r="AW1046" s="81">
        <v>19.7</v>
      </c>
      <c r="AX1046" s="101">
        <v>11.1</v>
      </c>
      <c r="AY1046" s="101">
        <v>3.02</v>
      </c>
    </row>
    <row r="1047" spans="1:51" s="100" customFormat="1">
      <c r="A1047" s="84" t="s">
        <v>310</v>
      </c>
      <c r="B1047" s="81">
        <v>74.453099583367617</v>
      </c>
      <c r="C1047" s="80">
        <v>0.22508210530710285</v>
      </c>
      <c r="D1047" s="81">
        <v>13.85887634284396</v>
      </c>
      <c r="E1047" s="80">
        <v>2.2530270211119885</v>
      </c>
      <c r="F1047" s="80">
        <v>3.8700356238403663E-2</v>
      </c>
      <c r="G1047" s="80">
        <v>7.6695645257888995E-2</v>
      </c>
      <c r="H1047" s="80">
        <v>1.0775664324657468</v>
      </c>
      <c r="I1047" s="80">
        <v>4.4231949405052688</v>
      </c>
      <c r="J1047" s="80">
        <v>3.5937352558734084</v>
      </c>
      <c r="K1047" s="80">
        <v>0.22317028619974691</v>
      </c>
      <c r="L1047" s="80">
        <v>5.4346928256500178</v>
      </c>
      <c r="M1047" s="81">
        <f>B1047/J1047</f>
        <v>20.717469229734011</v>
      </c>
      <c r="N1047" s="80">
        <f>I1047+J1047</f>
        <v>8.0169301963786772</v>
      </c>
      <c r="O1047" s="101"/>
      <c r="P1047" s="101">
        <v>5.83</v>
      </c>
      <c r="Q1047" s="82">
        <v>1200</v>
      </c>
      <c r="R1047" s="101">
        <v>3.4</v>
      </c>
      <c r="S1047" s="82">
        <v>690</v>
      </c>
      <c r="T1047" s="101">
        <v>1.04</v>
      </c>
      <c r="U1047" s="101">
        <v>6.6</v>
      </c>
      <c r="V1047" s="81">
        <v>58.8</v>
      </c>
      <c r="W1047" s="81">
        <v>20.3</v>
      </c>
      <c r="X1047" s="82">
        <v>113</v>
      </c>
      <c r="Y1047" s="81">
        <v>77</v>
      </c>
      <c r="Z1047" s="81">
        <v>38.6</v>
      </c>
      <c r="AA1047" s="81">
        <v>266</v>
      </c>
      <c r="AB1047" s="101">
        <v>10.25</v>
      </c>
      <c r="AC1047" s="101">
        <v>1.71</v>
      </c>
      <c r="AD1047" s="101">
        <v>7.3</v>
      </c>
      <c r="AE1047" s="82">
        <v>654</v>
      </c>
      <c r="AF1047" s="81">
        <v>27.8</v>
      </c>
      <c r="AG1047" s="81">
        <v>58.3</v>
      </c>
      <c r="AH1047" s="101">
        <v>6.9</v>
      </c>
      <c r="AI1047" s="81">
        <v>26.5</v>
      </c>
      <c r="AJ1047" s="101">
        <v>4.7</v>
      </c>
      <c r="AK1047" s="101">
        <v>1.18</v>
      </c>
      <c r="AL1047" s="101">
        <v>5.6</v>
      </c>
      <c r="AM1047" s="101">
        <v>0.85</v>
      </c>
      <c r="AN1047" s="101">
        <v>5.47</v>
      </c>
      <c r="AO1047" s="101">
        <v>1.31</v>
      </c>
      <c r="AP1047" s="101">
        <v>3.59</v>
      </c>
      <c r="AQ1047" s="101">
        <v>0.59</v>
      </c>
      <c r="AR1047" s="101">
        <v>3.38</v>
      </c>
      <c r="AS1047" s="101">
        <v>0.57999999999999996</v>
      </c>
      <c r="AT1047" s="101">
        <v>6.36</v>
      </c>
      <c r="AU1047" s="101">
        <v>0.66</v>
      </c>
      <c r="AV1047" s="101">
        <v>0.97</v>
      </c>
      <c r="AW1047" s="81">
        <v>17</v>
      </c>
      <c r="AX1047" s="101">
        <v>11.04</v>
      </c>
      <c r="AY1047" s="101">
        <v>2.91</v>
      </c>
    </row>
    <row r="1048" spans="1:51" s="100" customFormat="1">
      <c r="A1048" s="84" t="s">
        <v>309</v>
      </c>
      <c r="B1048" s="81">
        <v>74.214180137429139</v>
      </c>
      <c r="C1048" s="80">
        <v>0.26540678977518167</v>
      </c>
      <c r="D1048" s="81">
        <v>13.973093024313254</v>
      </c>
      <c r="E1048" s="80">
        <v>2.5275178733634931</v>
      </c>
      <c r="F1048" s="80">
        <v>6.6998549748683731E-2</v>
      </c>
      <c r="G1048" s="80">
        <v>0.17377914876328887</v>
      </c>
      <c r="H1048" s="80">
        <v>1.330094719457342</v>
      </c>
      <c r="I1048" s="80">
        <v>3.98273984549426</v>
      </c>
      <c r="J1048" s="80">
        <v>3.4661673247334877</v>
      </c>
      <c r="K1048" s="80">
        <v>0.22586921873848581</v>
      </c>
      <c r="L1048" s="80">
        <v>7.0438181519123617</v>
      </c>
      <c r="M1048" s="81">
        <f>B1048/J1048</f>
        <v>21.411020641692605</v>
      </c>
      <c r="N1048" s="80">
        <f>I1048+J1048</f>
        <v>7.4489071702277476</v>
      </c>
      <c r="Q1048" s="103"/>
      <c r="S1048" s="103"/>
      <c r="V1048" s="83"/>
      <c r="W1048" s="83"/>
      <c r="X1048" s="103"/>
      <c r="Y1048" s="83"/>
      <c r="Z1048" s="83"/>
      <c r="AA1048" s="83"/>
      <c r="AE1048" s="103"/>
      <c r="AF1048" s="83"/>
      <c r="AG1048" s="83"/>
      <c r="AI1048" s="83"/>
      <c r="AW1048" s="83"/>
    </row>
    <row r="1049" spans="1:51" s="100" customFormat="1">
      <c r="A1049" s="84" t="s">
        <v>308</v>
      </c>
      <c r="B1049" s="81">
        <v>74.465632768866641</v>
      </c>
      <c r="C1049" s="80">
        <v>0.1781521853807331</v>
      </c>
      <c r="D1049" s="81">
        <v>13.699519434395166</v>
      </c>
      <c r="E1049" s="80">
        <v>2.3966702538402909</v>
      </c>
      <c r="F1049" s="80">
        <v>2.8173002780147026E-2</v>
      </c>
      <c r="G1049" s="80">
        <v>0.10849315012931617</v>
      </c>
      <c r="H1049" s="80">
        <v>1.1539481321901548</v>
      </c>
      <c r="I1049" s="80">
        <v>4.3775771066611684</v>
      </c>
      <c r="J1049" s="80">
        <v>3.5918120302719672</v>
      </c>
      <c r="K1049" s="80">
        <v>0.21935484413285466</v>
      </c>
      <c r="L1049" s="80">
        <v>4.2832162930317992</v>
      </c>
      <c r="M1049" s="81">
        <f>B1049/J1049</f>
        <v>20.732051716867879</v>
      </c>
      <c r="N1049" s="80">
        <f>I1049+J1049</f>
        <v>7.9693891369331356</v>
      </c>
      <c r="Q1049" s="103"/>
      <c r="S1049" s="103"/>
      <c r="V1049" s="83"/>
      <c r="W1049" s="83"/>
      <c r="X1049" s="103"/>
      <c r="Y1049" s="83"/>
      <c r="Z1049" s="83"/>
      <c r="AA1049" s="83"/>
      <c r="AE1049" s="103"/>
      <c r="AF1049" s="83"/>
      <c r="AG1049" s="83"/>
      <c r="AI1049" s="83"/>
      <c r="AW1049" s="83"/>
    </row>
    <row r="1050" spans="1:51" s="100" customFormat="1">
      <c r="A1050" s="84" t="s">
        <v>307</v>
      </c>
      <c r="B1050" s="81">
        <v>75.017891416707968</v>
      </c>
      <c r="C1050" s="80">
        <v>0.23024772449922853</v>
      </c>
      <c r="D1050" s="81">
        <v>13.937926038224383</v>
      </c>
      <c r="E1050" s="80">
        <v>2.2438767022753554</v>
      </c>
      <c r="F1050" s="80">
        <v>3.2276394027374186E-2</v>
      </c>
      <c r="G1050" s="80">
        <v>8.2863434666431798E-2</v>
      </c>
      <c r="H1050" s="80">
        <v>1.1670535023497106</v>
      </c>
      <c r="I1050" s="80">
        <v>4.1094669687458421</v>
      </c>
      <c r="J1050" s="80">
        <v>3.1783735094475065</v>
      </c>
      <c r="K1050" s="80">
        <v>0.24309056185210842</v>
      </c>
      <c r="L1050" s="80">
        <v>6.5057732829993284</v>
      </c>
      <c r="M1050" s="81">
        <f>B1050/J1050</f>
        <v>23.602604034334611</v>
      </c>
      <c r="N1050" s="80">
        <f>I1050+J1050</f>
        <v>7.287840478193349</v>
      </c>
      <c r="Q1050" s="103"/>
      <c r="S1050" s="103"/>
      <c r="V1050" s="83"/>
      <c r="W1050" s="83"/>
      <c r="X1050" s="103"/>
      <c r="Y1050" s="83"/>
      <c r="Z1050" s="83"/>
      <c r="AA1050" s="83"/>
      <c r="AE1050" s="103"/>
      <c r="AF1050" s="83"/>
      <c r="AG1050" s="83"/>
      <c r="AI1050" s="83"/>
      <c r="AW1050" s="83"/>
    </row>
    <row r="1051" spans="1:51" s="102" customFormat="1">
      <c r="A1051" s="92" t="s">
        <v>196</v>
      </c>
      <c r="B1051" s="95">
        <f>AVERAGE(B1028:B1050)</f>
        <v>74.747861613554136</v>
      </c>
      <c r="C1051" s="94">
        <f>AVERAGE(C1028:C1050)</f>
        <v>0.20253023679340487</v>
      </c>
      <c r="D1051" s="95">
        <f>AVERAGE(D1028:D1050)</f>
        <v>13.776220025091277</v>
      </c>
      <c r="E1051" s="95">
        <f>AVERAGE(E1028:E1050)</f>
        <v>2.2774362954835534</v>
      </c>
      <c r="F1051" s="95">
        <f>AVERAGE(F1028:F1050)</f>
        <v>5.1452792829640909E-2</v>
      </c>
      <c r="G1051" s="95">
        <f>AVERAGE(G1028:G1050)</f>
        <v>0.10424640147277628</v>
      </c>
      <c r="H1051" s="95">
        <f>AVERAGE(H1028:H1050)</f>
        <v>1.1635857090173076</v>
      </c>
      <c r="I1051" s="95">
        <f>AVERAGE(I1028:I1050)</f>
        <v>4.1896827856685066</v>
      </c>
      <c r="J1051" s="95">
        <f>AVERAGE(J1028:J1050)</f>
        <v>3.4869626279796289</v>
      </c>
      <c r="K1051" s="95">
        <f>AVERAGE(K1028:K1050)</f>
        <v>0.21512109774430727</v>
      </c>
      <c r="L1051" s="95">
        <f>AVERAGE(L1028:L1050)</f>
        <v>5.7325873377960734</v>
      </c>
      <c r="M1051" s="95">
        <f>AVERAGE(M1028:M1050)</f>
        <v>21.555111495692238</v>
      </c>
      <c r="N1051" s="95">
        <f>AVERAGE(N1028:N1050)</f>
        <v>7.6766454136481368</v>
      </c>
      <c r="O1051" s="95"/>
      <c r="P1051" s="95">
        <f>AVERAGE(P1028:P1050)</f>
        <v>6.6609090909090902</v>
      </c>
      <c r="Q1051" s="96">
        <f>AVERAGE(Q1028:Q1050)</f>
        <v>1395.4545454545455</v>
      </c>
      <c r="R1051" s="95">
        <f>AVERAGE(R1028:R1050)</f>
        <v>2.5081818181818183</v>
      </c>
      <c r="S1051" s="96">
        <f>AVERAGE(S1028:S1050)</f>
        <v>645.27272727272725</v>
      </c>
      <c r="T1051" s="95">
        <f>AVERAGE(T1028:T1050)</f>
        <v>0.98545454545454547</v>
      </c>
      <c r="U1051" s="95">
        <f>AVERAGE(U1028:U1050)</f>
        <v>4.9429999999999996</v>
      </c>
      <c r="V1051" s="95">
        <f>AVERAGE(V1028:V1050)</f>
        <v>68.836363636363629</v>
      </c>
      <c r="W1051" s="95">
        <f>AVERAGE(W1028:W1050)</f>
        <v>19.799999999999997</v>
      </c>
      <c r="X1051" s="96">
        <f>AVERAGE(X1028:X1050)</f>
        <v>134.29090909090908</v>
      </c>
      <c r="Y1051" s="95">
        <f>AVERAGE(Y1028:Y1050)</f>
        <v>83.927272727272722</v>
      </c>
      <c r="Z1051" s="95">
        <f>AVERAGE(Z1028:Z1050)</f>
        <v>38.981818181818184</v>
      </c>
      <c r="AA1051" s="95">
        <f>AVERAGE(AA1028:AA1050)</f>
        <v>300.54545454545456</v>
      </c>
      <c r="AB1051" s="95">
        <f>AVERAGE(AB1028:AB1050)</f>
        <v>12.839090909090912</v>
      </c>
      <c r="AC1051" s="95">
        <f>AVERAGE(AC1028:AC1050)</f>
        <v>1.9700000000000002</v>
      </c>
      <c r="AD1051" s="95">
        <f>AVERAGE(AD1028:AD1050)</f>
        <v>8.6190909090909091</v>
      </c>
      <c r="AE1051" s="96">
        <f>AVERAGE(AE1028:AE1050)</f>
        <v>799</v>
      </c>
      <c r="AF1051" s="95">
        <f>AVERAGE(AF1028:AF1050)</f>
        <v>30.009090909090911</v>
      </c>
      <c r="AG1051" s="95">
        <f>AVERAGE(AG1028:AG1050)</f>
        <v>66.3</v>
      </c>
      <c r="AH1051" s="95">
        <f>AVERAGE(AH1028:AH1050)</f>
        <v>7.8554545454545455</v>
      </c>
      <c r="AI1051" s="95">
        <f>AVERAGE(AI1028:AI1050)</f>
        <v>31.127272727272725</v>
      </c>
      <c r="AJ1051" s="95">
        <f>AVERAGE(AJ1028:AJ1050)</f>
        <v>6.31</v>
      </c>
      <c r="AK1051" s="95">
        <f>AVERAGE(AK1028:AK1050)</f>
        <v>1.169090909090909</v>
      </c>
      <c r="AL1051" s="95">
        <f>AVERAGE(AL1028:AL1050)</f>
        <v>6.9909090909090903</v>
      </c>
      <c r="AM1051" s="95">
        <f>AVERAGE(AM1028:AM1050)</f>
        <v>1.0395454545454548</v>
      </c>
      <c r="AN1051" s="95">
        <f>AVERAGE(AN1028:AN1050)</f>
        <v>6.3527272727272726</v>
      </c>
      <c r="AO1051" s="95">
        <f>AVERAGE(AO1028:AO1050)</f>
        <v>1.3854545454545457</v>
      </c>
      <c r="AP1051" s="95">
        <f>AVERAGE(AP1028:AP1050)</f>
        <v>4.2772727272727273</v>
      </c>
      <c r="AQ1051" s="95">
        <f>AVERAGE(AQ1028:AQ1050)</f>
        <v>0.65136363636363637</v>
      </c>
      <c r="AR1051" s="95">
        <f>AVERAGE(AR1028:AR1050)</f>
        <v>4.2290909090909095</v>
      </c>
      <c r="AS1051" s="95">
        <f>AVERAGE(AS1028:AS1050)</f>
        <v>0.62790909090909086</v>
      </c>
      <c r="AT1051" s="95">
        <f>AVERAGE(AT1028:AT1050)</f>
        <v>7.7263636363636357</v>
      </c>
      <c r="AU1051" s="95">
        <f>AVERAGE(AU1028:AU1050)</f>
        <v>0.91809090909090907</v>
      </c>
      <c r="AV1051" s="95">
        <f>AVERAGE(AV1028:AV1050)</f>
        <v>1.5081818181818181</v>
      </c>
      <c r="AW1051" s="95">
        <f>AVERAGE(AW1028:AW1050)</f>
        <v>20.018181818181816</v>
      </c>
      <c r="AX1051" s="95">
        <f>AVERAGE(AX1028:AX1050)</f>
        <v>13.00090909090909</v>
      </c>
      <c r="AY1051" s="95">
        <f>AVERAGE(AY1028:AY1050)</f>
        <v>3.5709090909090908</v>
      </c>
    </row>
    <row r="1052" spans="1:51" s="102" customFormat="1">
      <c r="A1052" s="92" t="s">
        <v>195</v>
      </c>
      <c r="B1052" s="95">
        <f>_xlfn.STDEV.S(B1028:B1050)</f>
        <v>0.2633501311956889</v>
      </c>
      <c r="C1052" s="94">
        <f>_xlfn.STDEV.S(C1028:C1050)</f>
        <v>2.6384304243748585E-2</v>
      </c>
      <c r="D1052" s="95">
        <f>_xlfn.STDEV.S(D1028:D1050)</f>
        <v>0.16838220631576459</v>
      </c>
      <c r="E1052" s="95">
        <f>_xlfn.STDEV.S(E1028:E1050)</f>
        <v>0.13344082351701553</v>
      </c>
      <c r="F1052" s="95">
        <f>_xlfn.STDEV.S(F1028:F1050)</f>
        <v>2.3393986875724158E-2</v>
      </c>
      <c r="G1052" s="95">
        <f>_xlfn.STDEV.S(G1028:G1050)</f>
        <v>2.1040435492944751E-2</v>
      </c>
      <c r="H1052" s="95">
        <f>_xlfn.STDEV.S(H1028:H1050)</f>
        <v>7.916503172951049E-2</v>
      </c>
      <c r="I1052" s="95">
        <f>_xlfn.STDEV.S(I1028:I1050)</f>
        <v>0.18008853138816303</v>
      </c>
      <c r="J1052" s="95">
        <f>_xlfn.STDEV.S(J1028:J1050)</f>
        <v>0.27111910575847747</v>
      </c>
      <c r="K1052" s="95">
        <f>_xlfn.STDEV.S(K1028:K1050)</f>
        <v>1.5445076257597966E-2</v>
      </c>
      <c r="L1052" s="95">
        <f>_xlfn.STDEV.S(L1028:L1050)</f>
        <v>1.0193243937468481</v>
      </c>
      <c r="M1052" s="95">
        <f>_xlfn.STDEV.S(M1028:M1050)</f>
        <v>1.6044643366614142</v>
      </c>
      <c r="N1052" s="95">
        <f>_xlfn.STDEV.S(N1028:N1050)</f>
        <v>0.24640103809107722</v>
      </c>
      <c r="O1052" s="95"/>
      <c r="P1052" s="95">
        <f>_xlfn.STDEV.S(P1028:P1050)</f>
        <v>0.67079735457818479</v>
      </c>
      <c r="Q1052" s="96">
        <f>_xlfn.STDEV.S(Q1028:Q1050)</f>
        <v>493.72347799884164</v>
      </c>
      <c r="R1052" s="95">
        <f>_xlfn.STDEV.S(R1028:R1050)</f>
        <v>3.8002153049052856</v>
      </c>
      <c r="S1052" s="96">
        <f>_xlfn.STDEV.S(S1028:S1050)</f>
        <v>86.972513944453539</v>
      </c>
      <c r="T1052" s="95">
        <f>_xlfn.STDEV.S(T1028:T1050)</f>
        <v>0.74426290565046471</v>
      </c>
      <c r="U1052" s="95">
        <f>_xlfn.STDEV.S(U1028:U1050)</f>
        <v>4.4397598783918228</v>
      </c>
      <c r="V1052" s="95">
        <f>_xlfn.STDEV.S(V1028:V1050)</f>
        <v>12.697974068903568</v>
      </c>
      <c r="W1052" s="95">
        <f>_xlfn.STDEV.S(W1028:W1050)</f>
        <v>1.7589769754036011</v>
      </c>
      <c r="X1052" s="96">
        <f>_xlfn.STDEV.S(X1028:X1050)</f>
        <v>16.504451190236701</v>
      </c>
      <c r="Y1052" s="95">
        <f>_xlfn.STDEV.S(Y1028:Y1050)</f>
        <v>10.12591634461705</v>
      </c>
      <c r="Z1052" s="95">
        <f>_xlfn.STDEV.S(Z1028:Z1050)</f>
        <v>2.4165339566487294</v>
      </c>
      <c r="AA1052" s="95">
        <f>_xlfn.STDEV.S(AA1028:AA1050)</f>
        <v>21.878590614404924</v>
      </c>
      <c r="AB1052" s="95">
        <f>_xlfn.STDEV.S(AB1028:AB1050)</f>
        <v>1.7210081611976873</v>
      </c>
      <c r="AC1052" s="95">
        <f>_xlfn.STDEV.S(AC1028:AC1050)</f>
        <v>0.26642071991494715</v>
      </c>
      <c r="AD1052" s="95">
        <f>_xlfn.STDEV.S(AD1028:AD1050)</f>
        <v>0.98045351287507587</v>
      </c>
      <c r="AE1052" s="96">
        <f>_xlfn.STDEV.S(AE1028:AE1050)</f>
        <v>67.48036751530033</v>
      </c>
      <c r="AF1052" s="95">
        <f>_xlfn.STDEV.S(AF1028:AF1050)</f>
        <v>1.6410085590602776</v>
      </c>
      <c r="AG1052" s="95">
        <f>_xlfn.STDEV.S(AG1028:AG1050)</f>
        <v>5.2837486692688174</v>
      </c>
      <c r="AH1052" s="95">
        <f>_xlfn.STDEV.S(AH1028:AH1050)</f>
        <v>0.57876357239141507</v>
      </c>
      <c r="AI1052" s="95">
        <f>_xlfn.STDEV.S(AI1028:AI1050)</f>
        <v>3.1893858057911113</v>
      </c>
      <c r="AJ1052" s="95">
        <f>_xlfn.STDEV.S(AJ1028:AJ1050)</f>
        <v>0.64830548354922912</v>
      </c>
      <c r="AK1052" s="95">
        <f>_xlfn.STDEV.S(AK1028:AK1050)</f>
        <v>0.16300027886200336</v>
      </c>
      <c r="AL1052" s="95">
        <f>_xlfn.STDEV.S(AL1028:AL1050)</f>
        <v>0.934809654907934</v>
      </c>
      <c r="AM1052" s="95">
        <f>_xlfn.STDEV.S(AM1028:AM1050)</f>
        <v>0.10715536723502343</v>
      </c>
      <c r="AN1052" s="95">
        <f>_xlfn.STDEV.S(AN1028:AN1050)</f>
        <v>0.58302814527415248</v>
      </c>
      <c r="AO1052" s="95">
        <f>_xlfn.STDEV.S(AO1028:AO1050)</f>
        <v>9.5745875771610797E-2</v>
      </c>
      <c r="AP1052" s="95">
        <f>_xlfn.STDEV.S(AP1028:AP1050)</f>
        <v>0.35538967089916706</v>
      </c>
      <c r="AQ1052" s="95">
        <f>_xlfn.STDEV.S(AQ1028:AQ1050)</f>
        <v>5.6569024611129233E-2</v>
      </c>
      <c r="AR1052" s="95">
        <f>_xlfn.STDEV.S(AR1028:AR1050)</f>
        <v>0.44297752867283335</v>
      </c>
      <c r="AS1052" s="95">
        <f>_xlfn.STDEV.S(AS1028:AS1050)</f>
        <v>3.5761584264275975E-2</v>
      </c>
      <c r="AT1052" s="95">
        <f>_xlfn.STDEV.S(AT1028:AT1050)</f>
        <v>0.74161004210127468</v>
      </c>
      <c r="AU1052" s="95">
        <f>_xlfn.STDEV.S(AU1028:AU1050)</f>
        <v>0.13649209101296253</v>
      </c>
      <c r="AV1052" s="95">
        <f>_xlfn.STDEV.S(AV1028:AV1050)</f>
        <v>0.24289167057839409</v>
      </c>
      <c r="AW1052" s="95">
        <f>_xlfn.STDEV.S(AW1028:AW1050)</f>
        <v>1.9772800417837539</v>
      </c>
      <c r="AX1052" s="95">
        <f>_xlfn.STDEV.S(AX1028:AX1050)</f>
        <v>1.4213124536529991</v>
      </c>
      <c r="AY1052" s="95">
        <f>_xlfn.STDEV.S(AY1028:AY1050)</f>
        <v>0.40874086033707147</v>
      </c>
    </row>
    <row r="1053" spans="1:51" s="100" customFormat="1">
      <c r="A1053" s="84" t="s">
        <v>306</v>
      </c>
      <c r="B1053" s="81">
        <v>77.67817487728837</v>
      </c>
      <c r="C1053" s="80">
        <v>0.15662976918860463</v>
      </c>
      <c r="D1053" s="81">
        <v>12.537762285267975</v>
      </c>
      <c r="E1053" s="80">
        <v>1.384834713265134</v>
      </c>
      <c r="F1053" s="80">
        <v>4.362206870752814E-2</v>
      </c>
      <c r="G1053" s="80">
        <v>6.3870022624581649E-2</v>
      </c>
      <c r="H1053" s="80">
        <v>1.1594173744172906</v>
      </c>
      <c r="I1053" s="80">
        <v>3.5810624180013897</v>
      </c>
      <c r="J1053" s="80">
        <v>3.3946103864278059</v>
      </c>
      <c r="K1053" s="80">
        <v>0.16084811329357482</v>
      </c>
      <c r="L1053" s="80">
        <v>5.8011369144567482</v>
      </c>
      <c r="M1053" s="81">
        <f>B1053/J1053</f>
        <v>22.88279538289817</v>
      </c>
      <c r="N1053" s="80">
        <f>I1053+J1053</f>
        <v>6.9756728044291956</v>
      </c>
      <c r="O1053" s="101"/>
      <c r="P1053" s="101">
        <v>4.75</v>
      </c>
      <c r="Q1053" s="82">
        <v>564</v>
      </c>
      <c r="R1053" s="101">
        <v>0.81</v>
      </c>
      <c r="S1053" s="82">
        <v>278</v>
      </c>
      <c r="T1053" s="101">
        <v>0.98</v>
      </c>
      <c r="U1053" s="101" t="s">
        <v>142</v>
      </c>
      <c r="V1053" s="81">
        <v>32.5</v>
      </c>
      <c r="W1053" s="81">
        <v>15.1</v>
      </c>
      <c r="X1053" s="82">
        <v>116.9</v>
      </c>
      <c r="Y1053" s="81">
        <v>75.599999999999994</v>
      </c>
      <c r="Z1053" s="81">
        <v>18.899999999999999</v>
      </c>
      <c r="AA1053" s="81">
        <v>98.1</v>
      </c>
      <c r="AB1053" s="101">
        <v>5.32</v>
      </c>
      <c r="AC1053" s="101">
        <v>1.02</v>
      </c>
      <c r="AD1053" s="101">
        <v>7.1</v>
      </c>
      <c r="AE1053" s="82">
        <v>760</v>
      </c>
      <c r="AF1053" s="81">
        <v>22.3</v>
      </c>
      <c r="AG1053" s="81">
        <v>46.7</v>
      </c>
      <c r="AH1053" s="101">
        <v>4.4000000000000004</v>
      </c>
      <c r="AI1053" s="81">
        <v>16.399999999999999</v>
      </c>
      <c r="AJ1053" s="101">
        <v>3.23</v>
      </c>
      <c r="AK1053" s="101">
        <v>0.62</v>
      </c>
      <c r="AL1053" s="101">
        <v>2.5499999999999998</v>
      </c>
      <c r="AM1053" s="101">
        <v>0.47399999999999998</v>
      </c>
      <c r="AN1053" s="101">
        <v>3.06</v>
      </c>
      <c r="AO1053" s="101">
        <v>0.74</v>
      </c>
      <c r="AP1053" s="101">
        <v>1.93</v>
      </c>
      <c r="AQ1053" s="101">
        <v>0.36</v>
      </c>
      <c r="AR1053" s="101">
        <v>1.95</v>
      </c>
      <c r="AS1053" s="101">
        <v>0.318</v>
      </c>
      <c r="AT1053" s="101">
        <v>3</v>
      </c>
      <c r="AU1053" s="101">
        <v>0.6</v>
      </c>
      <c r="AV1053" s="101">
        <v>1.4</v>
      </c>
      <c r="AW1053" s="81">
        <v>15.6</v>
      </c>
      <c r="AX1053" s="101">
        <v>12.3</v>
      </c>
      <c r="AY1053" s="101">
        <v>2.92</v>
      </c>
    </row>
    <row r="1054" spans="1:51" s="100" customFormat="1">
      <c r="A1054" s="84" t="s">
        <v>305</v>
      </c>
      <c r="B1054" s="81">
        <v>78.004952470492299</v>
      </c>
      <c r="C1054" s="80">
        <v>7.3871545253704582E-2</v>
      </c>
      <c r="D1054" s="81">
        <v>12.615317791491126</v>
      </c>
      <c r="E1054" s="80">
        <v>1.2737413954512828</v>
      </c>
      <c r="F1054" s="80">
        <v>2.6833587623943261E-2</v>
      </c>
      <c r="G1054" s="80">
        <v>5.2992366091663072E-2</v>
      </c>
      <c r="H1054" s="80">
        <v>1.2531921080200161</v>
      </c>
      <c r="I1054" s="80">
        <v>3.4396830780569108</v>
      </c>
      <c r="J1054" s="80">
        <v>3.2593976809219676</v>
      </c>
      <c r="K1054" s="80">
        <v>0.17976597078141157</v>
      </c>
      <c r="L1054" s="80">
        <v>6.683635591940174</v>
      </c>
      <c r="M1054" s="81">
        <f>B1054/J1054</f>
        <v>23.932321277355598</v>
      </c>
      <c r="N1054" s="80">
        <f>I1054+J1054</f>
        <v>6.6990807589788783</v>
      </c>
      <c r="O1054" s="101"/>
      <c r="P1054" s="101">
        <v>4.57</v>
      </c>
      <c r="Q1054" s="82">
        <v>543</v>
      </c>
      <c r="R1054" s="101">
        <v>0.8</v>
      </c>
      <c r="S1054" s="82">
        <v>301</v>
      </c>
      <c r="T1054" s="101">
        <v>0.96</v>
      </c>
      <c r="U1054" s="101">
        <v>1.86</v>
      </c>
      <c r="V1054" s="81">
        <v>37.4</v>
      </c>
      <c r="W1054" s="81">
        <v>15.45</v>
      </c>
      <c r="X1054" s="82">
        <v>114.9</v>
      </c>
      <c r="Y1054" s="81">
        <v>88.1</v>
      </c>
      <c r="Z1054" s="81">
        <v>21.5</v>
      </c>
      <c r="AA1054" s="81">
        <v>99.9</v>
      </c>
      <c r="AB1054" s="101">
        <v>5.88</v>
      </c>
      <c r="AC1054" s="101">
        <v>1.1599999999999999</v>
      </c>
      <c r="AD1054" s="101">
        <v>7.22</v>
      </c>
      <c r="AE1054" s="82">
        <v>780</v>
      </c>
      <c r="AF1054" s="81">
        <v>24.8</v>
      </c>
      <c r="AG1054" s="81">
        <v>45.5</v>
      </c>
      <c r="AH1054" s="101">
        <v>4.4800000000000004</v>
      </c>
      <c r="AI1054" s="81">
        <v>16.100000000000001</v>
      </c>
      <c r="AJ1054" s="101">
        <v>3.09</v>
      </c>
      <c r="AK1054" s="101">
        <v>0.56000000000000005</v>
      </c>
      <c r="AL1054" s="101">
        <v>3.34</v>
      </c>
      <c r="AM1054" s="101">
        <v>0.44800000000000001</v>
      </c>
      <c r="AN1054" s="101">
        <v>3.22</v>
      </c>
      <c r="AO1054" s="101">
        <v>0.63</v>
      </c>
      <c r="AP1054" s="101">
        <v>2.12</v>
      </c>
      <c r="AQ1054" s="101">
        <v>0.28100000000000003</v>
      </c>
      <c r="AR1054" s="101">
        <v>2.29</v>
      </c>
      <c r="AS1054" s="101">
        <v>0.32700000000000001</v>
      </c>
      <c r="AT1054" s="101">
        <v>3.38</v>
      </c>
      <c r="AU1054" s="101">
        <v>0.50700000000000001</v>
      </c>
      <c r="AV1054" s="101">
        <v>1.54</v>
      </c>
      <c r="AW1054" s="81">
        <v>17.7</v>
      </c>
      <c r="AX1054" s="101">
        <v>12.32</v>
      </c>
      <c r="AY1054" s="101">
        <v>2.59</v>
      </c>
    </row>
    <row r="1055" spans="1:51" s="100" customFormat="1">
      <c r="A1055" s="84" t="s">
        <v>304</v>
      </c>
      <c r="B1055" s="81">
        <v>77.600275685208445</v>
      </c>
      <c r="C1055" s="80">
        <v>7.5092573591881276E-2</v>
      </c>
      <c r="D1055" s="81">
        <v>12.654127792279837</v>
      </c>
      <c r="E1055" s="80">
        <v>1.4062243568581902</v>
      </c>
      <c r="F1055" s="80">
        <v>1.8919724788051602E-2</v>
      </c>
      <c r="G1055" s="80">
        <v>7.285913247706409E-2</v>
      </c>
      <c r="H1055" s="80">
        <v>1.197108493773124</v>
      </c>
      <c r="I1055" s="80">
        <v>3.5940967788068976</v>
      </c>
      <c r="J1055" s="80">
        <v>3.3812788330190351</v>
      </c>
      <c r="K1055" s="80">
        <v>0.16629197492427197</v>
      </c>
      <c r="L1055" s="80">
        <v>4.9799704209174536</v>
      </c>
      <c r="M1055" s="81">
        <f>B1055/J1055</f>
        <v>22.949978253027318</v>
      </c>
      <c r="N1055" s="80">
        <f>I1055+J1055</f>
        <v>6.9753756118259327</v>
      </c>
      <c r="O1055" s="101"/>
      <c r="P1055" s="101">
        <v>4.2699999999999996</v>
      </c>
      <c r="Q1055" s="82">
        <v>534</v>
      </c>
      <c r="R1055" s="101">
        <v>1.22</v>
      </c>
      <c r="S1055" s="82">
        <v>292</v>
      </c>
      <c r="T1055" s="101">
        <v>1.01</v>
      </c>
      <c r="U1055" s="101">
        <v>18.399999999999999</v>
      </c>
      <c r="V1055" s="81">
        <v>20.399999999999999</v>
      </c>
      <c r="W1055" s="81">
        <v>14.7</v>
      </c>
      <c r="X1055" s="82">
        <v>109.7</v>
      </c>
      <c r="Y1055" s="81">
        <v>85.3</v>
      </c>
      <c r="Z1055" s="81">
        <v>19.899999999999999</v>
      </c>
      <c r="AA1055" s="81">
        <v>101.4</v>
      </c>
      <c r="AB1055" s="101">
        <v>5.74</v>
      </c>
      <c r="AC1055" s="101">
        <v>1.01</v>
      </c>
      <c r="AD1055" s="101">
        <v>6.11</v>
      </c>
      <c r="AE1055" s="82">
        <v>779</v>
      </c>
      <c r="AF1055" s="81">
        <v>22.4</v>
      </c>
      <c r="AG1055" s="81">
        <v>41</v>
      </c>
      <c r="AH1055" s="101">
        <v>3.88</v>
      </c>
      <c r="AI1055" s="81">
        <v>16.3</v>
      </c>
      <c r="AJ1055" s="101">
        <v>4.05</v>
      </c>
      <c r="AK1055" s="101">
        <v>0.48699999999999999</v>
      </c>
      <c r="AL1055" s="101">
        <v>2.81</v>
      </c>
      <c r="AM1055" s="101">
        <v>0.55100000000000005</v>
      </c>
      <c r="AN1055" s="101">
        <v>2.91</v>
      </c>
      <c r="AO1055" s="101">
        <v>0.57999999999999996</v>
      </c>
      <c r="AP1055" s="101">
        <v>1.9</v>
      </c>
      <c r="AQ1055" s="101">
        <v>0.27900000000000003</v>
      </c>
      <c r="AR1055" s="101">
        <v>1.77</v>
      </c>
      <c r="AS1055" s="101">
        <v>0.34100000000000003</v>
      </c>
      <c r="AT1055" s="101">
        <v>2.89</v>
      </c>
      <c r="AU1055" s="101">
        <v>0.46</v>
      </c>
      <c r="AV1055" s="101">
        <v>2.27</v>
      </c>
      <c r="AW1055" s="81">
        <v>17.899999999999999</v>
      </c>
      <c r="AX1055" s="101">
        <v>11.01</v>
      </c>
      <c r="AY1055" s="101">
        <v>2.23</v>
      </c>
    </row>
    <row r="1056" spans="1:51" s="100" customFormat="1">
      <c r="A1056" s="84" t="s">
        <v>303</v>
      </c>
      <c r="B1056" s="81">
        <v>77.842652381879446</v>
      </c>
      <c r="C1056" s="80">
        <v>8.8622852747181013E-2</v>
      </c>
      <c r="D1056" s="81">
        <v>12.543022148194458</v>
      </c>
      <c r="E1056" s="80">
        <v>1.3559611339145412</v>
      </c>
      <c r="F1056" s="80">
        <v>4.1594726808429003E-2</v>
      </c>
      <c r="G1056" s="80">
        <v>4.2014345742183642E-2</v>
      </c>
      <c r="H1056" s="80">
        <v>1.223370208104831</v>
      </c>
      <c r="I1056" s="80">
        <v>3.458096436457673</v>
      </c>
      <c r="J1056" s="80">
        <v>3.4046484102551933</v>
      </c>
      <c r="K1056" s="80">
        <v>0.17355896054911824</v>
      </c>
      <c r="L1056" s="80">
        <v>5.8406388065690749</v>
      </c>
      <c r="M1056" s="81">
        <f>B1056/J1056</f>
        <v>22.863639061057938</v>
      </c>
      <c r="N1056" s="80">
        <f>I1056+J1056</f>
        <v>6.8627448467128662</v>
      </c>
      <c r="O1056" s="101"/>
      <c r="P1056" s="101">
        <v>5.28</v>
      </c>
      <c r="Q1056" s="82">
        <v>800</v>
      </c>
      <c r="R1056" s="101">
        <v>1.1299999999999999</v>
      </c>
      <c r="S1056" s="82">
        <v>316</v>
      </c>
      <c r="T1056" s="101">
        <v>1.23</v>
      </c>
      <c r="U1056" s="101">
        <v>45</v>
      </c>
      <c r="V1056" s="81">
        <v>39.5</v>
      </c>
      <c r="W1056" s="81">
        <v>18.8</v>
      </c>
      <c r="X1056" s="82">
        <v>145</v>
      </c>
      <c r="Y1056" s="81">
        <v>97.6</v>
      </c>
      <c r="Z1056" s="81">
        <v>21.4</v>
      </c>
      <c r="AA1056" s="81">
        <v>104</v>
      </c>
      <c r="AB1056" s="101">
        <v>8.4</v>
      </c>
      <c r="AC1056" s="101">
        <v>1.45</v>
      </c>
      <c r="AD1056" s="101">
        <v>8.1999999999999993</v>
      </c>
      <c r="AE1056" s="82">
        <v>923</v>
      </c>
      <c r="AF1056" s="81">
        <v>25.1</v>
      </c>
      <c r="AG1056" s="81">
        <v>50.4</v>
      </c>
      <c r="AH1056" s="101">
        <v>4.5</v>
      </c>
      <c r="AI1056" s="81">
        <v>18.399999999999999</v>
      </c>
      <c r="AJ1056" s="101">
        <v>4.49</v>
      </c>
      <c r="AK1056" s="101">
        <v>0.54</v>
      </c>
      <c r="AL1056" s="101">
        <v>3.54</v>
      </c>
      <c r="AM1056" s="101">
        <v>0.61</v>
      </c>
      <c r="AN1056" s="101">
        <v>3.01</v>
      </c>
      <c r="AO1056" s="101">
        <v>0.75</v>
      </c>
      <c r="AP1056" s="101">
        <v>2.29</v>
      </c>
      <c r="AQ1056" s="101">
        <v>0.35299999999999998</v>
      </c>
      <c r="AR1056" s="101">
        <v>2.58</v>
      </c>
      <c r="AS1056" s="101">
        <v>0.34599999999999997</v>
      </c>
      <c r="AT1056" s="101">
        <v>3.33</v>
      </c>
      <c r="AU1056" s="101">
        <v>0.72</v>
      </c>
      <c r="AV1056" s="101">
        <v>2.17</v>
      </c>
      <c r="AW1056" s="81">
        <v>20.7</v>
      </c>
      <c r="AX1056" s="101">
        <v>12.56</v>
      </c>
      <c r="AY1056" s="101">
        <v>2.82</v>
      </c>
    </row>
    <row r="1057" spans="1:51" s="100" customFormat="1">
      <c r="A1057" s="84" t="s">
        <v>302</v>
      </c>
      <c r="B1057" s="81">
        <v>77.754541321234669</v>
      </c>
      <c r="C1057" s="80">
        <v>9.0118100757795486E-2</v>
      </c>
      <c r="D1057" s="81">
        <v>12.761113538491079</v>
      </c>
      <c r="E1057" s="80">
        <v>1.1705494393170479</v>
      </c>
      <c r="F1057" s="80">
        <v>6.8059203408987134E-2</v>
      </c>
      <c r="G1057" s="80">
        <v>7.6984522591763166E-2</v>
      </c>
      <c r="H1057" s="80">
        <v>1.1527373048171048</v>
      </c>
      <c r="I1057" s="80">
        <v>3.4517133045784965</v>
      </c>
      <c r="J1057" s="80">
        <v>3.4741665675713027</v>
      </c>
      <c r="K1057" s="80">
        <v>0.16697231732341725</v>
      </c>
      <c r="L1057" s="80">
        <v>4.718967031047768</v>
      </c>
      <c r="M1057" s="81">
        <f>B1057/J1057</f>
        <v>22.380775305080089</v>
      </c>
      <c r="N1057" s="80">
        <f>I1057+J1057</f>
        <v>6.9258798721497996</v>
      </c>
      <c r="O1057" s="101"/>
      <c r="P1057" s="101">
        <v>4.82</v>
      </c>
      <c r="Q1057" s="82">
        <v>597</v>
      </c>
      <c r="R1057" s="101">
        <v>1</v>
      </c>
      <c r="S1057" s="82">
        <v>273</v>
      </c>
      <c r="T1057" s="101">
        <v>1.05</v>
      </c>
      <c r="U1057" s="101" t="s">
        <v>142</v>
      </c>
      <c r="V1057" s="81">
        <v>29.4</v>
      </c>
      <c r="W1057" s="81">
        <v>15.1</v>
      </c>
      <c r="X1057" s="82">
        <v>131</v>
      </c>
      <c r="Y1057" s="81">
        <v>86</v>
      </c>
      <c r="Z1057" s="81">
        <v>19.399999999999999</v>
      </c>
      <c r="AA1057" s="81">
        <v>92.8</v>
      </c>
      <c r="AB1057" s="101">
        <v>5.9</v>
      </c>
      <c r="AC1057" s="101">
        <v>1.04</v>
      </c>
      <c r="AD1057" s="101">
        <v>7.01</v>
      </c>
      <c r="AE1057" s="82">
        <v>787</v>
      </c>
      <c r="AF1057" s="81">
        <v>21.4</v>
      </c>
      <c r="AG1057" s="81">
        <v>40.200000000000003</v>
      </c>
      <c r="AH1057" s="101">
        <v>4.46</v>
      </c>
      <c r="AI1057" s="81">
        <v>16.8</v>
      </c>
      <c r="AJ1057" s="101">
        <v>2.91</v>
      </c>
      <c r="AK1057" s="101">
        <v>0.55000000000000004</v>
      </c>
      <c r="AL1057" s="101">
        <v>2.99</v>
      </c>
      <c r="AM1057" s="101">
        <v>0.49</v>
      </c>
      <c r="AN1057" s="101">
        <v>3.07</v>
      </c>
      <c r="AO1057" s="101">
        <v>0.66</v>
      </c>
      <c r="AP1057" s="101">
        <v>1.76</v>
      </c>
      <c r="AQ1057" s="101">
        <v>0.27700000000000002</v>
      </c>
      <c r="AR1057" s="101">
        <v>2.15</v>
      </c>
      <c r="AS1057" s="101">
        <v>0.27400000000000002</v>
      </c>
      <c r="AT1057" s="101">
        <v>3.31</v>
      </c>
      <c r="AU1057" s="101">
        <v>0.61</v>
      </c>
      <c r="AV1057" s="101">
        <v>1.32</v>
      </c>
      <c r="AW1057" s="81">
        <v>17.5</v>
      </c>
      <c r="AX1057" s="101">
        <v>10.7</v>
      </c>
      <c r="AY1057" s="101">
        <v>2.5</v>
      </c>
    </row>
    <row r="1058" spans="1:51" s="100" customFormat="1">
      <c r="A1058" s="84" t="s">
        <v>301</v>
      </c>
      <c r="B1058" s="81">
        <v>77.990899932524798</v>
      </c>
      <c r="C1058" s="80">
        <v>8.9655826859902726E-2</v>
      </c>
      <c r="D1058" s="81">
        <v>12.54314765930293</v>
      </c>
      <c r="E1058" s="80">
        <v>1.2692978360250406</v>
      </c>
      <c r="F1058" s="80">
        <v>3.739856822667291E-2</v>
      </c>
      <c r="G1058" s="80">
        <v>8.7285119899664892E-2</v>
      </c>
      <c r="H1058" s="80">
        <v>1.2570496195977106</v>
      </c>
      <c r="I1058" s="80">
        <v>3.6168064645711882</v>
      </c>
      <c r="J1058" s="80">
        <v>3.1084423533395267</v>
      </c>
      <c r="K1058" s="80">
        <v>0.16619652565784435</v>
      </c>
      <c r="L1058" s="80">
        <v>5.5765948281651703</v>
      </c>
      <c r="M1058" s="81">
        <f>B1058/J1058</f>
        <v>25.090026150472433</v>
      </c>
      <c r="N1058" s="80">
        <f>I1058+J1058</f>
        <v>6.7252488179107148</v>
      </c>
      <c r="O1058" s="101"/>
      <c r="P1058" s="101">
        <v>5.19</v>
      </c>
      <c r="Q1058" s="82">
        <v>622</v>
      </c>
      <c r="R1058" s="101">
        <v>0.66</v>
      </c>
      <c r="S1058" s="82">
        <v>274</v>
      </c>
      <c r="T1058" s="101">
        <v>1.18</v>
      </c>
      <c r="U1058" s="101">
        <v>1.89</v>
      </c>
      <c r="V1058" s="81">
        <v>36.799999999999997</v>
      </c>
      <c r="W1058" s="81">
        <v>14.3</v>
      </c>
      <c r="X1058" s="82">
        <v>125</v>
      </c>
      <c r="Y1058" s="81">
        <v>84.7</v>
      </c>
      <c r="Z1058" s="81">
        <v>19.600000000000001</v>
      </c>
      <c r="AA1058" s="81">
        <v>106.3</v>
      </c>
      <c r="AB1058" s="101">
        <v>6.37</v>
      </c>
      <c r="AC1058" s="101">
        <v>0.85</v>
      </c>
      <c r="AD1058" s="101">
        <v>7.9</v>
      </c>
      <c r="AE1058" s="82">
        <v>825</v>
      </c>
      <c r="AF1058" s="81">
        <v>21.8</v>
      </c>
      <c r="AG1058" s="81">
        <v>50.9</v>
      </c>
      <c r="AH1058" s="101">
        <v>4.87</v>
      </c>
      <c r="AI1058" s="81">
        <v>17.8</v>
      </c>
      <c r="AJ1058" s="101">
        <v>3.66</v>
      </c>
      <c r="AK1058" s="101">
        <v>0.66</v>
      </c>
      <c r="AL1058" s="101">
        <v>3.33</v>
      </c>
      <c r="AM1058" s="101">
        <v>0.7</v>
      </c>
      <c r="AN1058" s="101">
        <v>2.98</v>
      </c>
      <c r="AO1058" s="101">
        <v>0.75</v>
      </c>
      <c r="AP1058" s="101">
        <v>2.4700000000000002</v>
      </c>
      <c r="AQ1058" s="101">
        <v>0.36699999999999999</v>
      </c>
      <c r="AR1058" s="101">
        <v>2.33</v>
      </c>
      <c r="AS1058" s="101">
        <v>0.36299999999999999</v>
      </c>
      <c r="AT1058" s="101">
        <v>3.59</v>
      </c>
      <c r="AU1058" s="101">
        <v>0.57999999999999996</v>
      </c>
      <c r="AV1058" s="101">
        <v>0.92</v>
      </c>
      <c r="AW1058" s="81">
        <v>15.6</v>
      </c>
      <c r="AX1058" s="101">
        <v>11.3</v>
      </c>
      <c r="AY1058" s="101">
        <v>2.88</v>
      </c>
    </row>
    <row r="1059" spans="1:51">
      <c r="A1059" s="84" t="s">
        <v>300</v>
      </c>
      <c r="B1059" s="81">
        <v>77.770622024728624</v>
      </c>
      <c r="C1059" s="80">
        <v>8.5949783310064018E-2</v>
      </c>
      <c r="D1059" s="81">
        <v>12.724402818189873</v>
      </c>
      <c r="E1059" s="80">
        <v>1.276567990521611</v>
      </c>
      <c r="F1059" s="80">
        <v>3.7457990839682861E-2</v>
      </c>
      <c r="G1059" s="80">
        <v>7.780718848980625E-2</v>
      </c>
      <c r="H1059" s="80">
        <v>1.2240734203812977</v>
      </c>
      <c r="I1059" s="80">
        <v>3.6090613927754776</v>
      </c>
      <c r="J1059" s="80">
        <v>3.1940389078974682</v>
      </c>
      <c r="K1059" s="80">
        <v>0.18482866114560093</v>
      </c>
      <c r="L1059" s="80">
        <v>5.7263862435302428</v>
      </c>
      <c r="M1059" s="81">
        <f>B1059/J1059</f>
        <v>24.348677103599371</v>
      </c>
      <c r="N1059" s="80">
        <f>I1059+J1059</f>
        <v>6.8031003006729458</v>
      </c>
      <c r="O1059" s="101"/>
      <c r="P1059" s="101">
        <v>5.17</v>
      </c>
      <c r="Q1059" s="82">
        <v>679</v>
      </c>
      <c r="R1059" s="101">
        <v>0.76</v>
      </c>
      <c r="S1059" s="82">
        <v>297</v>
      </c>
      <c r="T1059" s="101">
        <v>0.88</v>
      </c>
      <c r="U1059" s="101">
        <v>3.14</v>
      </c>
      <c r="V1059" s="81">
        <v>41.2</v>
      </c>
      <c r="W1059" s="81">
        <v>15.03</v>
      </c>
      <c r="X1059" s="82">
        <v>137.80000000000001</v>
      </c>
      <c r="Y1059" s="81">
        <v>90.6</v>
      </c>
      <c r="Z1059" s="81">
        <v>20.5</v>
      </c>
      <c r="AA1059" s="81">
        <v>100</v>
      </c>
      <c r="AB1059" s="101">
        <v>6.84</v>
      </c>
      <c r="AC1059" s="101">
        <v>1.38</v>
      </c>
      <c r="AD1059" s="101">
        <v>7.24</v>
      </c>
      <c r="AE1059" s="82">
        <v>875</v>
      </c>
      <c r="AF1059" s="81">
        <v>24.2</v>
      </c>
      <c r="AG1059" s="81">
        <v>46.2</v>
      </c>
      <c r="AH1059" s="101">
        <v>4.8899999999999997</v>
      </c>
      <c r="AI1059" s="81">
        <v>19.399999999999999</v>
      </c>
      <c r="AJ1059" s="101">
        <v>3.4</v>
      </c>
      <c r="AK1059" s="101">
        <v>0.6</v>
      </c>
      <c r="AL1059" s="101">
        <v>3.36</v>
      </c>
      <c r="AM1059" s="101">
        <v>0.55000000000000004</v>
      </c>
      <c r="AN1059" s="101">
        <v>3.22</v>
      </c>
      <c r="AO1059" s="101">
        <v>0.78</v>
      </c>
      <c r="AP1059" s="101">
        <v>2.27</v>
      </c>
      <c r="AQ1059" s="101">
        <v>0.28299999999999997</v>
      </c>
      <c r="AR1059" s="101">
        <v>2.44</v>
      </c>
      <c r="AS1059" s="101">
        <v>0.308</v>
      </c>
      <c r="AT1059" s="101">
        <v>3.8</v>
      </c>
      <c r="AU1059" s="101">
        <v>0.67100000000000004</v>
      </c>
      <c r="AV1059" s="101">
        <v>1.98</v>
      </c>
      <c r="AW1059" s="81">
        <v>17.8</v>
      </c>
      <c r="AX1059" s="101">
        <v>12.15</v>
      </c>
      <c r="AY1059" s="101">
        <v>2.93</v>
      </c>
    </row>
    <row r="1060" spans="1:51">
      <c r="A1060" s="84" t="s">
        <v>299</v>
      </c>
      <c r="B1060" s="81">
        <v>77.88352452861001</v>
      </c>
      <c r="C1060" s="80">
        <v>0.1036106269225016</v>
      </c>
      <c r="D1060" s="81">
        <v>12.657649709306051</v>
      </c>
      <c r="E1060" s="80">
        <v>1.4298875863812712</v>
      </c>
      <c r="F1060" s="80">
        <v>5.5006765416721365E-2</v>
      </c>
      <c r="G1060" s="80">
        <v>6.178344024269964E-2</v>
      </c>
      <c r="H1060" s="80">
        <v>1.1696061452241342</v>
      </c>
      <c r="I1060" s="80">
        <v>3.6183698602060748</v>
      </c>
      <c r="J1060" s="80">
        <v>3.0205443002204291</v>
      </c>
      <c r="K1060" s="80">
        <v>0.17037470129593787</v>
      </c>
      <c r="L1060" s="80">
        <v>6.6217299236187444</v>
      </c>
      <c r="M1060" s="81">
        <f>B1060/J1060</f>
        <v>25.784599326328813</v>
      </c>
      <c r="N1060" s="80">
        <f>I1060+J1060</f>
        <v>6.6389141604265038</v>
      </c>
      <c r="O1060" s="101"/>
      <c r="P1060" s="101">
        <v>5.25</v>
      </c>
      <c r="Q1060" s="82">
        <v>646</v>
      </c>
      <c r="R1060" s="101">
        <v>0.83</v>
      </c>
      <c r="S1060" s="82">
        <v>288</v>
      </c>
      <c r="T1060" s="101">
        <v>0.88</v>
      </c>
      <c r="U1060" s="101">
        <v>3.65</v>
      </c>
      <c r="V1060" s="81">
        <v>34.200000000000003</v>
      </c>
      <c r="W1060" s="81">
        <v>15.3</v>
      </c>
      <c r="X1060" s="82">
        <v>131.1</v>
      </c>
      <c r="Y1060" s="81">
        <v>89.3</v>
      </c>
      <c r="Z1060" s="81">
        <v>20.8</v>
      </c>
      <c r="AA1060" s="81">
        <v>97.8</v>
      </c>
      <c r="AB1060" s="101">
        <v>6.43</v>
      </c>
      <c r="AC1060" s="101">
        <v>1.2</v>
      </c>
      <c r="AD1060" s="101">
        <v>7.39</v>
      </c>
      <c r="AE1060" s="82">
        <v>860</v>
      </c>
      <c r="AF1060" s="81">
        <v>23.5</v>
      </c>
      <c r="AG1060" s="81">
        <v>44.5</v>
      </c>
      <c r="AH1060" s="101">
        <v>4.87</v>
      </c>
      <c r="AI1060" s="81">
        <v>18.399999999999999</v>
      </c>
      <c r="AJ1060" s="101">
        <v>3.46</v>
      </c>
      <c r="AK1060" s="101">
        <v>0.72</v>
      </c>
      <c r="AL1060" s="101">
        <v>3.66</v>
      </c>
      <c r="AM1060" s="101">
        <v>0.57999999999999996</v>
      </c>
      <c r="AN1060" s="101">
        <v>3.72</v>
      </c>
      <c r="AO1060" s="101">
        <v>0.69299999999999995</v>
      </c>
      <c r="AP1060" s="101">
        <v>2.15</v>
      </c>
      <c r="AQ1060" s="101">
        <v>0.38700000000000001</v>
      </c>
      <c r="AR1060" s="101">
        <v>2.23</v>
      </c>
      <c r="AS1060" s="101">
        <v>0.33500000000000002</v>
      </c>
      <c r="AT1060" s="101">
        <v>3.31</v>
      </c>
      <c r="AU1060" s="101">
        <v>0.68700000000000006</v>
      </c>
      <c r="AV1060" s="101">
        <v>1.54</v>
      </c>
      <c r="AW1060" s="81">
        <v>17.100000000000001</v>
      </c>
      <c r="AX1060" s="101">
        <v>11.8</v>
      </c>
      <c r="AY1060" s="101">
        <v>2.8</v>
      </c>
    </row>
    <row r="1061" spans="1:51">
      <c r="A1061" s="84" t="s">
        <v>298</v>
      </c>
      <c r="B1061" s="81">
        <v>77.766896270450331</v>
      </c>
      <c r="C1061" s="80">
        <v>9.8387659011089756E-2</v>
      </c>
      <c r="D1061" s="81">
        <v>12.595358198832418</v>
      </c>
      <c r="E1061" s="80">
        <v>1.3814065866930558</v>
      </c>
      <c r="F1061" s="80">
        <v>1.0853796908271393E-2</v>
      </c>
      <c r="G1061" s="80">
        <v>6.6179461196707659E-2</v>
      </c>
      <c r="H1061" s="80">
        <v>1.2322981333646097</v>
      </c>
      <c r="I1061" s="80">
        <v>3.3769000117070331</v>
      </c>
      <c r="J1061" s="80">
        <v>3.4717041020018677</v>
      </c>
      <c r="K1061" s="80">
        <v>0.15779834597886905</v>
      </c>
      <c r="L1061" s="80">
        <v>5.3522626133457152</v>
      </c>
      <c r="M1061" s="81">
        <f>B1061/J1061</f>
        <v>22.400208654190337</v>
      </c>
      <c r="N1061" s="80">
        <f>I1061+J1061</f>
        <v>6.8486041137089009</v>
      </c>
      <c r="O1061" s="101"/>
      <c r="P1061" s="101">
        <v>5.51</v>
      </c>
      <c r="Q1061" s="82">
        <v>624</v>
      </c>
      <c r="R1061" s="101" t="s">
        <v>142</v>
      </c>
      <c r="S1061" s="82">
        <v>354</v>
      </c>
      <c r="T1061" s="101">
        <v>0.97</v>
      </c>
      <c r="U1061" s="101">
        <v>5.7</v>
      </c>
      <c r="V1061" s="81">
        <v>42.6</v>
      </c>
      <c r="W1061" s="81">
        <v>21.9</v>
      </c>
      <c r="X1061" s="82">
        <v>141</v>
      </c>
      <c r="Y1061" s="81">
        <v>94.2</v>
      </c>
      <c r="Z1061" s="81">
        <v>21.1</v>
      </c>
      <c r="AA1061" s="81">
        <v>104.6</v>
      </c>
      <c r="AB1061" s="101">
        <v>6.52</v>
      </c>
      <c r="AC1061" s="101">
        <v>1.84</v>
      </c>
      <c r="AD1061" s="101">
        <v>8.35</v>
      </c>
      <c r="AE1061" s="82">
        <v>837</v>
      </c>
      <c r="AF1061" s="81">
        <v>25.3</v>
      </c>
      <c r="AG1061" s="81">
        <v>49.5</v>
      </c>
      <c r="AH1061" s="101">
        <v>4.72</v>
      </c>
      <c r="AI1061" s="81">
        <v>14.3</v>
      </c>
      <c r="AJ1061" s="101">
        <v>3.1</v>
      </c>
      <c r="AK1061" s="101">
        <v>0.61</v>
      </c>
      <c r="AL1061" s="101">
        <v>2.94</v>
      </c>
      <c r="AM1061" s="101">
        <v>0.41599999999999998</v>
      </c>
      <c r="AN1061" s="101">
        <v>3.3</v>
      </c>
      <c r="AO1061" s="101">
        <v>0.62</v>
      </c>
      <c r="AP1061" s="101">
        <v>2.0099999999999998</v>
      </c>
      <c r="AQ1061" s="101">
        <v>0.33100000000000002</v>
      </c>
      <c r="AR1061" s="101">
        <v>1.99</v>
      </c>
      <c r="AS1061" s="101">
        <v>0.37</v>
      </c>
      <c r="AT1061" s="101">
        <v>3.93</v>
      </c>
      <c r="AU1061" s="101">
        <v>0.52</v>
      </c>
      <c r="AV1061" s="101">
        <v>1.71</v>
      </c>
      <c r="AW1061" s="81">
        <v>23.9</v>
      </c>
      <c r="AX1061" s="101">
        <v>12.4</v>
      </c>
      <c r="AY1061" s="101">
        <v>2.88</v>
      </c>
    </row>
    <row r="1062" spans="1:51" s="100" customFormat="1">
      <c r="A1062" s="84" t="s">
        <v>297</v>
      </c>
      <c r="B1062" s="81">
        <v>77.906620574363089</v>
      </c>
      <c r="C1062" s="80">
        <v>8.7935502910732419E-2</v>
      </c>
      <c r="D1062" s="81">
        <v>12.641271252367908</v>
      </c>
      <c r="E1062" s="80">
        <v>1.2920865501793812</v>
      </c>
      <c r="F1062" s="80">
        <v>3.5536236481492116E-2</v>
      </c>
      <c r="G1062" s="80">
        <v>5.2771713168641127E-2</v>
      </c>
      <c r="H1062" s="80">
        <v>1.2221628337723871</v>
      </c>
      <c r="I1062" s="80">
        <v>3.2043893105633958</v>
      </c>
      <c r="J1062" s="80">
        <v>3.5572052370697111</v>
      </c>
      <c r="K1062" s="80">
        <v>0.20789123226601902</v>
      </c>
      <c r="L1062" s="80">
        <v>7.8552301855737738</v>
      </c>
      <c r="M1062" s="81">
        <f>B1062/J1062</f>
        <v>21.901075530446359</v>
      </c>
      <c r="N1062" s="80">
        <f>I1062+J1062</f>
        <v>6.7615945476331074</v>
      </c>
      <c r="O1062" s="101"/>
      <c r="P1062" s="101">
        <v>4.84</v>
      </c>
      <c r="Q1062" s="82">
        <v>660</v>
      </c>
      <c r="R1062" s="101">
        <v>0.92</v>
      </c>
      <c r="S1062" s="82">
        <v>305</v>
      </c>
      <c r="T1062" s="101">
        <v>1.0900000000000001</v>
      </c>
      <c r="U1062" s="101">
        <v>2.68</v>
      </c>
      <c r="V1062" s="81">
        <v>37.9</v>
      </c>
      <c r="W1062" s="81">
        <v>14.6</v>
      </c>
      <c r="X1062" s="82">
        <v>134</v>
      </c>
      <c r="Y1062" s="81">
        <v>91</v>
      </c>
      <c r="Z1062" s="81">
        <v>21.4</v>
      </c>
      <c r="AA1062" s="81">
        <v>102</v>
      </c>
      <c r="AB1062" s="101">
        <v>6.8</v>
      </c>
      <c r="AC1062" s="101">
        <v>1.68</v>
      </c>
      <c r="AD1062" s="101">
        <v>7.45</v>
      </c>
      <c r="AE1062" s="82">
        <v>920</v>
      </c>
      <c r="AF1062" s="81">
        <v>24.7</v>
      </c>
      <c r="AG1062" s="81">
        <v>48.3</v>
      </c>
      <c r="AH1062" s="101">
        <v>4.59</v>
      </c>
      <c r="AI1062" s="81">
        <v>19.5</v>
      </c>
      <c r="AJ1062" s="101">
        <v>3.7</v>
      </c>
      <c r="AK1062" s="101">
        <v>0.66</v>
      </c>
      <c r="AL1062" s="101">
        <v>3.3</v>
      </c>
      <c r="AM1062" s="101">
        <v>0.6</v>
      </c>
      <c r="AN1062" s="101">
        <v>3.78</v>
      </c>
      <c r="AO1062" s="101">
        <v>0.63700000000000001</v>
      </c>
      <c r="AP1062" s="101">
        <v>2.2200000000000002</v>
      </c>
      <c r="AQ1062" s="101">
        <v>0.39</v>
      </c>
      <c r="AR1062" s="101">
        <v>2.52</v>
      </c>
      <c r="AS1062" s="101">
        <v>0.35199999999999998</v>
      </c>
      <c r="AT1062" s="101">
        <v>3.56</v>
      </c>
      <c r="AU1062" s="101">
        <v>0.56999999999999995</v>
      </c>
      <c r="AV1062" s="101">
        <v>1.63</v>
      </c>
      <c r="AW1062" s="81">
        <v>18.2</v>
      </c>
      <c r="AX1062" s="101">
        <v>12.6</v>
      </c>
      <c r="AY1062" s="101">
        <v>2.7</v>
      </c>
    </row>
    <row r="1063" spans="1:51">
      <c r="A1063" s="84" t="s">
        <v>296</v>
      </c>
      <c r="B1063" s="81">
        <v>77.395309219893576</v>
      </c>
      <c r="C1063" s="80">
        <v>0.10300416702836511</v>
      </c>
      <c r="D1063" s="81">
        <v>12.655909048216818</v>
      </c>
      <c r="E1063" s="80">
        <v>1.4039684772095697</v>
      </c>
      <c r="F1063" s="80">
        <v>3.8481893861720691E-2</v>
      </c>
      <c r="G1063" s="80">
        <v>6.239675502679809E-2</v>
      </c>
      <c r="H1063" s="80">
        <v>1.2090755301472063</v>
      </c>
      <c r="I1063" s="80">
        <v>3.7342888706712061</v>
      </c>
      <c r="J1063" s="80">
        <v>3.3975480575045394</v>
      </c>
      <c r="K1063" s="80">
        <v>0.17980440227215536</v>
      </c>
      <c r="L1063" s="80">
        <v>4.8978439420867801</v>
      </c>
      <c r="M1063" s="81">
        <f>B1063/J1063</f>
        <v>22.779754078516127</v>
      </c>
      <c r="N1063" s="80">
        <f>I1063+J1063</f>
        <v>7.1318369281757459</v>
      </c>
      <c r="O1063" s="101"/>
      <c r="P1063" s="101">
        <v>4.38</v>
      </c>
      <c r="Q1063" s="82">
        <v>543</v>
      </c>
      <c r="R1063" s="101">
        <v>0.88</v>
      </c>
      <c r="S1063" s="82">
        <v>282</v>
      </c>
      <c r="T1063" s="101">
        <v>0.9</v>
      </c>
      <c r="U1063" s="101">
        <v>2.33</v>
      </c>
      <c r="V1063" s="81">
        <v>34.1</v>
      </c>
      <c r="W1063" s="81">
        <v>14.7</v>
      </c>
      <c r="X1063" s="82">
        <v>113</v>
      </c>
      <c r="Y1063" s="81">
        <v>86</v>
      </c>
      <c r="Z1063" s="81">
        <v>17.8</v>
      </c>
      <c r="AA1063" s="81">
        <v>95</v>
      </c>
      <c r="AB1063" s="101">
        <v>5.96</v>
      </c>
      <c r="AC1063" s="101">
        <v>1.22</v>
      </c>
      <c r="AD1063" s="101">
        <v>6.24</v>
      </c>
      <c r="AE1063" s="82">
        <v>773</v>
      </c>
      <c r="AF1063" s="81">
        <v>20.6</v>
      </c>
      <c r="AG1063" s="81">
        <v>43.5</v>
      </c>
      <c r="AH1063" s="101">
        <v>3.8</v>
      </c>
      <c r="AI1063" s="81">
        <v>15.5</v>
      </c>
      <c r="AJ1063" s="101">
        <v>2.56</v>
      </c>
      <c r="AK1063" s="101">
        <v>0.56999999999999995</v>
      </c>
      <c r="AL1063" s="101">
        <v>3.05</v>
      </c>
      <c r="AM1063" s="101">
        <v>0.46400000000000002</v>
      </c>
      <c r="AN1063" s="101">
        <v>3.12</v>
      </c>
      <c r="AO1063" s="101">
        <v>0.57999999999999996</v>
      </c>
      <c r="AP1063" s="101">
        <v>1.7</v>
      </c>
      <c r="AQ1063" s="101">
        <v>0.21</v>
      </c>
      <c r="AR1063" s="101">
        <v>1.9</v>
      </c>
      <c r="AS1063" s="101">
        <v>0.26600000000000001</v>
      </c>
      <c r="AT1063" s="101">
        <v>3.07</v>
      </c>
      <c r="AU1063" s="101">
        <v>0.57999999999999996</v>
      </c>
      <c r="AV1063" s="101">
        <v>1.36</v>
      </c>
      <c r="AW1063" s="81">
        <v>15</v>
      </c>
      <c r="AX1063" s="101">
        <v>10.7</v>
      </c>
      <c r="AY1063" s="101">
        <v>2.77</v>
      </c>
    </row>
    <row r="1064" spans="1:51">
      <c r="A1064" s="84" t="s">
        <v>295</v>
      </c>
      <c r="B1064" s="81">
        <v>77.965430076587822</v>
      </c>
      <c r="C1064" s="80">
        <v>8.9616797436817108E-2</v>
      </c>
      <c r="D1064" s="81">
        <v>12.573938811824803</v>
      </c>
      <c r="E1064" s="80">
        <v>1.3022988730947325</v>
      </c>
      <c r="F1064" s="80">
        <v>2.6507440365440567E-2</v>
      </c>
      <c r="G1064" s="80">
        <v>7.4160054128904529E-2</v>
      </c>
      <c r="H1064" s="80">
        <v>1.2117831252208695</v>
      </c>
      <c r="I1064" s="80">
        <v>3.5632972810725838</v>
      </c>
      <c r="J1064" s="80">
        <v>3.1929500113032061</v>
      </c>
      <c r="K1064" s="80">
        <v>0.17528964794268734</v>
      </c>
      <c r="L1064" s="80">
        <v>5.5354720572668441</v>
      </c>
      <c r="M1064" s="81">
        <f>B1064/J1064</f>
        <v>24.417992702856676</v>
      </c>
      <c r="N1064" s="80">
        <f>I1064+J1064</f>
        <v>6.7562472923757895</v>
      </c>
      <c r="O1064" s="101"/>
      <c r="P1064" s="101">
        <v>5.16</v>
      </c>
      <c r="Q1064" s="82">
        <v>572</v>
      </c>
      <c r="R1064" s="101">
        <v>1.17</v>
      </c>
      <c r="S1064" s="82">
        <v>303</v>
      </c>
      <c r="T1064" s="101">
        <v>0.87</v>
      </c>
      <c r="U1064" s="101">
        <v>29</v>
      </c>
      <c r="V1064" s="81">
        <v>18.8</v>
      </c>
      <c r="W1064" s="81">
        <v>16.3</v>
      </c>
      <c r="X1064" s="82">
        <v>129</v>
      </c>
      <c r="Y1064" s="81">
        <v>74.8</v>
      </c>
      <c r="Z1064" s="81">
        <v>19.2</v>
      </c>
      <c r="AA1064" s="81">
        <v>104</v>
      </c>
      <c r="AB1064" s="101">
        <v>5.77</v>
      </c>
      <c r="AC1064" s="101">
        <v>1.1100000000000001</v>
      </c>
      <c r="AD1064" s="101">
        <v>8.01</v>
      </c>
      <c r="AE1064" s="82">
        <v>741</v>
      </c>
      <c r="AF1064" s="81">
        <v>20.7</v>
      </c>
      <c r="AG1064" s="81">
        <v>48.6</v>
      </c>
      <c r="AH1064" s="101">
        <v>4.59</v>
      </c>
      <c r="AI1064" s="81">
        <v>15.2</v>
      </c>
      <c r="AJ1064" s="101">
        <v>3.6</v>
      </c>
      <c r="AK1064" s="101">
        <v>0.68</v>
      </c>
      <c r="AL1064" s="101">
        <v>3.47</v>
      </c>
      <c r="AM1064" s="101">
        <v>0.37</v>
      </c>
      <c r="AN1064" s="101">
        <v>2.5</v>
      </c>
      <c r="AO1064" s="101">
        <v>0.57999999999999996</v>
      </c>
      <c r="AP1064" s="101">
        <v>1.76</v>
      </c>
      <c r="AQ1064" s="101">
        <v>0.3</v>
      </c>
      <c r="AR1064" s="101">
        <v>2.02</v>
      </c>
      <c r="AS1064" s="101">
        <v>0.16</v>
      </c>
      <c r="AT1064" s="101">
        <v>2.78</v>
      </c>
      <c r="AU1064" s="101">
        <v>0.39500000000000002</v>
      </c>
      <c r="AV1064" s="101">
        <v>1.18</v>
      </c>
      <c r="AW1064" s="81">
        <v>14.3</v>
      </c>
      <c r="AX1064" s="101">
        <v>11.2</v>
      </c>
      <c r="AY1064" s="101">
        <v>2.65</v>
      </c>
    </row>
    <row r="1065" spans="1:51">
      <c r="A1065" s="84" t="s">
        <v>294</v>
      </c>
      <c r="B1065" s="81">
        <v>77.648611945159161</v>
      </c>
      <c r="C1065" s="80">
        <v>0.1020265947717912</v>
      </c>
      <c r="D1065" s="81">
        <v>12.631952621440032</v>
      </c>
      <c r="E1065" s="80">
        <v>1.2910396036588419</v>
      </c>
      <c r="F1065" s="80">
        <v>2.1666321811088247E-2</v>
      </c>
      <c r="G1065" s="80">
        <v>9.4734820262635383E-2</v>
      </c>
      <c r="H1065" s="80">
        <v>1.1984457483671405</v>
      </c>
      <c r="I1065" s="80">
        <v>3.5314348631866133</v>
      </c>
      <c r="J1065" s="80">
        <v>3.480071503251366</v>
      </c>
      <c r="K1065" s="80">
        <v>0.15978091312865897</v>
      </c>
      <c r="L1065" s="80">
        <v>5.1719688852389538</v>
      </c>
      <c r="M1065" s="81">
        <f>B1065/J1065</f>
        <v>22.312361074366866</v>
      </c>
      <c r="N1065" s="80">
        <f>I1065+J1065</f>
        <v>7.0115063664379793</v>
      </c>
      <c r="O1065" s="101"/>
      <c r="P1065" s="101">
        <v>5.78</v>
      </c>
      <c r="Q1065" s="82">
        <v>658</v>
      </c>
      <c r="R1065" s="101">
        <v>1.03</v>
      </c>
      <c r="S1065" s="82">
        <v>294</v>
      </c>
      <c r="T1065" s="101">
        <v>1.06</v>
      </c>
      <c r="U1065" s="101">
        <v>2.9</v>
      </c>
      <c r="V1065" s="81">
        <v>36.700000000000003</v>
      </c>
      <c r="W1065" s="81">
        <v>14.9</v>
      </c>
      <c r="X1065" s="82">
        <v>137</v>
      </c>
      <c r="Y1065" s="81">
        <v>88.5</v>
      </c>
      <c r="Z1065" s="81">
        <v>20.8</v>
      </c>
      <c r="AA1065" s="81">
        <v>116.4</v>
      </c>
      <c r="AB1065" s="101">
        <v>6.61</v>
      </c>
      <c r="AC1065" s="101">
        <v>1.66</v>
      </c>
      <c r="AD1065" s="101">
        <v>8.57</v>
      </c>
      <c r="AE1065" s="82">
        <v>887</v>
      </c>
      <c r="AF1065" s="81">
        <v>24.1</v>
      </c>
      <c r="AG1065" s="81">
        <v>53.6</v>
      </c>
      <c r="AH1065" s="101">
        <v>5.33</v>
      </c>
      <c r="AI1065" s="81">
        <v>18.02</v>
      </c>
      <c r="AJ1065" s="101">
        <v>3.19</v>
      </c>
      <c r="AK1065" s="101">
        <v>0.69</v>
      </c>
      <c r="AL1065" s="101">
        <v>3.58</v>
      </c>
      <c r="AM1065" s="101">
        <v>0.51900000000000002</v>
      </c>
      <c r="AN1065" s="101">
        <v>3.18</v>
      </c>
      <c r="AO1065" s="101">
        <v>0.81100000000000005</v>
      </c>
      <c r="AP1065" s="101">
        <v>2.25</v>
      </c>
      <c r="AQ1065" s="101">
        <v>0.32500000000000001</v>
      </c>
      <c r="AR1065" s="101">
        <v>2.02</v>
      </c>
      <c r="AS1065" s="101">
        <v>0.34300000000000003</v>
      </c>
      <c r="AT1065" s="101">
        <v>3.74</v>
      </c>
      <c r="AU1065" s="101">
        <v>0.64900000000000002</v>
      </c>
      <c r="AV1065" s="101">
        <v>1.5</v>
      </c>
      <c r="AW1065" s="81">
        <v>16.7</v>
      </c>
      <c r="AX1065" s="101">
        <v>12.12</v>
      </c>
      <c r="AY1065" s="101">
        <v>3.55</v>
      </c>
    </row>
    <row r="1066" spans="1:51">
      <c r="A1066" s="84" t="s">
        <v>293</v>
      </c>
      <c r="B1066" s="81">
        <v>77.636168519942643</v>
      </c>
      <c r="C1066" s="80">
        <v>3.8424741499967163E-2</v>
      </c>
      <c r="D1066" s="81">
        <v>12.714087144288518</v>
      </c>
      <c r="E1066" s="80">
        <v>1.296599529374914</v>
      </c>
      <c r="F1066" s="80">
        <v>4.6919199803471152E-2</v>
      </c>
      <c r="G1066" s="80">
        <v>5.4117923184689325E-2</v>
      </c>
      <c r="H1066" s="80">
        <v>1.164323279531092</v>
      </c>
      <c r="I1066" s="80">
        <v>3.5177773734890962</v>
      </c>
      <c r="J1066" s="80">
        <v>3.5315661273631318</v>
      </c>
      <c r="K1066" s="80">
        <v>0.16161522477799017</v>
      </c>
      <c r="L1066" s="80">
        <v>5.5785993033863406</v>
      </c>
      <c r="M1066" s="81">
        <f>B1066/J1066</f>
        <v>21.983495627734492</v>
      </c>
      <c r="N1066" s="80">
        <f>I1066+J1066</f>
        <v>7.0493435008522276</v>
      </c>
      <c r="O1066" s="101"/>
      <c r="P1066" s="101">
        <v>5.91</v>
      </c>
      <c r="Q1066" s="82">
        <v>622</v>
      </c>
      <c r="R1066" s="101">
        <v>0.88</v>
      </c>
      <c r="S1066" s="82">
        <v>310</v>
      </c>
      <c r="T1066" s="101">
        <v>1.01</v>
      </c>
      <c r="U1066" s="101">
        <v>10.8</v>
      </c>
      <c r="V1066" s="81">
        <v>36.1</v>
      </c>
      <c r="W1066" s="81">
        <v>18.2</v>
      </c>
      <c r="X1066" s="82">
        <v>158</v>
      </c>
      <c r="Y1066" s="81">
        <v>86</v>
      </c>
      <c r="Z1066" s="81">
        <v>20.100000000000001</v>
      </c>
      <c r="AA1066" s="81">
        <v>96.4</v>
      </c>
      <c r="AB1066" s="101">
        <v>6.55</v>
      </c>
      <c r="AC1066" s="101">
        <v>1.31</v>
      </c>
      <c r="AD1066" s="101">
        <v>8.6999999999999993</v>
      </c>
      <c r="AE1066" s="82">
        <v>880</v>
      </c>
      <c r="AF1066" s="81">
        <v>23.6</v>
      </c>
      <c r="AG1066" s="81">
        <v>46.2</v>
      </c>
      <c r="AH1066" s="101">
        <v>4.8899999999999997</v>
      </c>
      <c r="AI1066" s="81">
        <v>18.7</v>
      </c>
      <c r="AJ1066" s="101">
        <v>3.8</v>
      </c>
      <c r="AK1066" s="101">
        <v>0.77</v>
      </c>
      <c r="AL1066" s="101">
        <v>3.61</v>
      </c>
      <c r="AM1066" s="101">
        <v>0.49399999999999999</v>
      </c>
      <c r="AN1066" s="101">
        <v>3.25</v>
      </c>
      <c r="AO1066" s="101">
        <v>0.69</v>
      </c>
      <c r="AP1066" s="101">
        <v>1.92</v>
      </c>
      <c r="AQ1066" s="101">
        <v>0.26700000000000002</v>
      </c>
      <c r="AR1066" s="101">
        <v>2</v>
      </c>
      <c r="AS1066" s="101">
        <v>0.35799999999999998</v>
      </c>
      <c r="AT1066" s="101">
        <v>2.89</v>
      </c>
      <c r="AU1066" s="101">
        <v>0.63</v>
      </c>
      <c r="AV1066" s="101">
        <v>1.78</v>
      </c>
      <c r="AW1066" s="81">
        <v>19.899999999999999</v>
      </c>
      <c r="AX1066" s="101">
        <v>11.4</v>
      </c>
      <c r="AY1066" s="101">
        <v>3.21</v>
      </c>
    </row>
    <row r="1067" spans="1:51">
      <c r="A1067" s="84" t="s">
        <v>292</v>
      </c>
      <c r="B1067" s="81">
        <v>77.731627147197031</v>
      </c>
      <c r="C1067" s="80">
        <v>9.2331507770962273E-2</v>
      </c>
      <c r="D1067" s="81">
        <v>12.696437873124445</v>
      </c>
      <c r="E1067" s="80">
        <v>1.3927034273935859</v>
      </c>
      <c r="F1067" s="80">
        <v>3.0636683582710451E-2</v>
      </c>
      <c r="G1067" s="80">
        <v>6.4670896819144535E-2</v>
      </c>
      <c r="H1067" s="80">
        <v>1.2509569939022755</v>
      </c>
      <c r="I1067" s="80">
        <v>3.5326515780092889</v>
      </c>
      <c r="J1067" s="80">
        <v>3.207967940547706</v>
      </c>
      <c r="K1067" s="80">
        <v>0.15951652847570824</v>
      </c>
      <c r="L1067" s="80">
        <v>5.6932654582325313</v>
      </c>
      <c r="M1067" s="81">
        <f>B1067/J1067</f>
        <v>24.230799243562789</v>
      </c>
      <c r="N1067" s="80">
        <f>I1067+J1067</f>
        <v>6.7406195185569953</v>
      </c>
      <c r="O1067" s="101"/>
      <c r="P1067" s="101">
        <v>5.4</v>
      </c>
      <c r="Q1067" s="82">
        <v>664</v>
      </c>
      <c r="R1067" s="101">
        <v>1.05</v>
      </c>
      <c r="S1067" s="82">
        <v>317</v>
      </c>
      <c r="T1067" s="101">
        <v>1.1399999999999999</v>
      </c>
      <c r="U1067" s="101">
        <v>6.8</v>
      </c>
      <c r="V1067" s="81">
        <v>35.200000000000003</v>
      </c>
      <c r="W1067" s="81">
        <v>15.4</v>
      </c>
      <c r="X1067" s="82">
        <v>136</v>
      </c>
      <c r="Y1067" s="81">
        <v>85.7</v>
      </c>
      <c r="Z1067" s="81">
        <v>20.399999999999999</v>
      </c>
      <c r="AA1067" s="81">
        <v>99.9</v>
      </c>
      <c r="AB1067" s="101">
        <v>6.43</v>
      </c>
      <c r="AC1067" s="101">
        <v>1.1499999999999999</v>
      </c>
      <c r="AD1067" s="101">
        <v>7.2</v>
      </c>
      <c r="AE1067" s="82">
        <v>863</v>
      </c>
      <c r="AF1067" s="81">
        <v>24</v>
      </c>
      <c r="AG1067" s="81">
        <v>45.4</v>
      </c>
      <c r="AH1067" s="101">
        <v>4.8899999999999997</v>
      </c>
      <c r="AI1067" s="81">
        <v>19.3</v>
      </c>
      <c r="AJ1067" s="101">
        <v>3.57</v>
      </c>
      <c r="AK1067" s="101">
        <v>0.63</v>
      </c>
      <c r="AL1067" s="101">
        <v>3.61</v>
      </c>
      <c r="AM1067" s="101">
        <v>0.51</v>
      </c>
      <c r="AN1067" s="101">
        <v>3.26</v>
      </c>
      <c r="AO1067" s="101">
        <v>0.68</v>
      </c>
      <c r="AP1067" s="101">
        <v>1.93</v>
      </c>
      <c r="AQ1067" s="101">
        <v>0.372</v>
      </c>
      <c r="AR1067" s="101">
        <v>2.1</v>
      </c>
      <c r="AS1067" s="101">
        <v>0.28899999999999998</v>
      </c>
      <c r="AT1067" s="101">
        <v>3.33</v>
      </c>
      <c r="AU1067" s="101">
        <v>0.68</v>
      </c>
      <c r="AV1067" s="101">
        <v>1.6</v>
      </c>
      <c r="AW1067" s="81">
        <v>17.7</v>
      </c>
      <c r="AX1067" s="101">
        <v>11.78</v>
      </c>
      <c r="AY1067" s="101">
        <v>2.98</v>
      </c>
    </row>
    <row r="1068" spans="1:51">
      <c r="A1068" s="84" t="s">
        <v>291</v>
      </c>
      <c r="B1068" s="81">
        <v>77.632431151853439</v>
      </c>
      <c r="C1068" s="80">
        <v>0.11729337126771283</v>
      </c>
      <c r="D1068" s="81">
        <v>12.623699068838857</v>
      </c>
      <c r="E1068" s="80">
        <v>1.3710334695744548</v>
      </c>
      <c r="F1068" s="80">
        <v>8.7991516000479539E-3</v>
      </c>
      <c r="G1068" s="80">
        <v>9.3835922906428504E-2</v>
      </c>
      <c r="H1068" s="80">
        <v>1.2013242125345551</v>
      </c>
      <c r="I1068" s="80">
        <v>3.5303148287356154</v>
      </c>
      <c r="J1068" s="80">
        <v>3.4212521651070658</v>
      </c>
      <c r="K1068" s="80">
        <v>0.16657581838495328</v>
      </c>
      <c r="L1068" s="80">
        <v>5.1418835622801282</v>
      </c>
      <c r="M1068" s="81">
        <f>B1068/J1068</f>
        <v>22.69123332784913</v>
      </c>
      <c r="N1068" s="80">
        <f>I1068+J1068</f>
        <v>6.9515669938426807</v>
      </c>
      <c r="O1068" s="101"/>
      <c r="P1068" s="101">
        <v>4.6900000000000004</v>
      </c>
      <c r="Q1068" s="82">
        <v>581</v>
      </c>
      <c r="R1068" s="101">
        <v>0.75</v>
      </c>
      <c r="S1068" s="82">
        <v>293</v>
      </c>
      <c r="T1068" s="101">
        <v>1.1299999999999999</v>
      </c>
      <c r="U1068" s="101">
        <v>3.8</v>
      </c>
      <c r="V1068" s="81">
        <v>30.7</v>
      </c>
      <c r="W1068" s="81">
        <v>15.9</v>
      </c>
      <c r="X1068" s="82">
        <v>121</v>
      </c>
      <c r="Y1068" s="81">
        <v>79.400000000000006</v>
      </c>
      <c r="Z1068" s="81">
        <v>20.2</v>
      </c>
      <c r="AA1068" s="81">
        <v>101.4</v>
      </c>
      <c r="AB1068" s="101">
        <v>5.58</v>
      </c>
      <c r="AC1068" s="101">
        <v>1.35</v>
      </c>
      <c r="AD1068" s="101">
        <v>7.04</v>
      </c>
      <c r="AE1068" s="82">
        <v>736</v>
      </c>
      <c r="AF1068" s="81">
        <v>22.6</v>
      </c>
      <c r="AG1068" s="81">
        <v>46.9</v>
      </c>
      <c r="AH1068" s="101">
        <v>4.5</v>
      </c>
      <c r="AI1068" s="81">
        <v>15.5</v>
      </c>
      <c r="AJ1068" s="101">
        <v>2.76</v>
      </c>
      <c r="AK1068" s="101">
        <v>0.64900000000000002</v>
      </c>
      <c r="AL1068" s="101">
        <v>2.4</v>
      </c>
      <c r="AM1068" s="101">
        <v>0.42799999999999999</v>
      </c>
      <c r="AN1068" s="101">
        <v>2.96</v>
      </c>
      <c r="AO1068" s="101">
        <v>0.66</v>
      </c>
      <c r="AP1068" s="101">
        <v>1.81</v>
      </c>
      <c r="AQ1068" s="101">
        <v>0.27100000000000002</v>
      </c>
      <c r="AR1068" s="101">
        <v>2.1</v>
      </c>
      <c r="AS1068" s="101">
        <v>0.39400000000000002</v>
      </c>
      <c r="AT1068" s="101">
        <v>3.49</v>
      </c>
      <c r="AU1068" s="101">
        <v>0.41299999999999998</v>
      </c>
      <c r="AV1068" s="101">
        <v>1.42</v>
      </c>
      <c r="AW1068" s="81">
        <v>17</v>
      </c>
      <c r="AX1068" s="101">
        <v>11.8</v>
      </c>
      <c r="AY1068" s="101">
        <v>3.06</v>
      </c>
    </row>
    <row r="1069" spans="1:51">
      <c r="A1069" s="84" t="s">
        <v>290</v>
      </c>
      <c r="B1069" s="81">
        <v>77.674186536686179</v>
      </c>
      <c r="C1069" s="80">
        <v>9.3577952733361669E-2</v>
      </c>
      <c r="D1069" s="81">
        <v>12.715050964408531</v>
      </c>
      <c r="E1069" s="80">
        <v>1.2871786829776901</v>
      </c>
      <c r="F1069" s="80">
        <v>1.4972184372222485E-2</v>
      </c>
      <c r="G1069" s="80">
        <v>7.5129217123027239E-2</v>
      </c>
      <c r="H1069" s="80">
        <v>1.2264501407787738</v>
      </c>
      <c r="I1069" s="80">
        <v>3.7238940474834297</v>
      </c>
      <c r="J1069" s="80">
        <v>3.1895421483028144</v>
      </c>
      <c r="K1069" s="80">
        <v>0.18125133940969645</v>
      </c>
      <c r="L1069" s="80">
        <v>5.6570484914632573</v>
      </c>
      <c r="M1069" s="81">
        <f>B1069/J1069</f>
        <v>24.352770060749112</v>
      </c>
      <c r="N1069" s="80">
        <f>I1069+J1069</f>
        <v>6.913436195786244</v>
      </c>
      <c r="O1069" s="101"/>
      <c r="P1069" s="101">
        <v>5.07</v>
      </c>
      <c r="Q1069" s="82">
        <v>588</v>
      </c>
      <c r="R1069" s="101">
        <v>1.67</v>
      </c>
      <c r="S1069" s="82">
        <v>324</v>
      </c>
      <c r="T1069" s="101">
        <v>1.37</v>
      </c>
      <c r="U1069" s="101">
        <v>20.3</v>
      </c>
      <c r="V1069" s="81">
        <v>35.1</v>
      </c>
      <c r="W1069" s="81">
        <v>18.2</v>
      </c>
      <c r="X1069" s="82">
        <v>127</v>
      </c>
      <c r="Y1069" s="81">
        <v>95.6</v>
      </c>
      <c r="Z1069" s="81">
        <v>20.9</v>
      </c>
      <c r="AA1069" s="81">
        <v>107</v>
      </c>
      <c r="AB1069" s="101">
        <v>6.47</v>
      </c>
      <c r="AC1069" s="101">
        <v>1.54</v>
      </c>
      <c r="AD1069" s="101">
        <v>7.64</v>
      </c>
      <c r="AE1069" s="82">
        <v>920</v>
      </c>
      <c r="AF1069" s="81">
        <v>24.9</v>
      </c>
      <c r="AG1069" s="81">
        <v>47.7</v>
      </c>
      <c r="AH1069" s="101">
        <v>4.3600000000000003</v>
      </c>
      <c r="AI1069" s="81">
        <v>16.600000000000001</v>
      </c>
      <c r="AJ1069" s="101">
        <v>3.88</v>
      </c>
      <c r="AK1069" s="101">
        <v>0.66</v>
      </c>
      <c r="AL1069" s="101">
        <v>2.52</v>
      </c>
      <c r="AM1069" s="101">
        <v>0.47499999999999998</v>
      </c>
      <c r="AN1069" s="101">
        <v>3.09</v>
      </c>
      <c r="AO1069" s="101">
        <v>0.75</v>
      </c>
      <c r="AP1069" s="101">
        <v>2.35</v>
      </c>
      <c r="AQ1069" s="101">
        <v>0.39</v>
      </c>
      <c r="AR1069" s="101">
        <v>2</v>
      </c>
      <c r="AS1069" s="101">
        <v>0.41</v>
      </c>
      <c r="AT1069" s="101">
        <v>3.93</v>
      </c>
      <c r="AU1069" s="101">
        <v>0.5</v>
      </c>
      <c r="AV1069" s="101">
        <v>1.27</v>
      </c>
      <c r="AW1069" s="81">
        <v>20.5</v>
      </c>
      <c r="AX1069" s="101">
        <v>13</v>
      </c>
      <c r="AY1069" s="101">
        <v>3.19</v>
      </c>
    </row>
    <row r="1070" spans="1:51">
      <c r="A1070" s="84" t="s">
        <v>289</v>
      </c>
      <c r="B1070" s="81">
        <v>77.516561693490232</v>
      </c>
      <c r="C1070" s="80">
        <v>9.9221738071194041E-2</v>
      </c>
      <c r="D1070" s="81">
        <v>12.644169679267755</v>
      </c>
      <c r="E1070" s="80">
        <v>1.4408942120742441</v>
      </c>
      <c r="F1070" s="80">
        <v>2.3636984922967043E-2</v>
      </c>
      <c r="G1070" s="80">
        <v>7.8021531277321129E-2</v>
      </c>
      <c r="H1070" s="80">
        <v>1.2300635539749076</v>
      </c>
      <c r="I1070" s="80">
        <v>3.5826149379737773</v>
      </c>
      <c r="J1070" s="80">
        <v>3.3847992763349071</v>
      </c>
      <c r="K1070" s="80">
        <v>0.16392612689999528</v>
      </c>
      <c r="L1070" s="80">
        <v>4.9290330996295211</v>
      </c>
      <c r="M1070" s="81">
        <f>B1070/J1070</f>
        <v>22.901376230919638</v>
      </c>
      <c r="N1070" s="80">
        <f>I1070+J1070</f>
        <v>6.9674142143086844</v>
      </c>
      <c r="O1070" s="101"/>
      <c r="P1070" s="101">
        <v>4.79</v>
      </c>
      <c r="Q1070" s="82">
        <v>620</v>
      </c>
      <c r="R1070" s="101">
        <v>0.77</v>
      </c>
      <c r="S1070" s="82">
        <v>295</v>
      </c>
      <c r="T1070" s="101">
        <v>1.1399999999999999</v>
      </c>
      <c r="U1070" s="101">
        <v>4.04</v>
      </c>
      <c r="V1070" s="81">
        <v>39</v>
      </c>
      <c r="W1070" s="81">
        <v>15</v>
      </c>
      <c r="X1070" s="82">
        <v>122.5</v>
      </c>
      <c r="Y1070" s="81">
        <v>90.6</v>
      </c>
      <c r="Z1070" s="81">
        <v>21.4</v>
      </c>
      <c r="AA1070" s="81">
        <v>99.8</v>
      </c>
      <c r="AB1070" s="101">
        <v>7.04</v>
      </c>
      <c r="AC1070" s="101">
        <v>1.34</v>
      </c>
      <c r="AD1070" s="101">
        <v>6.55</v>
      </c>
      <c r="AE1070" s="82">
        <v>900</v>
      </c>
      <c r="AF1070" s="81">
        <v>23.3</v>
      </c>
      <c r="AG1070" s="81">
        <v>48.7</v>
      </c>
      <c r="AH1070" s="101">
        <v>4.7</v>
      </c>
      <c r="AI1070" s="81">
        <v>19</v>
      </c>
      <c r="AJ1070" s="101">
        <v>2.92</v>
      </c>
      <c r="AK1070" s="101">
        <v>0.51</v>
      </c>
      <c r="AL1070" s="101">
        <v>2.91</v>
      </c>
      <c r="AM1070" s="101">
        <v>0.55000000000000004</v>
      </c>
      <c r="AN1070" s="101">
        <v>3.57</v>
      </c>
      <c r="AO1070" s="101">
        <v>0.71</v>
      </c>
      <c r="AP1070" s="101">
        <v>1.65</v>
      </c>
      <c r="AQ1070" s="101">
        <v>0.36</v>
      </c>
      <c r="AR1070" s="101">
        <v>2.1800000000000002</v>
      </c>
      <c r="AS1070" s="101">
        <v>0.34</v>
      </c>
      <c r="AT1070" s="101">
        <v>3.4</v>
      </c>
      <c r="AU1070" s="101">
        <v>0.54</v>
      </c>
      <c r="AV1070" s="101">
        <v>1.47</v>
      </c>
      <c r="AW1070" s="81">
        <v>16.399999999999999</v>
      </c>
      <c r="AX1070" s="101">
        <v>11.7</v>
      </c>
      <c r="AY1070" s="101">
        <v>2.96</v>
      </c>
    </row>
    <row r="1071" spans="1:51">
      <c r="A1071" s="84" t="s">
        <v>288</v>
      </c>
      <c r="B1071" s="81">
        <v>77.685204288251697</v>
      </c>
      <c r="C1071" s="80">
        <v>0.10924034052119329</v>
      </c>
      <c r="D1071" s="81">
        <v>12.74876184935631</v>
      </c>
      <c r="E1071" s="80">
        <v>1.2673258563289407</v>
      </c>
      <c r="F1071" s="80">
        <v>0</v>
      </c>
      <c r="G1071" s="80">
        <v>6.4812022166123112E-2</v>
      </c>
      <c r="H1071" s="80">
        <v>1.2339782281206866</v>
      </c>
      <c r="I1071" s="80">
        <v>3.5625662559966687</v>
      </c>
      <c r="J1071" s="80">
        <v>3.3280956328378006</v>
      </c>
      <c r="K1071" s="80">
        <v>0.15526420580404698</v>
      </c>
      <c r="L1071" s="80">
        <v>5.8986142529439576</v>
      </c>
      <c r="M1071" s="81">
        <f>B1071/J1071</f>
        <v>23.342239183797453</v>
      </c>
      <c r="N1071" s="80">
        <f>I1071+J1071</f>
        <v>6.8906618888344688</v>
      </c>
      <c r="O1071" s="101"/>
      <c r="P1071" s="101">
        <v>4.7300000000000004</v>
      </c>
      <c r="Q1071" s="82">
        <v>572</v>
      </c>
      <c r="R1071" s="101">
        <v>1.08</v>
      </c>
      <c r="S1071" s="82">
        <v>288</v>
      </c>
      <c r="T1071" s="101">
        <v>0.8</v>
      </c>
      <c r="U1071" s="101">
        <v>30</v>
      </c>
      <c r="V1071" s="81">
        <v>17.5</v>
      </c>
      <c r="W1071" s="81">
        <v>15.1</v>
      </c>
      <c r="X1071" s="82">
        <v>108</v>
      </c>
      <c r="Y1071" s="81">
        <v>88.6</v>
      </c>
      <c r="Z1071" s="81">
        <v>22.43</v>
      </c>
      <c r="AA1071" s="81">
        <v>107.3</v>
      </c>
      <c r="AB1071" s="101">
        <v>6.36</v>
      </c>
      <c r="AC1071" s="101">
        <v>1.1599999999999999</v>
      </c>
      <c r="AD1071" s="101">
        <v>5.91</v>
      </c>
      <c r="AE1071" s="82">
        <v>831</v>
      </c>
      <c r="AF1071" s="81">
        <v>22.8</v>
      </c>
      <c r="AG1071" s="81">
        <v>41.8</v>
      </c>
      <c r="AH1071" s="101">
        <v>4.16</v>
      </c>
      <c r="AI1071" s="81">
        <v>16.899999999999999</v>
      </c>
      <c r="AJ1071" s="101">
        <v>3.38</v>
      </c>
      <c r="AK1071" s="101">
        <v>0.64</v>
      </c>
      <c r="AL1071" s="101">
        <v>2.91</v>
      </c>
      <c r="AM1071" s="101">
        <v>0.55000000000000004</v>
      </c>
      <c r="AN1071" s="101">
        <v>3.07</v>
      </c>
      <c r="AO1071" s="101">
        <v>0.63</v>
      </c>
      <c r="AP1071" s="101">
        <v>1.48</v>
      </c>
      <c r="AQ1071" s="101">
        <v>0.35599999999999998</v>
      </c>
      <c r="AR1071" s="101">
        <v>2.38</v>
      </c>
      <c r="AS1071" s="101">
        <v>0.45</v>
      </c>
      <c r="AT1071" s="101">
        <v>3.15</v>
      </c>
      <c r="AU1071" s="101">
        <v>0.45</v>
      </c>
      <c r="AV1071" s="101">
        <v>1.82</v>
      </c>
      <c r="AW1071" s="81">
        <v>13.8</v>
      </c>
      <c r="AX1071" s="101">
        <v>10.8</v>
      </c>
      <c r="AY1071" s="101">
        <v>2.65</v>
      </c>
    </row>
    <row r="1072" spans="1:51">
      <c r="A1072" s="84" t="s">
        <v>287</v>
      </c>
      <c r="B1072" s="81">
        <v>77.666372050176108</v>
      </c>
      <c r="C1072" s="80">
        <v>9.5557524285959136E-2</v>
      </c>
      <c r="D1072" s="81">
        <v>12.470554182059798</v>
      </c>
      <c r="E1072" s="80">
        <v>1.2908215444590094</v>
      </c>
      <c r="F1072" s="80">
        <v>2.015356282173858E-2</v>
      </c>
      <c r="G1072" s="80">
        <v>8.3855125944959349E-2</v>
      </c>
      <c r="H1072" s="80">
        <v>1.2267446599652312</v>
      </c>
      <c r="I1072" s="80">
        <v>3.2765702705381829</v>
      </c>
      <c r="J1072" s="80">
        <v>3.8693508140498856</v>
      </c>
      <c r="K1072" s="80">
        <v>0.20265699126693709</v>
      </c>
      <c r="L1072" s="80">
        <v>7.6114589305146012</v>
      </c>
      <c r="M1072" s="81">
        <f>B1072/J1072</f>
        <v>20.072197064211402</v>
      </c>
      <c r="N1072" s="80">
        <f>I1072+J1072</f>
        <v>7.1459210845880685</v>
      </c>
      <c r="O1072" s="101"/>
      <c r="P1072" s="101">
        <v>4.74</v>
      </c>
      <c r="Q1072" s="82">
        <v>538</v>
      </c>
      <c r="R1072" s="101">
        <v>0.69</v>
      </c>
      <c r="S1072" s="82">
        <v>244</v>
      </c>
      <c r="T1072" s="101">
        <v>1.1100000000000001</v>
      </c>
      <c r="U1072" s="101">
        <v>2.87</v>
      </c>
      <c r="V1072" s="81">
        <v>30.3</v>
      </c>
      <c r="W1072" s="81">
        <v>13.9</v>
      </c>
      <c r="X1072" s="82">
        <v>113</v>
      </c>
      <c r="Y1072" s="81">
        <v>73</v>
      </c>
      <c r="Z1072" s="81">
        <v>17.600000000000001</v>
      </c>
      <c r="AA1072" s="81">
        <v>99</v>
      </c>
      <c r="AB1072" s="101">
        <v>5.6</v>
      </c>
      <c r="AC1072" s="101">
        <v>1.32</v>
      </c>
      <c r="AD1072" s="101">
        <v>6.37</v>
      </c>
      <c r="AE1072" s="82">
        <v>717</v>
      </c>
      <c r="AF1072" s="81">
        <v>19.399999999999999</v>
      </c>
      <c r="AG1072" s="81">
        <v>44.7</v>
      </c>
      <c r="AH1072" s="101">
        <v>4.25</v>
      </c>
      <c r="AI1072" s="81">
        <v>15.3</v>
      </c>
      <c r="AJ1072" s="101">
        <v>2.7</v>
      </c>
      <c r="AK1072" s="101">
        <v>0.69</v>
      </c>
      <c r="AL1072" s="101">
        <v>2.8</v>
      </c>
      <c r="AM1072" s="101">
        <v>0.41299999999999998</v>
      </c>
      <c r="AN1072" s="101">
        <v>2.42</v>
      </c>
      <c r="AO1072" s="101">
        <v>0.74</v>
      </c>
      <c r="AP1072" s="101">
        <v>1.71</v>
      </c>
      <c r="AQ1072" s="101">
        <v>0.27900000000000003</v>
      </c>
      <c r="AR1072" s="101">
        <v>2.06</v>
      </c>
      <c r="AS1072" s="101">
        <v>0.32400000000000001</v>
      </c>
      <c r="AT1072" s="101">
        <v>2.94</v>
      </c>
      <c r="AU1072" s="101">
        <v>0.59199999999999997</v>
      </c>
      <c r="AV1072" s="101">
        <v>1.39</v>
      </c>
      <c r="AW1072" s="81">
        <v>13.9</v>
      </c>
      <c r="AX1072" s="101">
        <v>11.41</v>
      </c>
      <c r="AY1072" s="101">
        <v>2.9</v>
      </c>
    </row>
    <row r="1073" spans="1:51">
      <c r="A1073" s="84" t="s">
        <v>286</v>
      </c>
      <c r="B1073" s="81">
        <v>78.058016959652107</v>
      </c>
      <c r="C1073" s="80">
        <v>8.7022431476090428E-2</v>
      </c>
      <c r="D1073" s="81">
        <v>12.557320637517321</v>
      </c>
      <c r="E1073" s="80">
        <v>1.1634372614368107</v>
      </c>
      <c r="F1073" s="80">
        <v>3.3970669921061424E-2</v>
      </c>
      <c r="G1073" s="80">
        <v>5.756068705278309E-2</v>
      </c>
      <c r="H1073" s="80">
        <v>1.2134920261782858</v>
      </c>
      <c r="I1073" s="80">
        <v>3.4840385706844721</v>
      </c>
      <c r="J1073" s="80">
        <v>3.345123692034492</v>
      </c>
      <c r="K1073" s="80">
        <v>0.17064046563356183</v>
      </c>
      <c r="L1073" s="80">
        <v>5.4986881137751453</v>
      </c>
      <c r="M1073" s="81">
        <f>B1073/J1073</f>
        <v>23.334867151706881</v>
      </c>
      <c r="N1073" s="80">
        <f>I1073+J1073</f>
        <v>6.8291622627189641</v>
      </c>
      <c r="O1073" s="101"/>
      <c r="P1073" s="101">
        <v>5.26</v>
      </c>
      <c r="Q1073" s="82">
        <v>557</v>
      </c>
      <c r="R1073" s="101">
        <v>0.71</v>
      </c>
      <c r="S1073" s="82">
        <v>288</v>
      </c>
      <c r="T1073" s="101">
        <v>0.77</v>
      </c>
      <c r="U1073" s="101">
        <v>3.03</v>
      </c>
      <c r="V1073" s="81">
        <v>32.9</v>
      </c>
      <c r="W1073" s="81">
        <v>15.9</v>
      </c>
      <c r="X1073" s="82">
        <v>123</v>
      </c>
      <c r="Y1073" s="81">
        <v>79.7</v>
      </c>
      <c r="Z1073" s="81">
        <v>20.2</v>
      </c>
      <c r="AA1073" s="81">
        <v>109</v>
      </c>
      <c r="AB1073" s="101">
        <v>6.17</v>
      </c>
      <c r="AC1073" s="101">
        <v>1.31</v>
      </c>
      <c r="AD1073" s="101">
        <v>7.71</v>
      </c>
      <c r="AE1073" s="82">
        <v>787</v>
      </c>
      <c r="AF1073" s="81">
        <v>22.5</v>
      </c>
      <c r="AG1073" s="81">
        <v>52</v>
      </c>
      <c r="AH1073" s="101">
        <v>4.6399999999999997</v>
      </c>
      <c r="AI1073" s="81">
        <v>16.7</v>
      </c>
      <c r="AJ1073" s="101">
        <v>3.23</v>
      </c>
      <c r="AK1073" s="101">
        <v>0.66</v>
      </c>
      <c r="AL1073" s="101">
        <v>3.11</v>
      </c>
      <c r="AM1073" s="101">
        <v>0.45800000000000002</v>
      </c>
      <c r="AN1073" s="101">
        <v>3.23</v>
      </c>
      <c r="AO1073" s="101">
        <v>0.72499999999999998</v>
      </c>
      <c r="AP1073" s="101">
        <v>2.4300000000000002</v>
      </c>
      <c r="AQ1073" s="101">
        <v>0.33</v>
      </c>
      <c r="AR1073" s="101">
        <v>2.37</v>
      </c>
      <c r="AS1073" s="101">
        <v>0.39</v>
      </c>
      <c r="AT1073" s="101">
        <v>3.71</v>
      </c>
      <c r="AU1073" s="101">
        <v>0.57999999999999996</v>
      </c>
      <c r="AV1073" s="101">
        <v>1.48</v>
      </c>
      <c r="AW1073" s="81">
        <v>15.8</v>
      </c>
      <c r="AX1073" s="101">
        <v>12.7</v>
      </c>
      <c r="AY1073" s="101">
        <v>3.08</v>
      </c>
    </row>
    <row r="1074" spans="1:51">
      <c r="A1074" s="84" t="s">
        <v>285</v>
      </c>
      <c r="B1074" s="81">
        <v>77.717762057377826</v>
      </c>
      <c r="C1074" s="80">
        <v>9.7367638491534264E-2</v>
      </c>
      <c r="D1074" s="81">
        <v>12.634330545184735</v>
      </c>
      <c r="E1074" s="80">
        <v>1.3950481471179759</v>
      </c>
      <c r="F1074" s="80">
        <v>3.2895144464836532E-2</v>
      </c>
      <c r="G1074" s="80">
        <v>6.6355109404687404E-2</v>
      </c>
      <c r="H1074" s="80">
        <v>1.189357585691095</v>
      </c>
      <c r="I1074" s="80">
        <v>3.4862814121685863</v>
      </c>
      <c r="J1074" s="80">
        <v>3.3805876491486142</v>
      </c>
      <c r="K1074" s="80">
        <v>0.1471095009680688</v>
      </c>
      <c r="L1074" s="80">
        <v>4.3607356978369296</v>
      </c>
      <c r="M1074" s="81">
        <f>B1074/J1074</f>
        <v>22.989423769843889</v>
      </c>
      <c r="N1074" s="80">
        <f>I1074+J1074</f>
        <v>6.8668690613172005</v>
      </c>
    </row>
    <row r="1075" spans="1:51">
      <c r="A1075" s="84" t="s">
        <v>284</v>
      </c>
      <c r="B1075" s="81">
        <v>77.753639684878905</v>
      </c>
      <c r="C1075" s="80">
        <v>0.10207317700876607</v>
      </c>
      <c r="D1075" s="81">
        <v>12.75895263390291</v>
      </c>
      <c r="E1075" s="80">
        <v>1.333376434251448</v>
      </c>
      <c r="F1075" s="80">
        <v>1.4405078920060897E-2</v>
      </c>
      <c r="G1075" s="80">
        <v>8.5411432909948959E-2</v>
      </c>
      <c r="H1075" s="80">
        <v>1.2152708366080451</v>
      </c>
      <c r="I1075" s="80">
        <v>3.601064622145179</v>
      </c>
      <c r="J1075" s="80">
        <v>3.1357893335083173</v>
      </c>
      <c r="K1075" s="80">
        <v>0.16765866411005151</v>
      </c>
      <c r="L1075" s="80">
        <v>6.4000541597953742</v>
      </c>
      <c r="M1075" s="81">
        <f>B1075/J1075</f>
        <v>24.795555892107149</v>
      </c>
      <c r="N1075" s="80">
        <f>I1075+J1075</f>
        <v>6.7368539556534959</v>
      </c>
    </row>
    <row r="1076" spans="1:51">
      <c r="A1076" s="84" t="s">
        <v>283</v>
      </c>
      <c r="B1076" s="81">
        <v>77.413478553570982</v>
      </c>
      <c r="C1076" s="80">
        <v>0.11204790123517881</v>
      </c>
      <c r="D1076" s="81">
        <v>12.815140532166447</v>
      </c>
      <c r="E1076" s="80">
        <v>1.3150244562597497</v>
      </c>
      <c r="F1076" s="80">
        <v>2.0279353932694845E-2</v>
      </c>
      <c r="G1076" s="80">
        <v>8.7639957933170143E-2</v>
      </c>
      <c r="H1076" s="80">
        <v>1.2171199263088688</v>
      </c>
      <c r="I1076" s="80">
        <v>3.7294668703288067</v>
      </c>
      <c r="J1076" s="80">
        <v>3.2897845589304295</v>
      </c>
      <c r="K1076" s="80">
        <v>0.17889333672083829</v>
      </c>
      <c r="L1076" s="80">
        <v>5.0184867669217255</v>
      </c>
      <c r="M1076" s="81">
        <f>B1076/J1076</f>
        <v>23.531473616843638</v>
      </c>
      <c r="N1076" s="80">
        <f>I1076+J1076</f>
        <v>7.0192514292592367</v>
      </c>
    </row>
    <row r="1077" spans="1:51">
      <c r="A1077" s="84" t="s">
        <v>282</v>
      </c>
      <c r="B1077" s="81">
        <v>78.02992535754008</v>
      </c>
      <c r="C1077" s="80">
        <v>0.1017831708159386</v>
      </c>
      <c r="D1077" s="81">
        <v>12.459814490392986</v>
      </c>
      <c r="E1077" s="80">
        <v>1.3623001870635378</v>
      </c>
      <c r="F1077" s="80">
        <v>2.5992274669324109E-2</v>
      </c>
      <c r="G1077" s="80">
        <v>6.1461995643935667E-2</v>
      </c>
      <c r="H1077" s="80">
        <v>1.2370642676762011</v>
      </c>
      <c r="I1077" s="80">
        <v>3.5569576356039767</v>
      </c>
      <c r="J1077" s="80">
        <v>3.1646834411694913</v>
      </c>
      <c r="K1077" s="80">
        <v>0.17179424512053176</v>
      </c>
      <c r="L1077" s="80">
        <v>6.1333640603970849</v>
      </c>
      <c r="M1077" s="81">
        <f>B1077/J1077</f>
        <v>24.656470957709612</v>
      </c>
      <c r="N1077" s="80">
        <f>I1077+J1077</f>
        <v>6.7216410767734676</v>
      </c>
    </row>
    <row r="1078" spans="1:51" s="94" customFormat="1">
      <c r="A1078" s="92" t="s">
        <v>196</v>
      </c>
      <c r="B1078" s="95">
        <f>AVERAGE(B1053:B1077)</f>
        <v>77.748955412361511</v>
      </c>
      <c r="C1078" s="94">
        <f>AVERAGE(C1053:C1077)</f>
        <v>9.5618531798731574E-2</v>
      </c>
      <c r="D1078" s="95">
        <f>AVERAGE(D1053:D1077)</f>
        <v>12.638931731028558</v>
      </c>
      <c r="E1078" s="95">
        <f>AVERAGE(E1053:E1077)</f>
        <v>1.3261443100352828</v>
      </c>
      <c r="F1078" s="95">
        <f>AVERAGE(F1053:F1077)</f>
        <v>2.9383944570366593E-2</v>
      </c>
      <c r="G1078" s="95">
        <f>AVERAGE(G1053:G1077)</f>
        <v>7.0348430572373277E-2</v>
      </c>
      <c r="H1078" s="95">
        <f>AVERAGE(H1053:H1077)</f>
        <v>1.2126586302591096</v>
      </c>
      <c r="I1078" s="95">
        <f>AVERAGE(I1053:I1077)</f>
        <v>3.5345359389524806</v>
      </c>
      <c r="J1078" s="95">
        <f>AVERAGE(J1053:J1077)</f>
        <v>3.3434059652047221</v>
      </c>
      <c r="K1078" s="95">
        <f>AVERAGE(K1053:K1077)</f>
        <v>0.17105216856527788</v>
      </c>
      <c r="L1078" s="95">
        <f>AVERAGE(L1053:L1077)</f>
        <v>5.7073227736373608</v>
      </c>
      <c r="M1078" s="95">
        <f>AVERAGE(M1053:M1077)</f>
        <v>23.317044241089256</v>
      </c>
      <c r="N1078" s="95">
        <f>AVERAGE(N1053:N1077)</f>
        <v>6.8779419041572041</v>
      </c>
      <c r="O1078" s="95"/>
      <c r="P1078" s="95">
        <f>AVERAGE(P1053:P1077)</f>
        <v>5.0266666666666682</v>
      </c>
      <c r="Q1078" s="96">
        <f>AVERAGE(Q1053:Q1077)</f>
        <v>608.76190476190482</v>
      </c>
      <c r="R1078" s="95">
        <f>AVERAGE(R1053:R1077)</f>
        <v>0.94050000000000034</v>
      </c>
      <c r="S1078" s="96">
        <f>AVERAGE(S1053:S1077)</f>
        <v>296</v>
      </c>
      <c r="T1078" s="95">
        <f>AVERAGE(T1053:T1077)</f>
        <v>1.0252380952380953</v>
      </c>
      <c r="U1078" s="95">
        <f>AVERAGE(U1053:U1077)</f>
        <v>10.431052631578948</v>
      </c>
      <c r="V1078" s="95">
        <f>AVERAGE(V1053:V1077)</f>
        <v>33.252380952380953</v>
      </c>
      <c r="W1078" s="95">
        <f>AVERAGE(W1053:W1077)</f>
        <v>15.894285714285713</v>
      </c>
      <c r="X1078" s="96">
        <f>AVERAGE(X1053:X1077)</f>
        <v>127.32857142857144</v>
      </c>
      <c r="Y1078" s="95">
        <f>AVERAGE(Y1053:Y1077)</f>
        <v>86.204761904761909</v>
      </c>
      <c r="Z1078" s="95">
        <f>AVERAGE(Z1053:Z1077)</f>
        <v>20.263333333333332</v>
      </c>
      <c r="AA1078" s="95">
        <f>AVERAGE(AA1053:AA1077)</f>
        <v>102.00476190476192</v>
      </c>
      <c r="AB1078" s="95">
        <f>AVERAGE(AB1053:AB1077)</f>
        <v>6.32095238095238</v>
      </c>
      <c r="AC1078" s="95">
        <f>AVERAGE(AC1053:AC1077)</f>
        <v>1.2904761904761901</v>
      </c>
      <c r="AD1078" s="95">
        <f>AVERAGE(AD1053:AD1077)</f>
        <v>7.3290476190476204</v>
      </c>
      <c r="AE1078" s="96">
        <f>AVERAGE(AE1053:AE1077)</f>
        <v>827.66666666666663</v>
      </c>
      <c r="AF1078" s="95">
        <f>AVERAGE(AF1053:AF1077)</f>
        <v>23.047619047619051</v>
      </c>
      <c r="AG1078" s="95">
        <f>AVERAGE(AG1053:AG1077)</f>
        <v>46.776190476190479</v>
      </c>
      <c r="AH1078" s="95">
        <f>AVERAGE(AH1053:AH1077)</f>
        <v>4.5604761904761899</v>
      </c>
      <c r="AI1078" s="95">
        <f>AVERAGE(AI1053:AI1077)</f>
        <v>17.148571428571429</v>
      </c>
      <c r="AJ1078" s="95">
        <f>AVERAGE(AJ1053:AJ1077)</f>
        <v>3.3657142857142861</v>
      </c>
      <c r="AK1078" s="95">
        <f>AVERAGE(AK1053:AK1077)</f>
        <v>0.62647619047619063</v>
      </c>
      <c r="AL1078" s="95">
        <f>AVERAGE(AL1053:AL1077)</f>
        <v>3.1328571428571426</v>
      </c>
      <c r="AM1078" s="95">
        <f>AVERAGE(AM1053:AM1077)</f>
        <v>0.50714285714285723</v>
      </c>
      <c r="AN1078" s="95">
        <f>AVERAGE(AN1053:AN1077)</f>
        <v>3.1390476190476191</v>
      </c>
      <c r="AO1078" s="95">
        <f>AVERAGE(AO1053:AO1077)</f>
        <v>0.68552380952380942</v>
      </c>
      <c r="AP1078" s="95">
        <f>AVERAGE(AP1053:AP1077)</f>
        <v>2.005238095238095</v>
      </c>
      <c r="AQ1078" s="95">
        <f>AVERAGE(AQ1053:AQ1077)</f>
        <v>0.32228571428571429</v>
      </c>
      <c r="AR1078" s="95">
        <f>AVERAGE(AR1053:AR1077)</f>
        <v>2.1609523809523807</v>
      </c>
      <c r="AS1078" s="95">
        <f>AVERAGE(AS1053:AS1077)</f>
        <v>0.33609523809523806</v>
      </c>
      <c r="AT1078" s="95">
        <f>AVERAGE(AT1053:AT1077)</f>
        <v>3.3585714285714285</v>
      </c>
      <c r="AU1078" s="95">
        <f>AVERAGE(AU1053:AU1077)</f>
        <v>0.56828571428571428</v>
      </c>
      <c r="AV1078" s="95">
        <f>AVERAGE(AV1053:AV1077)</f>
        <v>1.5595238095238095</v>
      </c>
      <c r="AW1078" s="95">
        <f>AVERAGE(AW1053:AW1077)</f>
        <v>17.285714285714285</v>
      </c>
      <c r="AX1078" s="95">
        <f>AVERAGE(AX1053:AX1077)</f>
        <v>11.797619047619047</v>
      </c>
      <c r="AY1078" s="95">
        <f>AVERAGE(AY1053:AY1077)</f>
        <v>2.8690476190476186</v>
      </c>
    </row>
    <row r="1079" spans="1:51" s="94" customFormat="1">
      <c r="A1079" s="92" t="s">
        <v>195</v>
      </c>
      <c r="B1079" s="95">
        <f>_xlfn.STDEV.S(B1053:B1077)</f>
        <v>0.1792153082624639</v>
      </c>
      <c r="C1079" s="94">
        <f>_xlfn.STDEV.S(C1053:C1077)</f>
        <v>1.986205718244884E-2</v>
      </c>
      <c r="D1079" s="95">
        <f>_xlfn.STDEV.S(D1053:D1077)</f>
        <v>9.0849664825169388E-2</v>
      </c>
      <c r="E1079" s="95">
        <f>_xlfn.STDEV.S(E1053:E1077)</f>
        <v>7.2353699036423844E-2</v>
      </c>
      <c r="F1079" s="95">
        <f>_xlfn.STDEV.S(F1053:F1077)</f>
        <v>1.5214640805582984E-2</v>
      </c>
      <c r="G1079" s="95">
        <f>_xlfn.STDEV.S(G1053:G1077)</f>
        <v>1.3749934413941657E-2</v>
      </c>
      <c r="H1079" s="95">
        <f>_xlfn.STDEV.S(H1053:H1077)</f>
        <v>2.8368367462382024E-2</v>
      </c>
      <c r="I1079" s="95">
        <f>_xlfn.STDEV.S(I1053:I1077)</f>
        <v>0.12499234150368907</v>
      </c>
      <c r="J1079" s="95">
        <f>_xlfn.STDEV.S(J1053:J1077)</f>
        <v>0.17812586243273418</v>
      </c>
      <c r="K1079" s="95">
        <f>_xlfn.STDEV.S(K1053:K1077)</f>
        <v>1.3671614772535859E-2</v>
      </c>
      <c r="L1079" s="95">
        <f>_xlfn.STDEV.S(L1053:L1077)</f>
        <v>0.83291645763411026</v>
      </c>
      <c r="M1079" s="95">
        <f>_xlfn.STDEV.S(M1053:M1077)</f>
        <v>1.230686300663286</v>
      </c>
      <c r="N1079" s="95">
        <f>_xlfn.STDEV.S(N1053:N1077)</f>
        <v>0.13736013946411532</v>
      </c>
      <c r="O1079" s="95"/>
      <c r="P1079" s="95">
        <f>_xlfn.STDEV.S(P1053:P1077)</f>
        <v>0.42714556457176672</v>
      </c>
      <c r="Q1079" s="96">
        <f>_xlfn.STDEV.S(Q1053:Q1077)</f>
        <v>63.116483395310333</v>
      </c>
      <c r="R1079" s="95">
        <f>_xlfn.STDEV.S(R1053:R1077)</f>
        <v>0.23963733563778902</v>
      </c>
      <c r="S1079" s="96">
        <f>_xlfn.STDEV.S(S1053:S1077)</f>
        <v>22.135943621178654</v>
      </c>
      <c r="T1079" s="95">
        <f>_xlfn.STDEV.S(T1053:T1077)</f>
        <v>0.14881596176549827</v>
      </c>
      <c r="U1079" s="95">
        <f>_xlfn.STDEV.S(U1053:U1077)</f>
        <v>12.347073830011007</v>
      </c>
      <c r="V1079" s="95">
        <f>_xlfn.STDEV.S(V1053:V1077)</f>
        <v>6.9129312919787429</v>
      </c>
      <c r="W1079" s="95">
        <f>_xlfn.STDEV.S(W1053:W1077)</f>
        <v>1.8918075256975293</v>
      </c>
      <c r="X1079" s="96">
        <f>_xlfn.STDEV.S(X1053:X1077)</f>
        <v>12.726238362420487</v>
      </c>
      <c r="Y1079" s="95">
        <f>_xlfn.STDEV.S(Y1053:Y1077)</f>
        <v>6.6212896168704312</v>
      </c>
      <c r="Z1079" s="95">
        <f>_xlfn.STDEV.S(Z1053:Z1077)</f>
        <v>1.2115829865648218</v>
      </c>
      <c r="AA1079" s="95">
        <f>_xlfn.STDEV.S(AA1053:AA1077)</f>
        <v>5.3288344119963229</v>
      </c>
      <c r="AB1079" s="95">
        <f>_xlfn.STDEV.S(AB1053:AB1077)</f>
        <v>0.66333931559877968</v>
      </c>
      <c r="AC1079" s="95">
        <f>_xlfn.STDEV.S(AC1053:AC1077)</f>
        <v>0.24512193272892244</v>
      </c>
      <c r="AD1079" s="95">
        <f>_xlfn.STDEV.S(AD1053:AD1077)</f>
        <v>0.79865452331971021</v>
      </c>
      <c r="AE1079" s="96">
        <f>_xlfn.STDEV.S(AE1053:AE1077)</f>
        <v>65.554048946905894</v>
      </c>
      <c r="AF1079" s="95">
        <f>_xlfn.STDEV.S(AF1053:AF1077)</f>
        <v>1.6286862950301537</v>
      </c>
      <c r="AG1079" s="95">
        <f>_xlfn.STDEV.S(AG1053:AG1077)</f>
        <v>3.5172296999065562</v>
      </c>
      <c r="AH1079" s="95">
        <f>_xlfn.STDEV.S(AH1053:AH1077)</f>
        <v>0.35710609334588772</v>
      </c>
      <c r="AI1079" s="95">
        <f>_xlfn.STDEV.S(AI1053:AI1077)</f>
        <v>1.568548009192851</v>
      </c>
      <c r="AJ1079" s="95">
        <f>_xlfn.STDEV.S(AJ1053:AJ1077)</f>
        <v>0.4780436321986824</v>
      </c>
      <c r="AK1079" s="95">
        <f>_xlfn.STDEV.S(AK1053:AK1077)</f>
        <v>7.0869329789139152E-2</v>
      </c>
      <c r="AL1079" s="95">
        <f>_xlfn.STDEV.S(AL1053:AL1077)</f>
        <v>0.3876614870881932</v>
      </c>
      <c r="AM1079" s="95">
        <f>_xlfn.STDEV.S(AM1053:AM1077)</f>
        <v>7.8070663961749609E-2</v>
      </c>
      <c r="AN1079" s="95">
        <f>_xlfn.STDEV.S(AN1053:AN1077)</f>
        <v>0.32251984065952849</v>
      </c>
      <c r="AO1079" s="95">
        <f>_xlfn.STDEV.S(AO1053:AO1077)</f>
        <v>6.8140750691211976E-2</v>
      </c>
      <c r="AP1079" s="95">
        <f>_xlfn.STDEV.S(AP1053:AP1077)</f>
        <v>0.28081344425826532</v>
      </c>
      <c r="AQ1079" s="95">
        <f>_xlfn.STDEV.S(AQ1053:AQ1077)</f>
        <v>5.0365804726166287E-2</v>
      </c>
      <c r="AR1079" s="95">
        <f>_xlfn.STDEV.S(AR1053:AR1077)</f>
        <v>0.21545080092459074</v>
      </c>
      <c r="AS1079" s="95">
        <f>_xlfn.STDEV.S(AS1053:AS1077)</f>
        <v>5.9510423256690932E-2</v>
      </c>
      <c r="AT1079" s="95">
        <f>_xlfn.STDEV.S(AT1053:AT1077)</f>
        <v>0.3493749520827964</v>
      </c>
      <c r="AU1079" s="95">
        <f>_xlfn.STDEV.S(AU1053:AU1077)</f>
        <v>9.0993484853115508E-2</v>
      </c>
      <c r="AV1079" s="95">
        <f>_xlfn.STDEV.S(AV1053:AV1077)</f>
        <v>0.31829979878215736</v>
      </c>
      <c r="AW1079" s="95">
        <f>_xlfn.STDEV.S(AW1053:AW1077)</f>
        <v>2.4629830925700102</v>
      </c>
      <c r="AX1079" s="95">
        <f>_xlfn.STDEV.S(AX1053:AX1077)</f>
        <v>0.69099135133447775</v>
      </c>
      <c r="AY1079" s="95">
        <f>_xlfn.STDEV.S(AY1053:AY1077)</f>
        <v>0.27892480638883232</v>
      </c>
    </row>
    <row r="1080" spans="1:51">
      <c r="A1080" s="84" t="s">
        <v>281</v>
      </c>
      <c r="B1080" s="81">
        <v>74.993540678318979</v>
      </c>
      <c r="C1080" s="80">
        <v>0.19910243874339703</v>
      </c>
      <c r="D1080" s="81">
        <v>13.293793473044415</v>
      </c>
      <c r="E1080" s="80">
        <v>2.3005265525285088</v>
      </c>
      <c r="F1080" s="80">
        <v>3.5457422999797476E-2</v>
      </c>
      <c r="G1080" s="80">
        <v>0.10391173483803126</v>
      </c>
      <c r="H1080" s="80">
        <v>1.0854007313789833</v>
      </c>
      <c r="I1080" s="80">
        <v>4.0393789675778713</v>
      </c>
      <c r="J1080" s="80">
        <v>3.9488674764597316</v>
      </c>
      <c r="K1080" s="80">
        <v>0.20524110244266808</v>
      </c>
      <c r="L1080" s="80">
        <v>4.0288617250804748</v>
      </c>
      <c r="M1080" s="81">
        <f>B1080/J1080</f>
        <v>18.991151545443291</v>
      </c>
      <c r="N1080" s="80">
        <f>I1080+J1080</f>
        <v>7.9882464440376033</v>
      </c>
      <c r="O1080" s="101"/>
      <c r="P1080" s="101">
        <v>5.38</v>
      </c>
      <c r="Q1080" s="82">
        <v>873</v>
      </c>
      <c r="R1080" s="101">
        <v>0.86</v>
      </c>
      <c r="S1080" s="82">
        <v>393</v>
      </c>
      <c r="T1080" s="101">
        <v>1.26</v>
      </c>
      <c r="U1080" s="101">
        <v>1.2</v>
      </c>
      <c r="V1080" s="81">
        <v>55</v>
      </c>
      <c r="W1080" s="81">
        <v>19</v>
      </c>
      <c r="X1080" s="82">
        <v>179</v>
      </c>
      <c r="Y1080" s="81">
        <v>77.8</v>
      </c>
      <c r="Z1080" s="81">
        <v>37.6</v>
      </c>
      <c r="AA1080" s="81">
        <v>242</v>
      </c>
      <c r="AB1080" s="101">
        <v>13.2</v>
      </c>
      <c r="AC1080" s="101">
        <v>3.1</v>
      </c>
      <c r="AD1080" s="101">
        <v>13.48</v>
      </c>
      <c r="AE1080" s="82">
        <v>903</v>
      </c>
      <c r="AF1080" s="81">
        <v>37.799999999999997</v>
      </c>
      <c r="AG1080" s="81">
        <v>75.7</v>
      </c>
      <c r="AH1080" s="101">
        <v>8.4</v>
      </c>
      <c r="AI1080" s="81">
        <v>29</v>
      </c>
      <c r="AJ1080" s="101">
        <v>6.8</v>
      </c>
      <c r="AK1080" s="101">
        <v>1.0129999999999999</v>
      </c>
      <c r="AL1080" s="101">
        <v>6.31</v>
      </c>
      <c r="AM1080" s="101">
        <v>0.94</v>
      </c>
      <c r="AN1080" s="101">
        <v>6.06</v>
      </c>
      <c r="AO1080" s="101">
        <v>1.4</v>
      </c>
      <c r="AP1080" s="101">
        <v>3.47</v>
      </c>
      <c r="AQ1080" s="101">
        <v>0.54800000000000004</v>
      </c>
      <c r="AR1080" s="101">
        <v>4.18</v>
      </c>
      <c r="AS1080" s="101">
        <v>0.56100000000000005</v>
      </c>
      <c r="AT1080" s="101">
        <v>7.74</v>
      </c>
      <c r="AU1080" s="101">
        <v>1.085</v>
      </c>
      <c r="AV1080" s="101">
        <v>2.5499999999999998</v>
      </c>
      <c r="AW1080" s="81">
        <v>28.8</v>
      </c>
      <c r="AX1080" s="101">
        <v>22.2</v>
      </c>
      <c r="AY1080" s="101">
        <v>3.63</v>
      </c>
    </row>
    <row r="1081" spans="1:51">
      <c r="A1081" s="84" t="s">
        <v>280</v>
      </c>
      <c r="B1081" s="81">
        <v>74.99078442647513</v>
      </c>
      <c r="C1081" s="80">
        <v>0.21811949890314397</v>
      </c>
      <c r="D1081" s="81">
        <v>13.78022341254462</v>
      </c>
      <c r="E1081" s="80">
        <v>1.8379473589077298</v>
      </c>
      <c r="F1081" s="80">
        <v>3.2696300298237314E-2</v>
      </c>
      <c r="G1081" s="80">
        <v>0.1503951216843199</v>
      </c>
      <c r="H1081" s="80">
        <v>1.3029906129584177</v>
      </c>
      <c r="I1081" s="80">
        <v>3.5123388103226731</v>
      </c>
      <c r="J1081" s="80">
        <v>4.1744857421817416</v>
      </c>
      <c r="K1081" s="80">
        <v>0.18715724018276544</v>
      </c>
      <c r="L1081" s="80">
        <v>5.742792604807363</v>
      </c>
      <c r="M1081" s="81">
        <f>B1081/J1081</f>
        <v>17.964077267942027</v>
      </c>
      <c r="N1081" s="80">
        <f>I1081+J1081</f>
        <v>7.6868245525044152</v>
      </c>
      <c r="O1081" s="101"/>
      <c r="P1081" s="101">
        <v>5.47</v>
      </c>
      <c r="Q1081" s="82">
        <v>1066</v>
      </c>
      <c r="R1081" s="101">
        <v>1.58</v>
      </c>
      <c r="S1081" s="82">
        <v>416</v>
      </c>
      <c r="T1081" s="101">
        <v>1.55</v>
      </c>
      <c r="U1081" s="101">
        <v>0.76</v>
      </c>
      <c r="V1081" s="81">
        <v>58</v>
      </c>
      <c r="W1081" s="81">
        <v>19.600000000000001</v>
      </c>
      <c r="X1081" s="82">
        <v>152.6</v>
      </c>
      <c r="Y1081" s="81">
        <v>94.2</v>
      </c>
      <c r="Z1081" s="81">
        <v>39.4</v>
      </c>
      <c r="AA1081" s="81">
        <v>248</v>
      </c>
      <c r="AB1081" s="101">
        <v>11.52</v>
      </c>
      <c r="AC1081" s="101">
        <v>2.2999999999999998</v>
      </c>
      <c r="AD1081" s="101">
        <v>10.199999999999999</v>
      </c>
      <c r="AE1081" s="82">
        <v>933</v>
      </c>
      <c r="AF1081" s="81">
        <v>33.9</v>
      </c>
      <c r="AG1081" s="81">
        <v>70.099999999999994</v>
      </c>
      <c r="AH1081" s="101">
        <v>7.33</v>
      </c>
      <c r="AI1081" s="81">
        <v>29</v>
      </c>
      <c r="AJ1081" s="101">
        <v>6.96</v>
      </c>
      <c r="AK1081" s="101">
        <v>1.06</v>
      </c>
      <c r="AL1081" s="101">
        <v>5.93</v>
      </c>
      <c r="AM1081" s="101">
        <v>1.004</v>
      </c>
      <c r="AN1081" s="101">
        <v>6.71</v>
      </c>
      <c r="AO1081" s="101">
        <v>1.35</v>
      </c>
      <c r="AP1081" s="101">
        <v>3.7</v>
      </c>
      <c r="AQ1081" s="101">
        <v>0.58499999999999996</v>
      </c>
      <c r="AR1081" s="101">
        <v>4.38</v>
      </c>
      <c r="AS1081" s="101">
        <v>0.67400000000000004</v>
      </c>
      <c r="AT1081" s="101">
        <v>6.74</v>
      </c>
      <c r="AU1081" s="101">
        <v>0.97</v>
      </c>
      <c r="AV1081" s="101">
        <v>1.76</v>
      </c>
      <c r="AW1081" s="81">
        <v>26.1</v>
      </c>
      <c r="AX1081" s="101">
        <v>17.600000000000001</v>
      </c>
      <c r="AY1081" s="101">
        <v>2.66</v>
      </c>
    </row>
    <row r="1082" spans="1:51">
      <c r="A1082" s="84" t="s">
        <v>279</v>
      </c>
      <c r="B1082" s="81">
        <v>75.09996510142679</v>
      </c>
      <c r="C1082" s="80">
        <v>0.18419401476380565</v>
      </c>
      <c r="D1082" s="81">
        <v>13.517121238076871</v>
      </c>
      <c r="E1082" s="80">
        <v>1.8647078353895059</v>
      </c>
      <c r="F1082" s="80">
        <v>3.0600450285800791E-2</v>
      </c>
      <c r="G1082" s="80">
        <v>9.1369592831839722E-2</v>
      </c>
      <c r="H1082" s="80">
        <v>1.088874463350431</v>
      </c>
      <c r="I1082" s="80">
        <v>4.1850447095380297</v>
      </c>
      <c r="J1082" s="80">
        <v>3.9381058865893137</v>
      </c>
      <c r="K1082" s="80">
        <v>0.16707747600002723</v>
      </c>
      <c r="L1082" s="80">
        <v>3.4834123107938808</v>
      </c>
      <c r="M1082" s="81">
        <f>B1082/J1082</f>
        <v>19.070072584175442</v>
      </c>
      <c r="N1082" s="80">
        <f>I1082+J1082</f>
        <v>8.1231505961273438</v>
      </c>
      <c r="O1082" s="101"/>
      <c r="P1082" s="101">
        <v>5.63</v>
      </c>
      <c r="Q1082" s="82">
        <v>991</v>
      </c>
      <c r="R1082" s="101" t="s">
        <v>142</v>
      </c>
      <c r="S1082" s="82">
        <v>515</v>
      </c>
      <c r="T1082" s="101">
        <v>0.71</v>
      </c>
      <c r="U1082" s="101">
        <v>0.69</v>
      </c>
      <c r="V1082" s="81">
        <v>60.1</v>
      </c>
      <c r="W1082" s="81">
        <v>16.920000000000002</v>
      </c>
      <c r="X1082" s="82">
        <v>142.69999999999999</v>
      </c>
      <c r="Y1082" s="81">
        <v>70.8</v>
      </c>
      <c r="Z1082" s="81">
        <v>34.799999999999997</v>
      </c>
      <c r="AA1082" s="81">
        <v>265</v>
      </c>
      <c r="AB1082" s="101">
        <v>10.7</v>
      </c>
      <c r="AC1082" s="101">
        <v>2.11</v>
      </c>
      <c r="AD1082" s="101">
        <v>8.5299999999999994</v>
      </c>
      <c r="AE1082" s="82">
        <v>740</v>
      </c>
      <c r="AF1082" s="81">
        <v>30.2</v>
      </c>
      <c r="AG1082" s="81">
        <v>65.3</v>
      </c>
      <c r="AH1082" s="101">
        <v>7.32</v>
      </c>
      <c r="AI1082" s="81">
        <v>25.7</v>
      </c>
      <c r="AJ1082" s="101">
        <v>5.9</v>
      </c>
      <c r="AK1082" s="101">
        <v>0.98</v>
      </c>
      <c r="AL1082" s="101">
        <v>6.21</v>
      </c>
      <c r="AM1082" s="101">
        <v>0.79</v>
      </c>
      <c r="AN1082" s="101">
        <v>5.82</v>
      </c>
      <c r="AO1082" s="101">
        <v>1.27</v>
      </c>
      <c r="AP1082" s="101">
        <v>3.28</v>
      </c>
      <c r="AQ1082" s="101">
        <v>0.5</v>
      </c>
      <c r="AR1082" s="101">
        <v>3.22</v>
      </c>
      <c r="AS1082" s="101">
        <v>0.6</v>
      </c>
      <c r="AT1082" s="101">
        <v>6.49</v>
      </c>
      <c r="AU1082" s="101">
        <v>0.877</v>
      </c>
      <c r="AV1082" s="101">
        <v>1.46</v>
      </c>
      <c r="AW1082" s="81">
        <v>20.34</v>
      </c>
      <c r="AX1082" s="101">
        <v>14.33</v>
      </c>
      <c r="AY1082" s="101">
        <v>2.2599999999999998</v>
      </c>
    </row>
    <row r="1083" spans="1:51">
      <c r="A1083" s="84" t="s">
        <v>278</v>
      </c>
      <c r="B1083" s="81">
        <v>75.293502881044887</v>
      </c>
      <c r="C1083" s="80">
        <v>0.16801940315456287</v>
      </c>
      <c r="D1083" s="81">
        <v>13.385375865473801</v>
      </c>
      <c r="E1083" s="80">
        <v>2.09191174079927</v>
      </c>
      <c r="F1083" s="80">
        <v>4.5932019045334872E-2</v>
      </c>
      <c r="G1083" s="80">
        <v>0.10424955325966678</v>
      </c>
      <c r="H1083" s="80">
        <v>1.1045735506580934</v>
      </c>
      <c r="I1083" s="80">
        <v>3.8488010814849325</v>
      </c>
      <c r="J1083" s="80">
        <v>3.9576135952314879</v>
      </c>
      <c r="K1083" s="80">
        <v>0.20309847961708832</v>
      </c>
      <c r="L1083" s="80">
        <v>3.5492744040830075</v>
      </c>
      <c r="M1083" s="81">
        <f>B1083/J1083</f>
        <v>19.024975801519812</v>
      </c>
      <c r="N1083" s="80">
        <f>I1083+J1083</f>
        <v>7.80641467671642</v>
      </c>
      <c r="O1083" s="101"/>
      <c r="P1083" s="101">
        <v>5.55</v>
      </c>
      <c r="Q1083" s="82">
        <v>967</v>
      </c>
      <c r="R1083" s="101">
        <v>0.96</v>
      </c>
      <c r="S1083" s="82">
        <v>372</v>
      </c>
      <c r="T1083" s="101">
        <v>1.01</v>
      </c>
      <c r="U1083" s="101">
        <v>2.2000000000000002</v>
      </c>
      <c r="V1083" s="81">
        <v>50.3</v>
      </c>
      <c r="W1083" s="81">
        <v>19.5</v>
      </c>
      <c r="X1083" s="82">
        <v>199</v>
      </c>
      <c r="Y1083" s="81">
        <v>77.099999999999994</v>
      </c>
      <c r="Z1083" s="81">
        <v>37.5</v>
      </c>
      <c r="AA1083" s="81">
        <v>236</v>
      </c>
      <c r="AB1083" s="101">
        <v>14</v>
      </c>
      <c r="AC1083" s="101">
        <v>3.57</v>
      </c>
      <c r="AD1083" s="101">
        <v>13.5</v>
      </c>
      <c r="AE1083" s="82">
        <v>961</v>
      </c>
      <c r="AF1083" s="81">
        <v>36.6</v>
      </c>
      <c r="AG1083" s="81">
        <v>72.3</v>
      </c>
      <c r="AH1083" s="101">
        <v>8.51</v>
      </c>
      <c r="AI1083" s="81">
        <v>32.6</v>
      </c>
      <c r="AJ1083" s="101">
        <v>7.16</v>
      </c>
      <c r="AK1083" s="101">
        <v>1.02</v>
      </c>
      <c r="AL1083" s="101">
        <v>7.2</v>
      </c>
      <c r="AM1083" s="101">
        <v>1.02</v>
      </c>
      <c r="AN1083" s="101">
        <v>6.61</v>
      </c>
      <c r="AO1083" s="101">
        <v>1.25</v>
      </c>
      <c r="AP1083" s="101">
        <v>3.26</v>
      </c>
      <c r="AQ1083" s="101">
        <v>0.56899999999999995</v>
      </c>
      <c r="AR1083" s="101">
        <v>4.2300000000000004</v>
      </c>
      <c r="AS1083" s="101">
        <v>0.63</v>
      </c>
      <c r="AT1083" s="101">
        <v>6.97</v>
      </c>
      <c r="AU1083" s="101">
        <v>1.2</v>
      </c>
      <c r="AV1083" s="101">
        <v>2.94</v>
      </c>
      <c r="AW1083" s="81">
        <v>32.200000000000003</v>
      </c>
      <c r="AX1083" s="101">
        <v>20.8</v>
      </c>
      <c r="AY1083" s="101">
        <v>3.19</v>
      </c>
    </row>
    <row r="1084" spans="1:51">
      <c r="A1084" s="84" t="s">
        <v>277</v>
      </c>
      <c r="B1084" s="81">
        <v>74.740929310797767</v>
      </c>
      <c r="C1084" s="80">
        <v>0.16165533702421803</v>
      </c>
      <c r="D1084" s="81">
        <v>13.469381756303401</v>
      </c>
      <c r="E1084" s="80">
        <v>1.9500764028725532</v>
      </c>
      <c r="F1084" s="80">
        <v>6.2537425258519685E-2</v>
      </c>
      <c r="G1084" s="80">
        <v>6.7466341600754681E-2</v>
      </c>
      <c r="H1084" s="80">
        <v>1.0195843725121982</v>
      </c>
      <c r="I1084" s="80">
        <v>3.7872400560208281</v>
      </c>
      <c r="J1084" s="80">
        <v>4.7411035410535005</v>
      </c>
      <c r="K1084" s="80">
        <v>0.25456556263958269</v>
      </c>
      <c r="L1084" s="80">
        <v>3.4927808963013405</v>
      </c>
      <c r="M1084" s="81">
        <f>B1084/J1084</f>
        <v>15.764458351017135</v>
      </c>
      <c r="N1084" s="80">
        <f>I1084+J1084</f>
        <v>8.5283435970743291</v>
      </c>
      <c r="O1084" s="101"/>
      <c r="P1084" s="101">
        <v>5.58</v>
      </c>
      <c r="Q1084" s="82">
        <v>1008</v>
      </c>
      <c r="R1084" s="101">
        <v>1.81</v>
      </c>
      <c r="S1084" s="82">
        <v>486</v>
      </c>
      <c r="T1084" s="101">
        <v>1.85</v>
      </c>
      <c r="U1084" s="101">
        <v>3.6</v>
      </c>
      <c r="V1084" s="81">
        <v>50.9</v>
      </c>
      <c r="W1084" s="81">
        <v>18.8</v>
      </c>
      <c r="X1084" s="82">
        <v>127.8</v>
      </c>
      <c r="Y1084" s="81">
        <v>97.1</v>
      </c>
      <c r="Z1084" s="81">
        <v>35.5</v>
      </c>
      <c r="AA1084" s="81">
        <v>262</v>
      </c>
      <c r="AB1084" s="101">
        <v>10.15</v>
      </c>
      <c r="AC1084" s="101">
        <v>2.16</v>
      </c>
      <c r="AD1084" s="101">
        <v>9.08</v>
      </c>
      <c r="AE1084" s="82">
        <v>764</v>
      </c>
      <c r="AF1084" s="81">
        <v>35.200000000000003</v>
      </c>
      <c r="AG1084" s="81">
        <v>64.5</v>
      </c>
      <c r="AH1084" s="101">
        <v>7.66</v>
      </c>
      <c r="AI1084" s="81">
        <v>26.6</v>
      </c>
      <c r="AJ1084" s="101">
        <v>5.83</v>
      </c>
      <c r="AK1084" s="101">
        <v>1.04</v>
      </c>
      <c r="AL1084" s="101">
        <v>6.22</v>
      </c>
      <c r="AM1084" s="101">
        <v>0.82799999999999996</v>
      </c>
      <c r="AN1084" s="101">
        <v>6.43</v>
      </c>
      <c r="AO1084" s="101">
        <v>1.24</v>
      </c>
      <c r="AP1084" s="101">
        <v>3.46</v>
      </c>
      <c r="AQ1084" s="101">
        <v>0.47899999999999998</v>
      </c>
      <c r="AR1084" s="101">
        <v>3.51</v>
      </c>
      <c r="AS1084" s="101">
        <v>0.51400000000000001</v>
      </c>
      <c r="AT1084" s="101">
        <v>6.9</v>
      </c>
      <c r="AU1084" s="101">
        <v>0.92</v>
      </c>
      <c r="AV1084" s="101">
        <v>1.48</v>
      </c>
      <c r="AW1084" s="81">
        <v>22.4</v>
      </c>
      <c r="AX1084" s="101">
        <v>17.2</v>
      </c>
      <c r="AY1084" s="101">
        <v>2.34</v>
      </c>
    </row>
    <row r="1085" spans="1:51">
      <c r="A1085" s="84" t="s">
        <v>276</v>
      </c>
      <c r="B1085" s="81">
        <v>74.872530542926356</v>
      </c>
      <c r="C1085" s="80">
        <v>0.19462197454482483</v>
      </c>
      <c r="D1085" s="81">
        <v>13.677791808060594</v>
      </c>
      <c r="E1085" s="80">
        <v>2.139925095898934</v>
      </c>
      <c r="F1085" s="80">
        <v>4.5922038937542951E-2</v>
      </c>
      <c r="G1085" s="80">
        <v>0.10489276809638005</v>
      </c>
      <c r="H1085" s="80">
        <v>1.270128078227909</v>
      </c>
      <c r="I1085" s="80">
        <v>4.1740297257847514</v>
      </c>
      <c r="J1085" s="80">
        <v>3.520138387988835</v>
      </c>
      <c r="K1085" s="80">
        <v>0.19579533883423036</v>
      </c>
      <c r="L1085" s="80">
        <v>4.9264534294272977</v>
      </c>
      <c r="M1085" s="81">
        <f>B1085/J1085</f>
        <v>21.269769051808037</v>
      </c>
      <c r="N1085" s="80">
        <f>I1085+J1085</f>
        <v>7.6941681137735864</v>
      </c>
      <c r="O1085" s="101"/>
      <c r="P1085" s="101">
        <v>5.9</v>
      </c>
      <c r="Q1085" s="82">
        <v>1225</v>
      </c>
      <c r="R1085" s="101">
        <v>3.05</v>
      </c>
      <c r="S1085" s="82">
        <v>380</v>
      </c>
      <c r="T1085" s="101">
        <v>1.73</v>
      </c>
      <c r="U1085" s="101">
        <v>3.08</v>
      </c>
      <c r="V1085" s="81">
        <v>29.1</v>
      </c>
      <c r="W1085" s="81">
        <v>18.899999999999999</v>
      </c>
      <c r="X1085" s="82">
        <v>170</v>
      </c>
      <c r="Y1085" s="81">
        <v>97</v>
      </c>
      <c r="Z1085" s="81">
        <v>35.299999999999997</v>
      </c>
      <c r="AA1085" s="81">
        <v>219</v>
      </c>
      <c r="AB1085" s="101">
        <v>10.42</v>
      </c>
      <c r="AC1085" s="101">
        <v>2.1800000000000002</v>
      </c>
      <c r="AD1085" s="101">
        <v>10.9</v>
      </c>
      <c r="AE1085" s="82">
        <v>920</v>
      </c>
      <c r="AF1085" s="81">
        <v>32.1</v>
      </c>
      <c r="AG1085" s="81">
        <v>59.9</v>
      </c>
      <c r="AH1085" s="101">
        <v>7.45</v>
      </c>
      <c r="AI1085" s="81">
        <v>27</v>
      </c>
      <c r="AJ1085" s="101">
        <v>5.34</v>
      </c>
      <c r="AK1085" s="101">
        <v>0.73</v>
      </c>
      <c r="AL1085" s="101">
        <v>7.2</v>
      </c>
      <c r="AM1085" s="101">
        <v>0.95</v>
      </c>
      <c r="AN1085" s="101">
        <v>5.48</v>
      </c>
      <c r="AO1085" s="101">
        <v>1.1000000000000001</v>
      </c>
      <c r="AP1085" s="101">
        <v>3.46</v>
      </c>
      <c r="AQ1085" s="101">
        <v>0.61</v>
      </c>
      <c r="AR1085" s="101">
        <v>3.96</v>
      </c>
      <c r="AS1085" s="101">
        <v>0.55100000000000005</v>
      </c>
      <c r="AT1085" s="101">
        <v>6.23</v>
      </c>
      <c r="AU1085" s="101">
        <v>0.9</v>
      </c>
      <c r="AV1085" s="101">
        <v>2.19</v>
      </c>
      <c r="AW1085" s="81">
        <v>23.8</v>
      </c>
      <c r="AX1085" s="101">
        <v>16.2</v>
      </c>
      <c r="AY1085" s="101">
        <v>2.68</v>
      </c>
    </row>
    <row r="1086" spans="1:51">
      <c r="A1086" s="84" t="s">
        <v>275</v>
      </c>
      <c r="B1086" s="81">
        <v>75.447899127109665</v>
      </c>
      <c r="C1086" s="80">
        <v>0.21935688464779268</v>
      </c>
      <c r="D1086" s="81">
        <v>13.600009980667908</v>
      </c>
      <c r="E1086" s="80">
        <v>1.6095764662191772</v>
      </c>
      <c r="F1086" s="80">
        <v>2.7922276416580353E-2</v>
      </c>
      <c r="G1086" s="80">
        <v>0.12064073602782828</v>
      </c>
      <c r="H1086" s="80">
        <v>1.1158359846774895</v>
      </c>
      <c r="I1086" s="80">
        <v>3.7958898746808014</v>
      </c>
      <c r="J1086" s="80">
        <v>4.0628508760964923</v>
      </c>
      <c r="K1086" s="80">
        <v>0.17793456276417899</v>
      </c>
      <c r="L1086" s="80">
        <v>5.7231682422526546</v>
      </c>
      <c r="M1086" s="81">
        <f>B1086/J1086</f>
        <v>18.570186656616482</v>
      </c>
      <c r="N1086" s="80">
        <f>I1086+J1086</f>
        <v>7.8587407507772937</v>
      </c>
      <c r="O1086" s="101"/>
      <c r="P1086" s="101">
        <v>4.8099999999999996</v>
      </c>
      <c r="Q1086" s="82">
        <v>1086</v>
      </c>
      <c r="R1086" s="101">
        <v>2.91</v>
      </c>
      <c r="S1086" s="82">
        <v>399</v>
      </c>
      <c r="T1086" s="101">
        <v>1.96</v>
      </c>
      <c r="U1086" s="101">
        <v>2.5499999999999998</v>
      </c>
      <c r="V1086" s="81">
        <v>37.5</v>
      </c>
      <c r="W1086" s="81">
        <v>18.8</v>
      </c>
      <c r="X1086" s="82">
        <v>128.69999999999999</v>
      </c>
      <c r="Y1086" s="81">
        <v>84</v>
      </c>
      <c r="Z1086" s="81">
        <v>32.4</v>
      </c>
      <c r="AA1086" s="81">
        <v>219</v>
      </c>
      <c r="AB1086" s="101">
        <v>8.49</v>
      </c>
      <c r="AC1086" s="101">
        <v>2.88</v>
      </c>
      <c r="AD1086" s="101">
        <v>8.8699999999999992</v>
      </c>
      <c r="AE1086" s="82">
        <v>707</v>
      </c>
      <c r="AF1086" s="81">
        <v>28.8</v>
      </c>
      <c r="AG1086" s="81">
        <v>58.3</v>
      </c>
      <c r="AH1086" s="101">
        <v>6.16</v>
      </c>
      <c r="AI1086" s="81">
        <v>22.7</v>
      </c>
      <c r="AJ1086" s="101">
        <v>4.38</v>
      </c>
      <c r="AK1086" s="101">
        <v>0.89</v>
      </c>
      <c r="AL1086" s="101">
        <v>5.03</v>
      </c>
      <c r="AM1086" s="101">
        <v>0.71</v>
      </c>
      <c r="AN1086" s="101">
        <v>5.41</v>
      </c>
      <c r="AO1086" s="101">
        <v>1.01</v>
      </c>
      <c r="AP1086" s="101">
        <v>3.21</v>
      </c>
      <c r="AQ1086" s="101">
        <v>0.47399999999999998</v>
      </c>
      <c r="AR1086" s="101">
        <v>3.02</v>
      </c>
      <c r="AS1086" s="101">
        <v>0.47599999999999998</v>
      </c>
      <c r="AT1086" s="101">
        <v>5.81</v>
      </c>
      <c r="AU1086" s="101">
        <v>0.72</v>
      </c>
      <c r="AV1086" s="101">
        <v>1.54</v>
      </c>
      <c r="AW1086" s="81">
        <v>22.4</v>
      </c>
      <c r="AX1086" s="101">
        <v>14.3</v>
      </c>
      <c r="AY1086" s="101">
        <v>2.41</v>
      </c>
    </row>
    <row r="1087" spans="1:51">
      <c r="A1087" s="84" t="s">
        <v>274</v>
      </c>
      <c r="B1087" s="81">
        <v>75.435901664917253</v>
      </c>
      <c r="C1087" s="80">
        <v>0.24249388746149661</v>
      </c>
      <c r="D1087" s="81">
        <v>13.731929956360684</v>
      </c>
      <c r="E1087" s="80">
        <v>1.6950052517505734</v>
      </c>
      <c r="F1087" s="80">
        <v>2.4521853788241232E-2</v>
      </c>
      <c r="G1087" s="80">
        <v>0.13290530370485873</v>
      </c>
      <c r="H1087" s="80">
        <v>1.2133369741115099</v>
      </c>
      <c r="I1087" s="80">
        <v>3.729152860164247</v>
      </c>
      <c r="J1087" s="80">
        <v>3.7947339915752165</v>
      </c>
      <c r="K1087" s="80">
        <v>0.18256165918958742</v>
      </c>
      <c r="L1087" s="80">
        <v>5.7413648796729717</v>
      </c>
      <c r="M1087" s="81">
        <f>B1087/J1087</f>
        <v>19.879101363203421</v>
      </c>
      <c r="N1087" s="80">
        <f>I1087+J1087</f>
        <v>7.5238868517394639</v>
      </c>
      <c r="O1087" s="101"/>
      <c r="P1087" s="101">
        <v>5.48</v>
      </c>
      <c r="Q1087" s="82">
        <v>748</v>
      </c>
      <c r="R1087" s="101">
        <v>0.47</v>
      </c>
      <c r="S1087" s="82">
        <v>429</v>
      </c>
      <c r="T1087" s="101">
        <v>0.72</v>
      </c>
      <c r="U1087" s="101">
        <v>1.59</v>
      </c>
      <c r="V1087" s="81">
        <v>55.3</v>
      </c>
      <c r="W1087" s="81">
        <v>19.2</v>
      </c>
      <c r="X1087" s="82">
        <v>129.5</v>
      </c>
      <c r="Y1087" s="81">
        <v>67.099999999999994</v>
      </c>
      <c r="Z1087" s="81">
        <v>38.4</v>
      </c>
      <c r="AA1087" s="81">
        <v>207</v>
      </c>
      <c r="AB1087" s="101">
        <v>11.2</v>
      </c>
      <c r="AC1087" s="101">
        <v>2.34</v>
      </c>
      <c r="AD1087" s="101">
        <v>9.5299999999999994</v>
      </c>
      <c r="AE1087" s="82">
        <v>863</v>
      </c>
      <c r="AF1087" s="81">
        <v>34.299999999999997</v>
      </c>
      <c r="AG1087" s="81">
        <v>67.8</v>
      </c>
      <c r="AH1087" s="101">
        <v>7.18</v>
      </c>
      <c r="AI1087" s="81">
        <v>25.6</v>
      </c>
      <c r="AJ1087" s="101">
        <v>6.52</v>
      </c>
      <c r="AK1087" s="101">
        <v>0.86</v>
      </c>
      <c r="AL1087" s="101">
        <v>6</v>
      </c>
      <c r="AM1087" s="101">
        <v>0.94</v>
      </c>
      <c r="AN1087" s="101">
        <v>5.86</v>
      </c>
      <c r="AO1087" s="101">
        <v>1.22</v>
      </c>
      <c r="AP1087" s="101">
        <v>3.65</v>
      </c>
      <c r="AQ1087" s="101">
        <v>0.55000000000000004</v>
      </c>
      <c r="AR1087" s="101">
        <v>3.99</v>
      </c>
      <c r="AS1087" s="101">
        <v>0.67</v>
      </c>
      <c r="AT1087" s="101">
        <v>6.7</v>
      </c>
      <c r="AU1087" s="101">
        <v>0.9</v>
      </c>
      <c r="AV1087" s="101">
        <v>1.6</v>
      </c>
      <c r="AW1087" s="81">
        <v>25.6</v>
      </c>
      <c r="AX1087" s="101">
        <v>17.2</v>
      </c>
      <c r="AY1087" s="101">
        <v>2.7</v>
      </c>
    </row>
    <row r="1088" spans="1:51">
      <c r="A1088" s="84" t="s">
        <v>273</v>
      </c>
      <c r="B1088" s="81">
        <v>76.003442609627953</v>
      </c>
      <c r="C1088" s="80">
        <v>0.1348236407209101</v>
      </c>
      <c r="D1088" s="81">
        <v>13.188764365564435</v>
      </c>
      <c r="E1088" s="80">
        <v>1.7265370519006371</v>
      </c>
      <c r="F1088" s="80">
        <v>4.7495496031552377E-2</v>
      </c>
      <c r="G1088" s="80">
        <v>5.238076542970567E-2</v>
      </c>
      <c r="H1088" s="80">
        <v>0.95219381080962462</v>
      </c>
      <c r="I1088" s="80">
        <v>3.8317330148297755</v>
      </c>
      <c r="J1088" s="80">
        <v>4.0626117672587139</v>
      </c>
      <c r="K1088" s="80">
        <v>0.17477826711480465</v>
      </c>
      <c r="L1088" s="80">
        <v>4.0206364639834788</v>
      </c>
      <c r="M1088" s="81">
        <f>B1088/J1088</f>
        <v>18.708025025219676</v>
      </c>
      <c r="N1088" s="80">
        <f>I1088+J1088</f>
        <v>7.8943447820884893</v>
      </c>
      <c r="O1088" s="101"/>
      <c r="P1088" s="101"/>
      <c r="R1088" s="101"/>
      <c r="T1088" s="101"/>
      <c r="U1088" s="101"/>
      <c r="AB1088" s="101"/>
      <c r="AC1088" s="101"/>
      <c r="AD1088" s="101"/>
      <c r="AH1088" s="101"/>
      <c r="AJ1088" s="101"/>
      <c r="AK1088" s="101"/>
      <c r="AL1088" s="101"/>
      <c r="AM1088" s="101"/>
      <c r="AN1088" s="101"/>
      <c r="AO1088" s="101"/>
      <c r="AP1088" s="101"/>
      <c r="AQ1088" s="101"/>
      <c r="AR1088" s="101"/>
      <c r="AS1088" s="101"/>
      <c r="AT1088" s="101"/>
      <c r="AU1088" s="101"/>
      <c r="AV1088" s="101"/>
      <c r="AX1088" s="101"/>
      <c r="AY1088" s="101"/>
    </row>
    <row r="1089" spans="1:51">
      <c r="A1089" s="84" t="s">
        <v>272</v>
      </c>
      <c r="B1089" s="81">
        <v>77.436356545565516</v>
      </c>
      <c r="C1089" s="80">
        <v>3.9636950693778074E-2</v>
      </c>
      <c r="D1089" s="81">
        <v>12.893375148044164</v>
      </c>
      <c r="E1089" s="80">
        <v>0.98438295544971499</v>
      </c>
      <c r="F1089" s="80">
        <v>5.4983878051019272E-2</v>
      </c>
      <c r="G1089" s="80">
        <v>4.3568065763361051E-2</v>
      </c>
      <c r="H1089" s="80">
        <v>0.94989256676475586</v>
      </c>
      <c r="I1089" s="80">
        <v>3.2341050559676372</v>
      </c>
      <c r="J1089" s="80">
        <v>4.3636852174047345</v>
      </c>
      <c r="K1089" s="80">
        <v>0.13616295320381924</v>
      </c>
      <c r="L1089" s="80">
        <v>5.4151464225751766</v>
      </c>
      <c r="M1089" s="81">
        <f>B1089/J1089</f>
        <v>17.745633034369089</v>
      </c>
      <c r="N1089" s="80">
        <f>I1089+J1089</f>
        <v>7.5977902733723717</v>
      </c>
      <c r="O1089" s="101"/>
      <c r="P1089" s="101">
        <v>5.0599999999999996</v>
      </c>
      <c r="Q1089" s="82">
        <v>1124</v>
      </c>
      <c r="R1089" s="101">
        <v>3.14</v>
      </c>
      <c r="S1089" s="82">
        <v>357</v>
      </c>
      <c r="T1089" s="101">
        <v>1.75</v>
      </c>
      <c r="U1089" s="101">
        <v>2.2400000000000002</v>
      </c>
      <c r="V1089" s="81">
        <v>40.4</v>
      </c>
      <c r="W1089" s="81">
        <v>17.399999999999999</v>
      </c>
      <c r="X1089" s="82">
        <v>133.9</v>
      </c>
      <c r="Y1089" s="81">
        <v>84.1</v>
      </c>
      <c r="Z1089" s="81">
        <v>32.5</v>
      </c>
      <c r="AA1089" s="81">
        <v>230</v>
      </c>
      <c r="AB1089" s="101">
        <v>8.3000000000000007</v>
      </c>
      <c r="AC1089" s="101">
        <v>2.02</v>
      </c>
      <c r="AD1089" s="101">
        <v>9.25</v>
      </c>
      <c r="AE1089" s="82">
        <v>729</v>
      </c>
      <c r="AF1089" s="81">
        <v>28.5</v>
      </c>
      <c r="AG1089" s="81">
        <v>60.8</v>
      </c>
      <c r="AH1089" s="101">
        <v>6.46</v>
      </c>
      <c r="AI1089" s="81">
        <v>23.7</v>
      </c>
      <c r="AJ1089" s="101">
        <v>4.43</v>
      </c>
      <c r="AK1089" s="101">
        <v>0.94</v>
      </c>
      <c r="AL1089" s="101">
        <v>5.24</v>
      </c>
      <c r="AM1089" s="101">
        <v>0.67800000000000005</v>
      </c>
      <c r="AN1089" s="101">
        <v>4.78</v>
      </c>
      <c r="AO1089" s="101">
        <v>1.1599999999999999</v>
      </c>
      <c r="AP1089" s="101">
        <v>3.11</v>
      </c>
      <c r="AQ1089" s="101">
        <v>0.46800000000000003</v>
      </c>
      <c r="AR1089" s="101">
        <v>2.74</v>
      </c>
      <c r="AS1089" s="101">
        <v>0.52200000000000002</v>
      </c>
      <c r="AT1089" s="101">
        <v>6.14</v>
      </c>
      <c r="AU1089" s="101">
        <v>0.76</v>
      </c>
      <c r="AV1089" s="101">
        <v>1.38</v>
      </c>
      <c r="AW1089" s="81">
        <v>18.8</v>
      </c>
      <c r="AX1089" s="101">
        <v>15.2</v>
      </c>
      <c r="AY1089" s="101">
        <v>4.32</v>
      </c>
    </row>
    <row r="1090" spans="1:51">
      <c r="A1090" s="84" t="s">
        <v>271</v>
      </c>
      <c r="B1090" s="81">
        <v>75.064418618034424</v>
      </c>
      <c r="C1090" s="80">
        <v>0.18680725728934527</v>
      </c>
      <c r="D1090" s="81">
        <v>13.437562027652215</v>
      </c>
      <c r="E1090" s="80">
        <v>2.1264932552358085</v>
      </c>
      <c r="F1090" s="80">
        <v>6.2319905127824607E-2</v>
      </c>
      <c r="G1090" s="80">
        <v>6.6234229193700672E-2</v>
      </c>
      <c r="H1090" s="80">
        <v>1.1000872319887915</v>
      </c>
      <c r="I1090" s="80">
        <v>4.0991114708450507</v>
      </c>
      <c r="J1090" s="80">
        <v>3.8569439784064574</v>
      </c>
      <c r="K1090" s="80">
        <v>0.22026226369996063</v>
      </c>
      <c r="L1090" s="80">
        <v>4.1861900801374645</v>
      </c>
      <c r="M1090" s="81">
        <f>B1090/J1090</f>
        <v>19.462149058501023</v>
      </c>
      <c r="N1090" s="80">
        <f>I1090+J1090</f>
        <v>7.9560554492515081</v>
      </c>
      <c r="O1090" s="101"/>
      <c r="P1090" s="101">
        <v>6.29</v>
      </c>
      <c r="Q1090" s="82">
        <v>925</v>
      </c>
      <c r="R1090" s="101" t="s">
        <v>142</v>
      </c>
      <c r="S1090" s="82">
        <v>417</v>
      </c>
      <c r="T1090" s="101">
        <v>0.46</v>
      </c>
      <c r="U1090" s="101" t="s">
        <v>142</v>
      </c>
      <c r="V1090" s="81">
        <v>65.099999999999994</v>
      </c>
      <c r="W1090" s="81">
        <v>18.600000000000001</v>
      </c>
      <c r="X1090" s="82">
        <v>193</v>
      </c>
      <c r="Y1090" s="81">
        <v>68</v>
      </c>
      <c r="Z1090" s="81">
        <v>40.9</v>
      </c>
      <c r="AA1090" s="81">
        <v>200</v>
      </c>
      <c r="AB1090" s="101">
        <v>13.11</v>
      </c>
      <c r="AC1090" s="101">
        <v>2.4300000000000002</v>
      </c>
      <c r="AD1090" s="101">
        <v>11.9</v>
      </c>
      <c r="AE1090" s="82">
        <v>957</v>
      </c>
      <c r="AF1090" s="81">
        <v>36.9</v>
      </c>
      <c r="AG1090" s="81">
        <v>73.7</v>
      </c>
      <c r="AH1090" s="101">
        <v>8.82</v>
      </c>
      <c r="AI1090" s="81">
        <v>34.700000000000003</v>
      </c>
      <c r="AJ1090" s="101">
        <v>7</v>
      </c>
      <c r="AK1090" s="101">
        <v>0.8</v>
      </c>
      <c r="AL1090" s="101">
        <v>7.75</v>
      </c>
      <c r="AM1090" s="101">
        <v>1.0680000000000001</v>
      </c>
      <c r="AN1090" s="101">
        <v>6.58</v>
      </c>
      <c r="AO1090" s="101">
        <v>1.44</v>
      </c>
      <c r="AP1090" s="101">
        <v>4.21</v>
      </c>
      <c r="AQ1090" s="101">
        <v>0.71</v>
      </c>
      <c r="AR1090" s="101">
        <v>4.7699999999999996</v>
      </c>
      <c r="AS1090" s="101">
        <v>0.64</v>
      </c>
      <c r="AT1090" s="101">
        <v>5.97</v>
      </c>
      <c r="AU1090" s="101">
        <v>1.06</v>
      </c>
      <c r="AV1090" s="101">
        <v>1.94</v>
      </c>
      <c r="AW1090" s="81">
        <v>26.6</v>
      </c>
      <c r="AX1090" s="101">
        <v>18.100000000000001</v>
      </c>
      <c r="AY1090" s="101">
        <v>5.24</v>
      </c>
    </row>
    <row r="1091" spans="1:51">
      <c r="A1091" s="84" t="s">
        <v>270</v>
      </c>
      <c r="B1091" s="81">
        <v>75.188540821494698</v>
      </c>
      <c r="C1091" s="80">
        <v>0.22254455525055372</v>
      </c>
      <c r="D1091" s="81">
        <v>13.87489923774177</v>
      </c>
      <c r="E1091" s="80">
        <v>1.9354311012636798</v>
      </c>
      <c r="F1091" s="80">
        <v>5.8732857067001709E-2</v>
      </c>
      <c r="G1091" s="80">
        <v>0.15166197455175959</v>
      </c>
      <c r="H1091" s="80">
        <v>1.239518282334372</v>
      </c>
      <c r="I1091" s="80">
        <v>3.8993020101036535</v>
      </c>
      <c r="J1091" s="80">
        <v>3.4293495900832993</v>
      </c>
      <c r="K1091" s="80">
        <v>0.19570109233880287</v>
      </c>
      <c r="L1091" s="80">
        <v>5.9867062895474277</v>
      </c>
      <c r="M1091" s="81">
        <f>B1091/J1091</f>
        <v>21.925014888805304</v>
      </c>
      <c r="N1091" s="80">
        <f>I1091+J1091</f>
        <v>7.3286516001869533</v>
      </c>
      <c r="O1091" s="101"/>
      <c r="P1091" s="101">
        <v>5.92</v>
      </c>
      <c r="Q1091" s="82">
        <v>740</v>
      </c>
      <c r="R1091" s="101">
        <v>14.3</v>
      </c>
      <c r="S1091" s="82">
        <v>451</v>
      </c>
      <c r="T1091" s="101">
        <v>1.94</v>
      </c>
      <c r="U1091" s="101">
        <v>7.9</v>
      </c>
      <c r="V1091" s="81">
        <v>34.799999999999997</v>
      </c>
      <c r="W1091" s="81">
        <v>19.2</v>
      </c>
      <c r="X1091" s="82">
        <v>224</v>
      </c>
      <c r="Y1091" s="81">
        <v>49.3</v>
      </c>
      <c r="Z1091" s="81">
        <v>22.1</v>
      </c>
      <c r="AA1091" s="81">
        <v>84</v>
      </c>
      <c r="AB1091" s="101">
        <v>8.4</v>
      </c>
      <c r="AC1091" s="101">
        <v>1.88</v>
      </c>
      <c r="AD1091" s="101">
        <v>18.600000000000001</v>
      </c>
      <c r="AE1091" s="82">
        <v>610</v>
      </c>
      <c r="AF1091" s="81">
        <v>21.2</v>
      </c>
      <c r="AG1091" s="81">
        <v>43.9</v>
      </c>
      <c r="AH1091" s="101">
        <v>5.0999999999999996</v>
      </c>
      <c r="AI1091" s="81">
        <v>17.2</v>
      </c>
      <c r="AJ1091" s="101">
        <v>4</v>
      </c>
      <c r="AK1091" s="101">
        <v>0.38</v>
      </c>
      <c r="AL1091" s="101">
        <v>3.5</v>
      </c>
      <c r="AM1091" s="101">
        <v>0.44500000000000001</v>
      </c>
      <c r="AN1091" s="101">
        <v>3.5</v>
      </c>
      <c r="AO1091" s="101">
        <v>0.86</v>
      </c>
      <c r="AP1091" s="101">
        <v>2.64</v>
      </c>
      <c r="AQ1091" s="101">
        <v>0.33800000000000002</v>
      </c>
      <c r="AR1091" s="101">
        <v>2.2799999999999998</v>
      </c>
      <c r="AS1091" s="101">
        <v>0.35</v>
      </c>
      <c r="AT1091" s="101">
        <v>3.34</v>
      </c>
      <c r="AU1091" s="101">
        <v>1.18</v>
      </c>
      <c r="AV1091" s="101">
        <v>3.09</v>
      </c>
      <c r="AW1091" s="81">
        <v>33.9</v>
      </c>
      <c r="AX1091" s="101">
        <v>18.7</v>
      </c>
      <c r="AY1091" s="101">
        <v>6.6</v>
      </c>
    </row>
    <row r="1092" spans="1:51">
      <c r="A1092" s="84" t="s">
        <v>269</v>
      </c>
      <c r="B1092" s="81">
        <v>74.986529043615448</v>
      </c>
      <c r="C1092" s="80">
        <v>0.16826257468805955</v>
      </c>
      <c r="D1092" s="81">
        <v>13.498868065492713</v>
      </c>
      <c r="E1092" s="80">
        <v>2.0239767292117143</v>
      </c>
      <c r="F1092" s="80">
        <v>5.1331654566395497E-2</v>
      </c>
      <c r="G1092" s="80">
        <v>6.8459299546591384E-2</v>
      </c>
      <c r="H1092" s="80">
        <v>1.0537520288824358</v>
      </c>
      <c r="I1092" s="80">
        <v>4.2128298090564549</v>
      </c>
      <c r="J1092" s="80">
        <v>3.9359716917846876</v>
      </c>
      <c r="K1092" s="80">
        <v>0.19103155514914241</v>
      </c>
      <c r="L1092" s="80">
        <v>3.6886641102818345</v>
      </c>
      <c r="M1092" s="81">
        <f>B1092/J1092</f>
        <v>19.051592571189023</v>
      </c>
      <c r="N1092" s="80">
        <f>I1092+J1092</f>
        <v>8.1488015008411416</v>
      </c>
      <c r="O1092" s="101"/>
      <c r="P1092" s="101"/>
      <c r="R1092" s="101"/>
      <c r="T1092" s="101"/>
      <c r="U1092" s="101"/>
      <c r="AB1092" s="101"/>
      <c r="AC1092" s="101"/>
      <c r="AD1092" s="101"/>
      <c r="AH1092" s="101"/>
      <c r="AJ1092" s="101"/>
      <c r="AK1092" s="101"/>
      <c r="AL1092" s="101"/>
      <c r="AM1092" s="101"/>
      <c r="AN1092" s="101"/>
      <c r="AO1092" s="101"/>
      <c r="AP1092" s="101"/>
      <c r="AQ1092" s="101"/>
      <c r="AR1092" s="101"/>
      <c r="AS1092" s="101"/>
      <c r="AT1092" s="101"/>
      <c r="AU1092" s="101"/>
      <c r="AV1092" s="101"/>
      <c r="AX1092" s="101"/>
      <c r="AY1092" s="101"/>
    </row>
    <row r="1093" spans="1:51">
      <c r="A1093" s="84" t="s">
        <v>268</v>
      </c>
      <c r="B1093" s="81">
        <v>74.918909299454114</v>
      </c>
      <c r="C1093" s="80">
        <v>0.20481069553934059</v>
      </c>
      <c r="D1093" s="81">
        <v>13.854728406066553</v>
      </c>
      <c r="E1093" s="80">
        <v>1.8357624615571746</v>
      </c>
      <c r="F1093" s="80">
        <v>2.6503855983505617E-2</v>
      </c>
      <c r="G1093" s="80">
        <v>0.15527887814005023</v>
      </c>
      <c r="H1093" s="80">
        <v>1.2683287183959098</v>
      </c>
      <c r="I1093" s="80">
        <v>3.7522552954684074</v>
      </c>
      <c r="J1093" s="80">
        <v>3.9834042900359217</v>
      </c>
      <c r="K1093" s="80">
        <v>0.1809935902338673</v>
      </c>
      <c r="L1093" s="80">
        <v>5.52269667289778</v>
      </c>
      <c r="M1093" s="81">
        <f>B1093/J1093</f>
        <v>18.807759354694703</v>
      </c>
      <c r="N1093" s="80">
        <f>I1093+J1093</f>
        <v>7.7356595855043295</v>
      </c>
      <c r="O1093" s="101"/>
      <c r="P1093" s="101">
        <v>4.84</v>
      </c>
      <c r="Q1093" s="82">
        <v>823</v>
      </c>
      <c r="R1093" s="101">
        <v>0.51</v>
      </c>
      <c r="S1093" s="82">
        <v>407</v>
      </c>
      <c r="T1093" s="101">
        <v>1.26</v>
      </c>
      <c r="U1093" s="101">
        <v>2.38</v>
      </c>
      <c r="V1093" s="81">
        <v>43.1</v>
      </c>
      <c r="W1093" s="81">
        <v>17</v>
      </c>
      <c r="X1093" s="82">
        <v>124</v>
      </c>
      <c r="Y1093" s="81">
        <v>73</v>
      </c>
      <c r="Z1093" s="81">
        <v>34.200000000000003</v>
      </c>
      <c r="AA1093" s="81">
        <v>213</v>
      </c>
      <c r="AB1093" s="101">
        <v>9.1999999999999993</v>
      </c>
      <c r="AC1093" s="101">
        <v>1.86</v>
      </c>
      <c r="AD1093" s="101">
        <v>9.1999999999999993</v>
      </c>
      <c r="AE1093" s="82">
        <v>693</v>
      </c>
      <c r="AF1093" s="81">
        <v>29.7</v>
      </c>
      <c r="AG1093" s="81">
        <v>59.8</v>
      </c>
      <c r="AH1093" s="101">
        <v>6.33</v>
      </c>
      <c r="AI1093" s="81">
        <v>23</v>
      </c>
      <c r="AJ1093" s="101">
        <v>5.13</v>
      </c>
      <c r="AK1093" s="101">
        <v>0.85</v>
      </c>
      <c r="AL1093" s="101">
        <v>5.2</v>
      </c>
      <c r="AM1093" s="101">
        <v>0.68</v>
      </c>
      <c r="AN1093" s="101">
        <v>5.19</v>
      </c>
      <c r="AO1093" s="101">
        <v>1.17</v>
      </c>
      <c r="AP1093" s="101">
        <v>3.1</v>
      </c>
      <c r="AQ1093" s="101">
        <v>0.48</v>
      </c>
      <c r="AR1093" s="101">
        <v>3.41</v>
      </c>
      <c r="AS1093" s="101">
        <v>0.62</v>
      </c>
      <c r="AT1093" s="101">
        <v>5.88</v>
      </c>
      <c r="AU1093" s="101">
        <v>0.74</v>
      </c>
      <c r="AV1093" s="101">
        <v>1.47</v>
      </c>
      <c r="AW1093" s="81">
        <v>19.399999999999999</v>
      </c>
      <c r="AX1093" s="101">
        <v>15.6</v>
      </c>
      <c r="AY1093" s="101">
        <v>3.34</v>
      </c>
    </row>
    <row r="1094" spans="1:51">
      <c r="A1094" s="84" t="s">
        <v>267</v>
      </c>
      <c r="B1094" s="81">
        <v>77.62733376392417</v>
      </c>
      <c r="C1094" s="80">
        <v>3.4762127930472383E-2</v>
      </c>
      <c r="D1094" s="81">
        <v>12.963568130986369</v>
      </c>
      <c r="E1094" s="80">
        <v>0.88787610863935007</v>
      </c>
      <c r="F1094" s="80">
        <v>3.0075099445464881E-2</v>
      </c>
      <c r="G1094" s="80">
        <v>7.545721519523213E-2</v>
      </c>
      <c r="H1094" s="80">
        <v>0.92138542290814196</v>
      </c>
      <c r="I1094" s="80">
        <v>3.1724069847767149</v>
      </c>
      <c r="J1094" s="80">
        <v>4.2871195919175067</v>
      </c>
      <c r="K1094" s="80">
        <v>0.15554276539226483</v>
      </c>
      <c r="L1094" s="80">
        <v>6.0671392447577688</v>
      </c>
      <c r="M1094" s="81">
        <f>B1094/J1094</f>
        <v>18.107107137919535</v>
      </c>
      <c r="N1094" s="80">
        <f>I1094+J1094</f>
        <v>7.4595265766942216</v>
      </c>
      <c r="O1094" s="101"/>
      <c r="P1094" s="101">
        <v>5.16</v>
      </c>
      <c r="Q1094" s="82">
        <v>1210</v>
      </c>
      <c r="R1094" s="101">
        <v>2.93</v>
      </c>
      <c r="S1094" s="82">
        <v>344</v>
      </c>
      <c r="T1094" s="101">
        <v>1.69</v>
      </c>
      <c r="U1094" s="101">
        <v>2.29</v>
      </c>
      <c r="V1094" s="81">
        <v>46.3</v>
      </c>
      <c r="W1094" s="81">
        <v>16.7</v>
      </c>
      <c r="X1094" s="82">
        <v>153</v>
      </c>
      <c r="Y1094" s="81">
        <v>88.6</v>
      </c>
      <c r="Z1094" s="81">
        <v>32.799999999999997</v>
      </c>
      <c r="AA1094" s="81">
        <v>195</v>
      </c>
      <c r="AB1094" s="101">
        <v>10.43</v>
      </c>
      <c r="AC1094" s="101">
        <v>2.2400000000000002</v>
      </c>
      <c r="AD1094" s="101">
        <v>9.57</v>
      </c>
      <c r="AE1094" s="82">
        <v>901</v>
      </c>
      <c r="AF1094" s="81">
        <v>30.2</v>
      </c>
      <c r="AG1094" s="81">
        <v>58.6</v>
      </c>
      <c r="AH1094" s="101">
        <v>6.39</v>
      </c>
      <c r="AI1094" s="81">
        <v>28.1</v>
      </c>
      <c r="AJ1094" s="101">
        <v>5.75</v>
      </c>
      <c r="AK1094" s="101">
        <v>0.85</v>
      </c>
      <c r="AL1094" s="101">
        <v>5.44</v>
      </c>
      <c r="AM1094" s="101">
        <v>0.86099999999999999</v>
      </c>
      <c r="AN1094" s="101">
        <v>5.83</v>
      </c>
      <c r="AO1094" s="101">
        <v>1.07</v>
      </c>
      <c r="AP1094" s="101">
        <v>2.76</v>
      </c>
      <c r="AQ1094" s="101">
        <v>0.53500000000000003</v>
      </c>
      <c r="AR1094" s="101">
        <v>4.13</v>
      </c>
      <c r="AS1094" s="101">
        <v>0.53600000000000003</v>
      </c>
      <c r="AT1094" s="101">
        <v>5.98</v>
      </c>
      <c r="AU1094" s="101">
        <v>0.87</v>
      </c>
      <c r="AV1094" s="101">
        <v>1.81</v>
      </c>
      <c r="AW1094" s="81">
        <v>23.3</v>
      </c>
      <c r="AX1094" s="101">
        <v>16.7</v>
      </c>
      <c r="AY1094" s="101">
        <v>3.79</v>
      </c>
    </row>
    <row r="1095" spans="1:51">
      <c r="A1095" s="84" t="s">
        <v>266</v>
      </c>
      <c r="B1095" s="81">
        <v>77.690692555746324</v>
      </c>
      <c r="C1095" s="80">
        <v>2.3248268879838788E-2</v>
      </c>
      <c r="D1095" s="81">
        <v>12.692751758965205</v>
      </c>
      <c r="E1095" s="80">
        <v>0.83039640550629323</v>
      </c>
      <c r="F1095" s="80">
        <v>2.6742039624421308E-2</v>
      </c>
      <c r="G1095" s="80">
        <v>3.6968100634647498E-2</v>
      </c>
      <c r="H1095" s="80">
        <v>0.72074041649461573</v>
      </c>
      <c r="I1095" s="80">
        <v>2.8331751932223153</v>
      </c>
      <c r="J1095" s="80">
        <v>5.1452717377897503</v>
      </c>
      <c r="K1095" s="80">
        <v>0.13523136590490914</v>
      </c>
      <c r="L1095" s="80">
        <v>6.364178788936357</v>
      </c>
      <c r="M1095" s="81">
        <f>B1095/J1095</f>
        <v>15.099434299094929</v>
      </c>
      <c r="N1095" s="80">
        <f>I1095+J1095</f>
        <v>7.9784469310120656</v>
      </c>
      <c r="O1095" s="101"/>
      <c r="P1095" s="101">
        <v>6.39</v>
      </c>
      <c r="Q1095" s="82">
        <v>1078</v>
      </c>
      <c r="R1095" s="101" t="s">
        <v>142</v>
      </c>
      <c r="S1095" s="82">
        <v>492</v>
      </c>
      <c r="T1095" s="101">
        <v>0.83</v>
      </c>
      <c r="U1095" s="101">
        <v>0.69</v>
      </c>
      <c r="V1095" s="81">
        <v>62.4</v>
      </c>
      <c r="W1095" s="81">
        <v>17.3</v>
      </c>
      <c r="X1095" s="82">
        <v>139.19999999999999</v>
      </c>
      <c r="Y1095" s="81">
        <v>74.900000000000006</v>
      </c>
      <c r="Z1095" s="81">
        <v>35.299999999999997</v>
      </c>
      <c r="AA1095" s="81">
        <v>291</v>
      </c>
      <c r="AB1095" s="101">
        <v>12.04</v>
      </c>
      <c r="AC1095" s="101">
        <v>2.4300000000000002</v>
      </c>
      <c r="AD1095" s="101">
        <v>9.44</v>
      </c>
      <c r="AE1095" s="82">
        <v>792</v>
      </c>
      <c r="AF1095" s="81">
        <v>29.4</v>
      </c>
      <c r="AG1095" s="81">
        <v>69.599999999999994</v>
      </c>
      <c r="AH1095" s="101">
        <v>7.8</v>
      </c>
      <c r="AI1095" s="81">
        <v>29.3</v>
      </c>
      <c r="AJ1095" s="101">
        <v>5.93</v>
      </c>
      <c r="AK1095" s="101">
        <v>1.1299999999999999</v>
      </c>
      <c r="AL1095" s="101">
        <v>7.2</v>
      </c>
      <c r="AM1095" s="101">
        <v>0.9</v>
      </c>
      <c r="AN1095" s="101">
        <v>5.98</v>
      </c>
      <c r="AO1095" s="101">
        <v>1.43</v>
      </c>
      <c r="AP1095" s="101">
        <v>3.38</v>
      </c>
      <c r="AQ1095" s="101">
        <v>0.61</v>
      </c>
      <c r="AR1095" s="101">
        <v>4.2300000000000004</v>
      </c>
      <c r="AS1095" s="101">
        <v>0.68</v>
      </c>
      <c r="AT1095" s="101">
        <v>7.69</v>
      </c>
      <c r="AU1095" s="101">
        <v>0.95</v>
      </c>
      <c r="AV1095" s="101">
        <v>1.73</v>
      </c>
      <c r="AW1095" s="81">
        <v>21</v>
      </c>
      <c r="AX1095" s="101">
        <v>15.5</v>
      </c>
      <c r="AY1095" s="101">
        <v>3.9</v>
      </c>
    </row>
    <row r="1096" spans="1:51">
      <c r="A1096" s="84" t="s">
        <v>265</v>
      </c>
      <c r="B1096" s="81">
        <v>74.935708332086719</v>
      </c>
      <c r="C1096" s="80">
        <v>0.16592565064927509</v>
      </c>
      <c r="D1096" s="81">
        <v>13.457999126088277</v>
      </c>
      <c r="E1096" s="80">
        <v>2.2874337076245701</v>
      </c>
      <c r="F1096" s="80">
        <v>3.4966920288641304E-2</v>
      </c>
      <c r="G1096" s="80">
        <v>8.0275850377889424E-2</v>
      </c>
      <c r="H1096" s="80">
        <v>1.0898910069954861</v>
      </c>
      <c r="I1096" s="80">
        <v>4.1857054154295668</v>
      </c>
      <c r="J1096" s="80">
        <v>3.7620724542488317</v>
      </c>
      <c r="K1096" s="80">
        <v>0.21536210763764765</v>
      </c>
      <c r="L1096" s="80">
        <v>4.5187920308059546</v>
      </c>
      <c r="M1096" s="81">
        <f>B1096/J1096</f>
        <v>19.918730764330544</v>
      </c>
      <c r="N1096" s="80">
        <f>I1096+J1096</f>
        <v>7.9477778696783989</v>
      </c>
      <c r="O1096" s="101"/>
      <c r="P1096" s="101">
        <v>3.64</v>
      </c>
      <c r="Q1096" s="82">
        <v>684</v>
      </c>
      <c r="R1096" s="101" t="s">
        <v>142</v>
      </c>
      <c r="S1096" s="82">
        <v>344</v>
      </c>
      <c r="T1096" s="101">
        <v>0.48799999999999999</v>
      </c>
      <c r="U1096" s="101">
        <v>0.37</v>
      </c>
      <c r="V1096" s="81">
        <v>40</v>
      </c>
      <c r="W1096" s="81">
        <v>12.03</v>
      </c>
      <c r="X1096" s="82">
        <v>84.3</v>
      </c>
      <c r="Y1096" s="81">
        <v>55</v>
      </c>
      <c r="Z1096" s="81">
        <v>24.1</v>
      </c>
      <c r="AA1096" s="81">
        <v>174</v>
      </c>
      <c r="AB1096" s="101">
        <v>8.48</v>
      </c>
      <c r="AC1096" s="101">
        <v>1.56</v>
      </c>
      <c r="AD1096" s="101">
        <v>5.51</v>
      </c>
      <c r="AE1096" s="82">
        <v>580</v>
      </c>
      <c r="AF1096" s="81">
        <v>21</v>
      </c>
      <c r="AG1096" s="81">
        <v>42.3</v>
      </c>
      <c r="AH1096" s="101">
        <v>4.46</v>
      </c>
      <c r="AI1096" s="81">
        <v>19</v>
      </c>
      <c r="AJ1096" s="101">
        <v>4.04</v>
      </c>
      <c r="AK1096" s="101">
        <v>0.60799999999999998</v>
      </c>
      <c r="AL1096" s="101">
        <v>3.86</v>
      </c>
      <c r="AM1096" s="101">
        <v>0.68</v>
      </c>
      <c r="AN1096" s="101">
        <v>4.3600000000000003</v>
      </c>
      <c r="AO1096" s="101">
        <v>0.84899999999999998</v>
      </c>
      <c r="AP1096" s="101">
        <v>2.14</v>
      </c>
      <c r="AQ1096" s="101">
        <v>0.377</v>
      </c>
      <c r="AR1096" s="101">
        <v>3.04</v>
      </c>
      <c r="AS1096" s="101">
        <v>0.41799999999999998</v>
      </c>
      <c r="AT1096" s="101">
        <v>4.58</v>
      </c>
      <c r="AU1096" s="101">
        <v>0.55000000000000004</v>
      </c>
      <c r="AV1096" s="101">
        <v>1.27</v>
      </c>
      <c r="AW1096" s="81">
        <v>15.2</v>
      </c>
      <c r="AX1096" s="101">
        <v>9.64</v>
      </c>
      <c r="AY1096" s="101">
        <v>2.0099999999999998</v>
      </c>
    </row>
    <row r="1097" spans="1:51">
      <c r="A1097" s="84" t="s">
        <v>264</v>
      </c>
      <c r="B1097" s="81">
        <v>77.147728960305741</v>
      </c>
      <c r="C1097" s="80">
        <v>2.044134392794909E-2</v>
      </c>
      <c r="D1097" s="81">
        <v>12.803215151963032</v>
      </c>
      <c r="E1097" s="80">
        <v>0.85593434963016535</v>
      </c>
      <c r="F1097" s="80">
        <v>4.3409146094184024E-2</v>
      </c>
      <c r="G1097" s="80">
        <v>4.7886366465827251E-2</v>
      </c>
      <c r="H1097" s="80">
        <v>0.7477659086877132</v>
      </c>
      <c r="I1097" s="80">
        <v>3.1787198587656413</v>
      </c>
      <c r="J1097" s="80">
        <v>5.154886337781071</v>
      </c>
      <c r="K1097" s="80">
        <v>0.12576378689228926</v>
      </c>
      <c r="L1097" s="80">
        <v>5.3390898597024119</v>
      </c>
      <c r="M1097" s="81">
        <f>B1097/J1097</f>
        <v>14.96594180843066</v>
      </c>
      <c r="N1097" s="80">
        <f>I1097+J1097</f>
        <v>8.3336061965467128</v>
      </c>
      <c r="O1097" s="101"/>
      <c r="P1097" s="101">
        <v>5.52</v>
      </c>
      <c r="Q1097" s="82">
        <v>939</v>
      </c>
      <c r="R1097" s="101">
        <v>0.99</v>
      </c>
      <c r="S1097" s="82">
        <v>497</v>
      </c>
      <c r="T1097" s="101">
        <v>0.67</v>
      </c>
      <c r="U1097" s="101">
        <v>2.5</v>
      </c>
      <c r="V1097" s="81">
        <v>32</v>
      </c>
      <c r="W1097" s="81">
        <v>17.100000000000001</v>
      </c>
      <c r="X1097" s="82">
        <v>117</v>
      </c>
      <c r="Y1097" s="81">
        <v>61.9</v>
      </c>
      <c r="Z1097" s="81">
        <v>32</v>
      </c>
      <c r="AA1097" s="81">
        <v>248</v>
      </c>
      <c r="AB1097" s="101">
        <v>9.9</v>
      </c>
      <c r="AC1097" s="101">
        <v>1.8</v>
      </c>
      <c r="AD1097" s="101">
        <v>7.88</v>
      </c>
      <c r="AE1097" s="82">
        <v>632</v>
      </c>
      <c r="AF1097" s="81">
        <v>24.6</v>
      </c>
      <c r="AG1097" s="81">
        <v>57.7</v>
      </c>
      <c r="AH1097" s="101">
        <v>6.5</v>
      </c>
      <c r="AI1097" s="81">
        <v>22.6</v>
      </c>
      <c r="AJ1097" s="101">
        <v>4.0999999999999996</v>
      </c>
      <c r="AK1097" s="101">
        <v>0.82</v>
      </c>
      <c r="AL1097" s="101">
        <v>4.7</v>
      </c>
      <c r="AM1097" s="101">
        <v>0.73</v>
      </c>
      <c r="AN1097" s="101">
        <v>5</v>
      </c>
      <c r="AO1097" s="101">
        <v>1.1399999999999999</v>
      </c>
      <c r="AP1097" s="101">
        <v>2.76</v>
      </c>
      <c r="AQ1097" s="101">
        <v>0.45</v>
      </c>
      <c r="AR1097" s="101">
        <v>3.22</v>
      </c>
      <c r="AS1097" s="101">
        <v>0.46</v>
      </c>
      <c r="AT1097" s="101">
        <v>6.1</v>
      </c>
      <c r="AU1097" s="101">
        <v>0.61199999999999999</v>
      </c>
      <c r="AV1097" s="101">
        <v>1.48</v>
      </c>
      <c r="AW1097" s="81">
        <v>19.399999999999999</v>
      </c>
      <c r="AX1097" s="101">
        <v>12.2</v>
      </c>
      <c r="AY1097" s="101">
        <v>2.5</v>
      </c>
    </row>
    <row r="1098" spans="1:51">
      <c r="A1098" s="84" t="s">
        <v>263</v>
      </c>
      <c r="B1098" s="81">
        <v>75.023127917961872</v>
      </c>
      <c r="C1098" s="80">
        <v>0.18150870590725371</v>
      </c>
      <c r="D1098" s="81">
        <v>13.468646780813916</v>
      </c>
      <c r="E1098" s="80">
        <v>2.1398715099088541</v>
      </c>
      <c r="F1098" s="80">
        <v>4.8181384011897414E-2</v>
      </c>
      <c r="G1098" s="80">
        <v>9.5821184211093369E-2</v>
      </c>
      <c r="H1098" s="80">
        <v>1.1271168113551744</v>
      </c>
      <c r="I1098" s="80">
        <v>4.0483885006994349</v>
      </c>
      <c r="J1098" s="80">
        <v>3.8673169583562457</v>
      </c>
      <c r="K1098" s="80">
        <v>0.20246774251116623</v>
      </c>
      <c r="L1098" s="80">
        <v>5.3869544550620532</v>
      </c>
      <c r="M1098" s="81">
        <f>B1098/J1098</f>
        <v>19.39927053453863</v>
      </c>
      <c r="N1098" s="80">
        <f>I1098+J1098</f>
        <v>7.9157054590556806</v>
      </c>
      <c r="O1098" s="101"/>
      <c r="P1098" s="101">
        <v>4.51</v>
      </c>
      <c r="Q1098" s="82">
        <v>182</v>
      </c>
      <c r="R1098" s="101">
        <v>0.41</v>
      </c>
      <c r="S1098" s="82">
        <v>361</v>
      </c>
      <c r="T1098" s="101">
        <v>0.214</v>
      </c>
      <c r="U1098" s="101">
        <v>1.32</v>
      </c>
      <c r="V1098" s="81">
        <v>22.4</v>
      </c>
      <c r="W1098" s="81">
        <v>12.2</v>
      </c>
      <c r="X1098" s="82">
        <v>193</v>
      </c>
      <c r="Y1098" s="81">
        <v>25.4</v>
      </c>
      <c r="Z1098" s="81">
        <v>21.4</v>
      </c>
      <c r="AA1098" s="81">
        <v>64.3</v>
      </c>
      <c r="AB1098" s="101">
        <v>5.86</v>
      </c>
      <c r="AC1098" s="101">
        <v>1.49</v>
      </c>
      <c r="AD1098" s="101">
        <v>15.5</v>
      </c>
      <c r="AE1098" s="82">
        <v>382</v>
      </c>
      <c r="AF1098" s="81">
        <v>17.2</v>
      </c>
      <c r="AG1098" s="81">
        <v>40.299999999999997</v>
      </c>
      <c r="AH1098" s="101">
        <v>3.99</v>
      </c>
      <c r="AI1098" s="81">
        <v>13.1</v>
      </c>
      <c r="AJ1098" s="101">
        <v>3.17</v>
      </c>
      <c r="AK1098" s="101">
        <v>0.28799999999999998</v>
      </c>
      <c r="AL1098" s="101">
        <v>2.88</v>
      </c>
      <c r="AM1098" s="101">
        <v>0.64</v>
      </c>
      <c r="AN1098" s="101">
        <v>2.91</v>
      </c>
      <c r="AO1098" s="101">
        <v>0.73</v>
      </c>
      <c r="AP1098" s="101">
        <v>1.75</v>
      </c>
      <c r="AQ1098" s="101">
        <v>0.36299999999999999</v>
      </c>
      <c r="AR1098" s="101">
        <v>2.73</v>
      </c>
      <c r="AS1098" s="101">
        <v>0.38</v>
      </c>
      <c r="AT1098" s="101">
        <v>2.4500000000000002</v>
      </c>
      <c r="AU1098" s="101">
        <v>0.98</v>
      </c>
      <c r="AV1098" s="101">
        <v>2.4300000000000002</v>
      </c>
      <c r="AW1098" s="81">
        <v>19.7</v>
      </c>
      <c r="AX1098" s="101">
        <v>17.399999999999999</v>
      </c>
      <c r="AY1098" s="101">
        <v>4.7300000000000004</v>
      </c>
    </row>
    <row r="1099" spans="1:51">
      <c r="A1099" s="84" t="s">
        <v>262</v>
      </c>
      <c r="B1099" s="81">
        <v>77.564104657408834</v>
      </c>
      <c r="C1099" s="80">
        <v>3.4257646830739195E-2</v>
      </c>
      <c r="D1099" s="81">
        <v>12.703580722433227</v>
      </c>
      <c r="E1099" s="80">
        <v>0.97267398735762878</v>
      </c>
      <c r="F1099" s="80">
        <v>4.0416324912669839E-2</v>
      </c>
      <c r="G1099" s="80">
        <v>4.2369132919267583E-2</v>
      </c>
      <c r="H1099" s="80">
        <v>0.66155300647122661</v>
      </c>
      <c r="I1099" s="80">
        <v>3.1349462674586763</v>
      </c>
      <c r="J1099" s="80">
        <v>4.846087467452417</v>
      </c>
      <c r="K1099" s="80">
        <v>0.10786755308163269</v>
      </c>
      <c r="L1099" s="80">
        <v>4.683875731971213</v>
      </c>
      <c r="M1099" s="81">
        <f>B1099/J1099</f>
        <v>16.005510667801502</v>
      </c>
      <c r="N1099" s="80">
        <f>I1099+J1099</f>
        <v>7.9810337349110938</v>
      </c>
      <c r="O1099" s="101"/>
      <c r="P1099" s="101"/>
      <c r="R1099" s="101"/>
      <c r="T1099" s="101"/>
      <c r="U1099" s="101"/>
      <c r="AB1099" s="101"/>
      <c r="AC1099" s="101"/>
      <c r="AD1099" s="101"/>
      <c r="AH1099" s="101"/>
      <c r="AJ1099" s="101"/>
      <c r="AK1099" s="101"/>
      <c r="AL1099" s="101"/>
      <c r="AM1099" s="101"/>
      <c r="AN1099" s="101"/>
      <c r="AO1099" s="101"/>
      <c r="AP1099" s="101"/>
      <c r="AQ1099" s="101"/>
      <c r="AR1099" s="101"/>
      <c r="AS1099" s="101"/>
      <c r="AT1099" s="101"/>
      <c r="AU1099" s="101"/>
      <c r="AV1099" s="101"/>
      <c r="AX1099" s="101"/>
      <c r="AY1099" s="101"/>
    </row>
    <row r="1100" spans="1:51">
      <c r="A1100" s="84" t="s">
        <v>261</v>
      </c>
      <c r="B1100" s="81">
        <v>75.052033539502105</v>
      </c>
      <c r="C1100" s="80">
        <v>0.20449858132814261</v>
      </c>
      <c r="D1100" s="81">
        <v>13.448362283542625</v>
      </c>
      <c r="E1100" s="80">
        <v>2.1515183490971297</v>
      </c>
      <c r="F1100" s="80">
        <v>7.4389231129197958E-2</v>
      </c>
      <c r="G1100" s="80">
        <v>9.9791375023108059E-2</v>
      </c>
      <c r="H1100" s="80">
        <v>1.116328725334</v>
      </c>
      <c r="I1100" s="80">
        <v>3.9724469823411885</v>
      </c>
      <c r="J1100" s="80">
        <v>3.8806096950460027</v>
      </c>
      <c r="K1100" s="80">
        <v>0.21237656509308034</v>
      </c>
      <c r="L1100" s="80">
        <v>4.1957327652243492</v>
      </c>
      <c r="M1100" s="81">
        <f>B1100/J1100</f>
        <v>19.340268524122315</v>
      </c>
      <c r="N1100" s="80">
        <f>I1100+J1100</f>
        <v>7.8530566773871913</v>
      </c>
      <c r="O1100" s="101"/>
      <c r="P1100" s="101">
        <v>5.05</v>
      </c>
      <c r="Q1100" s="82">
        <v>884</v>
      </c>
      <c r="R1100" s="101">
        <v>1.04</v>
      </c>
      <c r="S1100" s="82">
        <v>382</v>
      </c>
      <c r="T1100" s="101">
        <v>0.92</v>
      </c>
      <c r="U1100" s="101">
        <v>4.5599999999999996</v>
      </c>
      <c r="V1100" s="81">
        <v>54.9</v>
      </c>
      <c r="W1100" s="81">
        <v>18.600000000000001</v>
      </c>
      <c r="X1100" s="82">
        <v>171</v>
      </c>
      <c r="Y1100" s="81">
        <v>76.599999999999994</v>
      </c>
      <c r="Z1100" s="81">
        <v>36.5</v>
      </c>
      <c r="AA1100" s="81">
        <v>232</v>
      </c>
      <c r="AB1100" s="101">
        <v>13.15</v>
      </c>
      <c r="AC1100" s="101">
        <v>3.25</v>
      </c>
      <c r="AD1100" s="101">
        <v>13.24</v>
      </c>
      <c r="AE1100" s="82">
        <v>952</v>
      </c>
      <c r="AF1100" s="81">
        <v>36.4</v>
      </c>
      <c r="AG1100" s="81">
        <v>73</v>
      </c>
      <c r="AH1100" s="101">
        <v>7.64</v>
      </c>
      <c r="AI1100" s="81">
        <v>29.5</v>
      </c>
      <c r="AJ1100" s="101">
        <v>6.28</v>
      </c>
      <c r="AK1100" s="101">
        <v>0.97</v>
      </c>
      <c r="AL1100" s="101">
        <v>5.45</v>
      </c>
      <c r="AM1100" s="101">
        <v>0.97</v>
      </c>
      <c r="AN1100" s="101">
        <v>6.12</v>
      </c>
      <c r="AO1100" s="101">
        <v>1.17</v>
      </c>
      <c r="AP1100" s="101">
        <v>2.8</v>
      </c>
      <c r="AQ1100" s="101">
        <v>0.503</v>
      </c>
      <c r="AR1100" s="101">
        <v>3.75</v>
      </c>
      <c r="AS1100" s="101">
        <v>0.64</v>
      </c>
      <c r="AT1100" s="101">
        <v>6.29</v>
      </c>
      <c r="AU1100" s="101">
        <v>0.92</v>
      </c>
      <c r="AV1100" s="101">
        <v>2.2999999999999998</v>
      </c>
      <c r="AW1100" s="81">
        <v>27.4</v>
      </c>
      <c r="AX1100" s="101">
        <v>19.899999999999999</v>
      </c>
      <c r="AY1100" s="101">
        <v>4</v>
      </c>
    </row>
    <row r="1101" spans="1:51">
      <c r="A1101" s="84" t="s">
        <v>260</v>
      </c>
      <c r="B1101" s="81">
        <v>76.189441079975225</v>
      </c>
      <c r="C1101" s="80">
        <v>0.24334639185263854</v>
      </c>
      <c r="D1101" s="81">
        <v>13.334126193885689</v>
      </c>
      <c r="E1101" s="80">
        <v>1.3761675337848867</v>
      </c>
      <c r="F1101" s="80">
        <v>1.9139603853578317E-2</v>
      </c>
      <c r="G1101" s="80">
        <v>0.19918136160053707</v>
      </c>
      <c r="H1101" s="80">
        <v>1.5905618843545026</v>
      </c>
      <c r="I1101" s="80">
        <v>3.885414916571269</v>
      </c>
      <c r="J1101" s="80">
        <v>3.1626016767741412</v>
      </c>
      <c r="K1101" s="80">
        <v>0.19357347519854837</v>
      </c>
      <c r="L1101" s="80">
        <v>6.0715768862343111</v>
      </c>
      <c r="M1101" s="81">
        <f>B1101/J1101</f>
        <v>24.090748335303665</v>
      </c>
      <c r="N1101" s="80">
        <f>I1101+J1101</f>
        <v>7.0480165933454106</v>
      </c>
      <c r="O1101" s="101"/>
      <c r="P1101" s="101">
        <v>2.75</v>
      </c>
      <c r="Q1101" s="82">
        <v>723</v>
      </c>
      <c r="R1101" s="101">
        <v>4.0999999999999996</v>
      </c>
      <c r="S1101" s="82">
        <v>187.1</v>
      </c>
      <c r="T1101" s="101">
        <v>1.17</v>
      </c>
      <c r="U1101" s="101">
        <v>5.22</v>
      </c>
      <c r="V1101" s="81">
        <v>20.5</v>
      </c>
      <c r="W1101" s="81">
        <v>9.7799999999999994</v>
      </c>
      <c r="X1101" s="82">
        <v>75</v>
      </c>
      <c r="Y1101" s="81">
        <v>56.8</v>
      </c>
      <c r="Z1101" s="81">
        <v>15.66</v>
      </c>
      <c r="AA1101" s="81">
        <v>112.1</v>
      </c>
      <c r="AB1101" s="101">
        <v>3.98</v>
      </c>
      <c r="AC1101" s="101">
        <v>1.38</v>
      </c>
      <c r="AD1101" s="101">
        <v>5.87</v>
      </c>
      <c r="AE1101" s="82">
        <v>493</v>
      </c>
      <c r="AF1101" s="81">
        <v>14.59</v>
      </c>
      <c r="AG1101" s="81">
        <v>29.6</v>
      </c>
      <c r="AH1101" s="101">
        <v>3</v>
      </c>
      <c r="AI1101" s="81">
        <v>10.73</v>
      </c>
      <c r="AJ1101" s="101">
        <v>2.0299999999999998</v>
      </c>
      <c r="AK1101" s="101">
        <v>0.45100000000000001</v>
      </c>
      <c r="AL1101" s="101">
        <v>2.0499999999999998</v>
      </c>
      <c r="AM1101" s="101">
        <v>0.33200000000000002</v>
      </c>
      <c r="AN1101" s="101">
        <v>2.25</v>
      </c>
      <c r="AO1101" s="101">
        <v>0.51800000000000002</v>
      </c>
      <c r="AP1101" s="101">
        <v>1.21</v>
      </c>
      <c r="AQ1101" s="101">
        <v>0.20599999999999999</v>
      </c>
      <c r="AR1101" s="101">
        <v>1.35</v>
      </c>
      <c r="AS1101" s="101">
        <v>0.26500000000000001</v>
      </c>
      <c r="AT1101" s="101">
        <v>3.13</v>
      </c>
      <c r="AU1101" s="101">
        <v>0.32200000000000001</v>
      </c>
      <c r="AV1101" s="101">
        <v>1.1200000000000001</v>
      </c>
      <c r="AW1101" s="81">
        <v>11.45</v>
      </c>
      <c r="AX1101" s="101">
        <v>7.94</v>
      </c>
      <c r="AY1101" s="101">
        <v>1.456</v>
      </c>
    </row>
    <row r="1102" spans="1:51">
      <c r="A1102" s="84" t="s">
        <v>259</v>
      </c>
      <c r="B1102" s="81">
        <v>74.890061202787507</v>
      </c>
      <c r="C1102" s="80">
        <v>0.14952608721652036</v>
      </c>
      <c r="D1102" s="81">
        <v>13.579049430179483</v>
      </c>
      <c r="E1102" s="80">
        <v>1.8485001727157908</v>
      </c>
      <c r="F1102" s="80">
        <v>2.7139566391935419E-2</v>
      </c>
      <c r="G1102" s="80">
        <v>8.9707357613535543E-2</v>
      </c>
      <c r="H1102" s="80">
        <v>1.0245665954691365</v>
      </c>
      <c r="I1102" s="80">
        <v>3.7394784387199231</v>
      </c>
      <c r="J1102" s="80">
        <v>4.651946331047963</v>
      </c>
      <c r="K1102" s="80">
        <v>0.24817858217503594</v>
      </c>
      <c r="L1102" s="80">
        <v>5.3699583307075471</v>
      </c>
      <c r="M1102" s="81">
        <f>B1102/J1102</f>
        <v>16.09865116090381</v>
      </c>
      <c r="N1102" s="80">
        <f>I1102+J1102</f>
        <v>8.3914247697678856</v>
      </c>
    </row>
    <row r="1103" spans="1:51">
      <c r="A1103" s="84" t="s">
        <v>258</v>
      </c>
      <c r="B1103" s="81">
        <v>75.636119559407561</v>
      </c>
      <c r="C1103" s="80">
        <v>0.20709397478435965</v>
      </c>
      <c r="D1103" s="81">
        <v>13.358783464380542</v>
      </c>
      <c r="E1103" s="80">
        <v>1.9053110784150808</v>
      </c>
      <c r="F1103" s="80">
        <v>5.1263146305275786E-2</v>
      </c>
      <c r="G1103" s="80">
        <v>9.8706202381071848E-2</v>
      </c>
      <c r="H1103" s="80">
        <v>1.0824287550601075</v>
      </c>
      <c r="I1103" s="80">
        <v>3.9409162579693713</v>
      </c>
      <c r="J1103" s="80">
        <v>3.7193569819353338</v>
      </c>
      <c r="K1103" s="80">
        <v>0.20579361318427011</v>
      </c>
      <c r="L1103" s="80">
        <v>4.812421418756557</v>
      </c>
      <c r="M1103" s="81">
        <f>B1103/J1103</f>
        <v>20.335805335913463</v>
      </c>
      <c r="N1103" s="80">
        <f>I1103+J1103</f>
        <v>7.6602732399047051</v>
      </c>
    </row>
    <row r="1104" spans="1:51" s="94" customFormat="1">
      <c r="A1104" s="92" t="s">
        <v>196</v>
      </c>
      <c r="B1104" s="95">
        <f>AVERAGE(B1080:B1103)</f>
        <v>75.676233426663131</v>
      </c>
      <c r="C1104" s="94">
        <f>AVERAGE(C1080:C1103)</f>
        <v>0.15871074553051745</v>
      </c>
      <c r="D1104" s="95">
        <f>AVERAGE(D1080:D1103)</f>
        <v>13.375579491013857</v>
      </c>
      <c r="E1104" s="95">
        <f>AVERAGE(E1080:E1103)</f>
        <v>1.7240809775693637</v>
      </c>
      <c r="F1104" s="95">
        <f>AVERAGE(F1080:F1103)</f>
        <v>4.1778328996442494E-2</v>
      </c>
      <c r="G1104" s="95">
        <f>AVERAGE(G1080:G1103)</f>
        <v>9.4982437962127408E-2</v>
      </c>
      <c r="H1104" s="95">
        <f>AVERAGE(H1080:H1103)</f>
        <v>1.0769514975075427</v>
      </c>
      <c r="I1104" s="95">
        <f>AVERAGE(I1080:I1103)</f>
        <v>3.7580338149083015</v>
      </c>
      <c r="J1104" s="95">
        <f>AVERAGE(J1080:J1103)</f>
        <v>4.0936306360208086</v>
      </c>
      <c r="K1104" s="95">
        <f>AVERAGE(K1080:K1103)</f>
        <v>0.18643827918672373</v>
      </c>
      <c r="L1104" s="95">
        <f>AVERAGE(L1080:L1103)</f>
        <v>4.9299111685000279</v>
      </c>
      <c r="M1104" s="95">
        <f>AVERAGE(M1080:M1103)</f>
        <v>18.733143130119313</v>
      </c>
      <c r="N1104" s="95">
        <f>AVERAGE(N1080:N1103)</f>
        <v>7.8516644509291114</v>
      </c>
      <c r="O1104" s="95"/>
      <c r="P1104" s="95">
        <f>AVERAGE(P1080:P1103)</f>
        <v>5.2068421052631573</v>
      </c>
      <c r="Q1104" s="96">
        <f>AVERAGE(Q1080:Q1103)</f>
        <v>909.26315789473688</v>
      </c>
      <c r="R1104" s="95">
        <f>AVERAGE(R1080:R1103)</f>
        <v>2.6040000000000001</v>
      </c>
      <c r="S1104" s="96">
        <f>AVERAGE(S1080:S1103)</f>
        <v>401.53157894736842</v>
      </c>
      <c r="T1104" s="95">
        <f>AVERAGE(T1080:T1103)</f>
        <v>1.1674736842105264</v>
      </c>
      <c r="U1104" s="95">
        <f>AVERAGE(U1080:U1103)</f>
        <v>2.5077777777777772</v>
      </c>
      <c r="V1104" s="95">
        <f>AVERAGE(V1080:V1103)</f>
        <v>45.163157894736834</v>
      </c>
      <c r="W1104" s="95">
        <f>AVERAGE(W1080:W1103)</f>
        <v>17.191052631578945</v>
      </c>
      <c r="X1104" s="96">
        <f>AVERAGE(X1080:X1103)</f>
        <v>149.29999999999998</v>
      </c>
      <c r="Y1104" s="95">
        <f>AVERAGE(Y1080:Y1103)</f>
        <v>72.563157894736847</v>
      </c>
      <c r="Z1104" s="95">
        <f>AVERAGE(Z1080:Z1103)</f>
        <v>32.545263157894738</v>
      </c>
      <c r="AA1104" s="95">
        <f>AVERAGE(AA1080:AA1103)</f>
        <v>207.44210526315791</v>
      </c>
      <c r="AB1104" s="95">
        <f>AVERAGE(AB1080:AB1103)</f>
        <v>10.133157894736842</v>
      </c>
      <c r="AC1104" s="95">
        <f>AVERAGE(AC1080:AC1103)</f>
        <v>2.2621052631578951</v>
      </c>
      <c r="AD1104" s="95">
        <f>AVERAGE(AD1080:AD1103)</f>
        <v>10.528947368421052</v>
      </c>
      <c r="AE1104" s="96">
        <f>AVERAGE(AE1080:AE1103)</f>
        <v>763.78947368421052</v>
      </c>
      <c r="AF1104" s="95">
        <f>AVERAGE(AF1080:AF1103)</f>
        <v>29.399473684210523</v>
      </c>
      <c r="AG1104" s="95">
        <f>AVERAGE(AG1080:AG1103)</f>
        <v>60.168421052631572</v>
      </c>
      <c r="AH1104" s="95">
        <f>AVERAGE(AH1080:AH1103)</f>
        <v>6.6578947368421035</v>
      </c>
      <c r="AI1104" s="95">
        <f>AVERAGE(AI1080:AI1103)</f>
        <v>24.691052631578952</v>
      </c>
      <c r="AJ1104" s="95">
        <f>AVERAGE(AJ1080:AJ1103)</f>
        <v>5.3026315789473681</v>
      </c>
      <c r="AK1104" s="95">
        <f>AVERAGE(AK1080:AK1103)</f>
        <v>0.82526315789473692</v>
      </c>
      <c r="AL1104" s="95">
        <f>AVERAGE(AL1080:AL1103)</f>
        <v>5.4405263157894739</v>
      </c>
      <c r="AM1104" s="95">
        <f>AVERAGE(AM1080:AM1103)</f>
        <v>0.7982105263157897</v>
      </c>
      <c r="AN1104" s="95">
        <f>AVERAGE(AN1080:AN1103)</f>
        <v>5.3094736842105261</v>
      </c>
      <c r="AO1104" s="95">
        <f>AVERAGE(AO1080:AO1103)</f>
        <v>1.1251052631578948</v>
      </c>
      <c r="AP1104" s="95">
        <f>AVERAGE(AP1080:AP1103)</f>
        <v>3.0184210526315787</v>
      </c>
      <c r="AQ1104" s="95">
        <f>AVERAGE(AQ1080:AQ1103)</f>
        <v>0.49236842105263151</v>
      </c>
      <c r="AR1104" s="95">
        <f>AVERAGE(AR1080:AR1103)</f>
        <v>3.4810526315789465</v>
      </c>
      <c r="AS1104" s="95">
        <f>AVERAGE(AS1080:AS1103)</f>
        <v>0.53615789473684217</v>
      </c>
      <c r="AT1104" s="95">
        <f>AVERAGE(AT1080:AT1103)</f>
        <v>5.8489473684210527</v>
      </c>
      <c r="AU1104" s="95">
        <f>AVERAGE(AU1080:AU1103)</f>
        <v>0.86926315789473696</v>
      </c>
      <c r="AV1104" s="95">
        <f>AVERAGE(AV1080:AV1103)</f>
        <v>1.8705263157894734</v>
      </c>
      <c r="AW1104" s="95">
        <f>AVERAGE(AW1080:AW1103)</f>
        <v>23.041578947368418</v>
      </c>
      <c r="AX1104" s="95">
        <f>AVERAGE(AX1080:AX1103)</f>
        <v>16.142631578947363</v>
      </c>
      <c r="AY1104" s="95">
        <f>AVERAGE(AY1080:AY1103)</f>
        <v>3.355578947368421</v>
      </c>
    </row>
    <row r="1105" spans="1:51" s="94" customFormat="1">
      <c r="A1105" s="92" t="s">
        <v>195</v>
      </c>
      <c r="B1105" s="95">
        <f>_xlfn.STDEV.S(B1080:B1103)</f>
        <v>1.0162463101833252</v>
      </c>
      <c r="C1105" s="94">
        <f>_xlfn.STDEV.S(C1080:C1103)</f>
        <v>7.2321662602559608E-2</v>
      </c>
      <c r="D1105" s="95">
        <f>_xlfn.STDEV.S(D1080:D1103)</f>
        <v>0.34343222625861131</v>
      </c>
      <c r="E1105" s="95">
        <f>_xlfn.STDEV.S(E1080:E1103)</f>
        <v>0.47790221214519724</v>
      </c>
      <c r="F1105" s="95">
        <f>_xlfn.STDEV.S(F1080:F1103)</f>
        <v>1.4414341814106673E-2</v>
      </c>
      <c r="G1105" s="95">
        <f>_xlfn.STDEV.S(G1080:G1103)</f>
        <v>4.1130702807170759E-2</v>
      </c>
      <c r="H1105" s="95">
        <f>_xlfn.STDEV.S(H1080:H1103)</f>
        <v>0.19906707146911873</v>
      </c>
      <c r="I1105" s="95">
        <f>_xlfn.STDEV.S(I1080:I1103)</f>
        <v>0.38531355878141993</v>
      </c>
      <c r="J1105" s="95">
        <f>_xlfn.STDEV.S(J1080:J1103)</f>
        <v>0.50552392145122138</v>
      </c>
      <c r="K1105" s="95">
        <f>_xlfn.STDEV.S(K1080:K1103)</f>
        <v>3.5632192605627069E-2</v>
      </c>
      <c r="L1105" s="95">
        <f>_xlfn.STDEV.S(L1080:L1103)</f>
        <v>0.9197035300281825</v>
      </c>
      <c r="M1105" s="95">
        <f>_xlfn.STDEV.S(M1080:M1103)</f>
        <v>2.1356684299043649</v>
      </c>
      <c r="N1105" s="95">
        <f>_xlfn.STDEV.S(N1080:N1103)</f>
        <v>0.33428971438837479</v>
      </c>
      <c r="O1105" s="95"/>
      <c r="P1105" s="95">
        <f>_xlfn.STDEV.S(P1080:P1103)</f>
        <v>0.86881817962089369</v>
      </c>
      <c r="Q1105" s="96">
        <f>_xlfn.STDEV.S(Q1080:Q1103)</f>
        <v>238.02587210106731</v>
      </c>
      <c r="R1105" s="95">
        <f>_xlfn.STDEV.S(R1080:R1103)</f>
        <v>3.4428742145397728</v>
      </c>
      <c r="S1105" s="96">
        <f>_xlfn.STDEV.S(S1080:S1103)</f>
        <v>74.166419869488777</v>
      </c>
      <c r="T1105" s="95">
        <f>_xlfn.STDEV.S(T1080:T1103)</f>
        <v>0.55333527795050352</v>
      </c>
      <c r="U1105" s="95">
        <f>_xlfn.STDEV.S(U1080:U1103)</f>
        <v>1.8879355533478293</v>
      </c>
      <c r="V1105" s="95">
        <f>_xlfn.STDEV.S(V1080:V1103)</f>
        <v>13.364222990520329</v>
      </c>
      <c r="W1105" s="95">
        <f>_xlfn.STDEV.S(W1080:W1103)</f>
        <v>2.8030953024922245</v>
      </c>
      <c r="X1105" s="96">
        <f>_xlfn.STDEV.S(X1080:X1103)</f>
        <v>38.561538120544732</v>
      </c>
      <c r="Y1105" s="95">
        <f>_xlfn.STDEV.S(Y1080:Y1103)</f>
        <v>17.870466341185981</v>
      </c>
      <c r="Z1105" s="95">
        <f>_xlfn.STDEV.S(Z1080:Z1103)</f>
        <v>6.825917413653019</v>
      </c>
      <c r="AA1105" s="95">
        <f>_xlfn.STDEV.S(AA1080:AA1103)</f>
        <v>60.611507119701606</v>
      </c>
      <c r="AB1105" s="95">
        <f>_xlfn.STDEV.S(AB1080:AB1103)</f>
        <v>2.5642197267429259</v>
      </c>
      <c r="AC1105" s="95">
        <f>_xlfn.STDEV.S(AC1080:AC1103)</f>
        <v>0.59264547156859126</v>
      </c>
      <c r="AD1105" s="95">
        <f>_xlfn.STDEV.S(AD1080:AD1103)</f>
        <v>3.2156697846238327</v>
      </c>
      <c r="AE1105" s="96">
        <f>_xlfn.STDEV.S(AE1080:AE1103)</f>
        <v>169.54598817212727</v>
      </c>
      <c r="AF1105" s="95">
        <f>_xlfn.STDEV.S(AF1080:AF1103)</f>
        <v>6.8491528054239712</v>
      </c>
      <c r="AG1105" s="95">
        <f>_xlfn.STDEV.S(AG1080:AG1103)</f>
        <v>12.808116030756098</v>
      </c>
      <c r="AH1105" s="95">
        <f>_xlfn.STDEV.S(AH1080:AH1103)</f>
        <v>1.5714486556018961</v>
      </c>
      <c r="AI1105" s="95">
        <f>_xlfn.STDEV.S(AI1080:AI1103)</f>
        <v>6.2210189364916078</v>
      </c>
      <c r="AJ1105" s="95">
        <f>_xlfn.STDEV.S(AJ1080:AJ1103)</f>
        <v>1.4264440718298343</v>
      </c>
      <c r="AK1105" s="95">
        <f>_xlfn.STDEV.S(AK1080:AK1103)</f>
        <v>0.23756305411061368</v>
      </c>
      <c r="AL1105" s="95">
        <f>_xlfn.STDEV.S(AL1080:AL1103)</f>
        <v>1.5322440829791311</v>
      </c>
      <c r="AM1105" s="95">
        <f>_xlfn.STDEV.S(AM1080:AM1103)</f>
        <v>0.19640054846816521</v>
      </c>
      <c r="AN1105" s="95">
        <f>_xlfn.STDEV.S(AN1080:AN1103)</f>
        <v>1.26381905211594</v>
      </c>
      <c r="AO1105" s="95">
        <f>_xlfn.STDEV.S(AO1080:AO1103)</f>
        <v>0.24388633389275571</v>
      </c>
      <c r="AP1105" s="95">
        <f>_xlfn.STDEV.S(AP1080:AP1103)</f>
        <v>0.71343662147769149</v>
      </c>
      <c r="AQ1105" s="95">
        <f>_xlfn.STDEV.S(AQ1080:AQ1103)</f>
        <v>0.11470649043261895</v>
      </c>
      <c r="AR1105" s="95">
        <f>_xlfn.STDEV.S(AR1080:AR1103)</f>
        <v>0.84024397737828072</v>
      </c>
      <c r="AS1105" s="95">
        <f>_xlfn.STDEV.S(AS1080:AS1103)</f>
        <v>0.11938698196197206</v>
      </c>
      <c r="AT1105" s="95">
        <f>_xlfn.STDEV.S(AT1080:AT1103)</f>
        <v>1.4649341840993089</v>
      </c>
      <c r="AU1105" s="95">
        <f>_xlfn.STDEV.S(AU1080:AU1103)</f>
        <v>0.21646550715870078</v>
      </c>
      <c r="AV1105" s="95">
        <f>_xlfn.STDEV.S(AV1080:AV1103)</f>
        <v>0.56339717275560375</v>
      </c>
      <c r="AW1105" s="95">
        <f>_xlfn.STDEV.S(AW1080:AW1103)</f>
        <v>5.5124367097983669</v>
      </c>
      <c r="AX1105" s="95">
        <f>_xlfn.STDEV.S(AX1080:AX1103)</f>
        <v>3.5159601851261257</v>
      </c>
      <c r="AY1105" s="95">
        <f>_xlfn.STDEV.S(AY1080:AY1103)</f>
        <v>1.2593350236352461</v>
      </c>
    </row>
    <row r="1106" spans="1:51">
      <c r="A1106" s="84" t="s">
        <v>257</v>
      </c>
      <c r="B1106" s="81">
        <v>75.619130436114716</v>
      </c>
      <c r="C1106" s="80">
        <v>0.20515713641228614</v>
      </c>
      <c r="D1106" s="81">
        <v>13.681754660668938</v>
      </c>
      <c r="E1106" s="80">
        <v>1.8092182239487706</v>
      </c>
      <c r="F1106" s="80">
        <v>1.3700338768257397E-3</v>
      </c>
      <c r="G1106" s="80">
        <v>0.18817547032228152</v>
      </c>
      <c r="H1106" s="80">
        <v>1.5444906734464081</v>
      </c>
      <c r="I1106" s="80">
        <v>3.5195587373987989</v>
      </c>
      <c r="J1106" s="80">
        <v>3.4311243053812635</v>
      </c>
      <c r="K1106" s="80">
        <v>0.20322429713545559</v>
      </c>
      <c r="L1106" s="80">
        <v>6.2717228384988459</v>
      </c>
      <c r="M1106" s="81">
        <f>B1106/J1106</f>
        <v>22.03916958575827</v>
      </c>
      <c r="N1106" s="80">
        <f>I1106+J1106</f>
        <v>6.9506830427800619</v>
      </c>
      <c r="O1106" s="97"/>
      <c r="P1106" s="97">
        <v>4.68</v>
      </c>
      <c r="Q1106" s="99">
        <v>1168</v>
      </c>
      <c r="R1106" s="97">
        <v>6.36</v>
      </c>
      <c r="S1106" s="99">
        <v>299</v>
      </c>
      <c r="T1106" s="97">
        <v>2.35</v>
      </c>
      <c r="U1106" s="97">
        <v>3.47</v>
      </c>
      <c r="V1106" s="98">
        <v>29.2</v>
      </c>
      <c r="W1106" s="98">
        <v>15.13</v>
      </c>
      <c r="X1106" s="99">
        <v>127.4</v>
      </c>
      <c r="Y1106" s="98">
        <v>102.1</v>
      </c>
      <c r="Z1106" s="98">
        <v>19.649999999999999</v>
      </c>
      <c r="AA1106" s="98">
        <v>214</v>
      </c>
      <c r="AB1106" s="97">
        <v>7.05</v>
      </c>
      <c r="AC1106" s="97">
        <v>1.9</v>
      </c>
      <c r="AD1106" s="97">
        <v>9.2899999999999991</v>
      </c>
      <c r="AE1106" s="99">
        <v>673</v>
      </c>
      <c r="AF1106" s="98">
        <v>21.83</v>
      </c>
      <c r="AG1106" s="98">
        <v>47.6</v>
      </c>
      <c r="AH1106" s="97">
        <v>4.68</v>
      </c>
      <c r="AI1106" s="98">
        <v>17.899999999999999</v>
      </c>
      <c r="AJ1106" s="97">
        <v>3.05</v>
      </c>
      <c r="AK1106" s="97">
        <v>0.70699999999999996</v>
      </c>
      <c r="AL1106" s="97">
        <v>3.63</v>
      </c>
      <c r="AM1106" s="97">
        <v>0.51400000000000001</v>
      </c>
      <c r="AN1106" s="97">
        <v>3.19</v>
      </c>
      <c r="AO1106" s="97">
        <v>0.74299999999999999</v>
      </c>
      <c r="AP1106" s="97">
        <v>2.42</v>
      </c>
      <c r="AQ1106" s="97">
        <v>0.31</v>
      </c>
      <c r="AR1106" s="97">
        <v>2.41</v>
      </c>
      <c r="AS1106" s="97">
        <v>0.40300000000000002</v>
      </c>
      <c r="AT1106" s="97">
        <v>5.69</v>
      </c>
      <c r="AU1106" s="97">
        <v>0.67800000000000005</v>
      </c>
      <c r="AV1106" s="97">
        <v>1.33</v>
      </c>
      <c r="AW1106" s="98">
        <v>16.09</v>
      </c>
      <c r="AX1106" s="97">
        <v>14.46</v>
      </c>
      <c r="AY1106" s="97">
        <v>3.74</v>
      </c>
    </row>
    <row r="1107" spans="1:51">
      <c r="A1107" s="84" t="s">
        <v>256</v>
      </c>
      <c r="B1107" s="81">
        <v>74.682734887912432</v>
      </c>
      <c r="C1107" s="80">
        <v>0.19196153844795669</v>
      </c>
      <c r="D1107" s="81">
        <v>13.771294112006613</v>
      </c>
      <c r="E1107" s="80">
        <v>2.148693712346784</v>
      </c>
      <c r="F1107" s="80">
        <v>4.3482523765289972E-2</v>
      </c>
      <c r="G1107" s="80">
        <v>0.11250515069470268</v>
      </c>
      <c r="H1107" s="80">
        <v>1.0804783743346318</v>
      </c>
      <c r="I1107" s="80">
        <v>4.2310367321003763</v>
      </c>
      <c r="J1107" s="80">
        <v>3.7377898345478346</v>
      </c>
      <c r="K1107" s="80">
        <v>0.23133843348030381</v>
      </c>
      <c r="L1107" s="80">
        <v>5.4988321315253899</v>
      </c>
      <c r="M1107" s="81">
        <f>B1107/J1107</f>
        <v>19.980453207302091</v>
      </c>
      <c r="N1107" s="80">
        <f>I1107+J1107</f>
        <v>7.968826566648211</v>
      </c>
      <c r="O1107" s="97"/>
      <c r="P1107" s="97">
        <v>5.31</v>
      </c>
      <c r="Q1107" s="99">
        <v>1490</v>
      </c>
      <c r="R1107" s="97">
        <v>17.600000000000001</v>
      </c>
      <c r="S1107" s="99">
        <v>279</v>
      </c>
      <c r="T1107" s="97">
        <v>3.12</v>
      </c>
      <c r="U1107" s="97">
        <v>60</v>
      </c>
      <c r="V1107" s="98">
        <v>27.5</v>
      </c>
      <c r="W1107" s="98">
        <v>16.399999999999999</v>
      </c>
      <c r="X1107" s="99">
        <v>136</v>
      </c>
      <c r="Y1107" s="98">
        <v>104.4</v>
      </c>
      <c r="Z1107" s="98">
        <v>18.8</v>
      </c>
      <c r="AA1107" s="98">
        <v>210</v>
      </c>
      <c r="AB1107" s="97">
        <v>7.53</v>
      </c>
      <c r="AC1107" s="97">
        <v>2.06</v>
      </c>
      <c r="AD1107" s="97">
        <v>9.44</v>
      </c>
      <c r="AE1107" s="99">
        <v>674</v>
      </c>
      <c r="AF1107" s="98">
        <v>20.2</v>
      </c>
      <c r="AG1107" s="98">
        <v>45.7</v>
      </c>
      <c r="AH1107" s="97">
        <v>4.8099999999999996</v>
      </c>
      <c r="AI1107" s="98">
        <v>17</v>
      </c>
      <c r="AJ1107" s="97">
        <v>2.8</v>
      </c>
      <c r="AK1107" s="97">
        <v>0.64</v>
      </c>
      <c r="AL1107" s="97">
        <v>3</v>
      </c>
      <c r="AM1107" s="97">
        <v>0.53500000000000003</v>
      </c>
      <c r="AN1107" s="97">
        <v>2.87</v>
      </c>
      <c r="AO1107" s="97">
        <v>0.66500000000000004</v>
      </c>
      <c r="AP1107" s="97">
        <v>1.8</v>
      </c>
      <c r="AQ1107" s="97">
        <v>0.25600000000000001</v>
      </c>
      <c r="AR1107" s="97">
        <v>2.06</v>
      </c>
      <c r="AS1107" s="97">
        <v>0.31900000000000001</v>
      </c>
      <c r="AT1107" s="97">
        <v>5.03</v>
      </c>
      <c r="AU1107" s="97">
        <v>0.71</v>
      </c>
      <c r="AV1107" s="97">
        <v>1.1499999999999999</v>
      </c>
      <c r="AW1107" s="98">
        <v>18.2</v>
      </c>
      <c r="AX1107" s="97">
        <v>13.2</v>
      </c>
      <c r="AY1107" s="97">
        <v>3.84</v>
      </c>
    </row>
    <row r="1108" spans="1:51">
      <c r="A1108" s="84" t="s">
        <v>255</v>
      </c>
      <c r="B1108" s="81">
        <v>74.812202531034771</v>
      </c>
      <c r="C1108" s="80">
        <v>0.2591379422572605</v>
      </c>
      <c r="D1108" s="81">
        <v>13.82520503068271</v>
      </c>
      <c r="E1108" s="80">
        <v>1.9502915224094315</v>
      </c>
      <c r="F1108" s="80">
        <v>1.0951326756469841E-2</v>
      </c>
      <c r="G1108" s="80">
        <v>0.19944379909341359</v>
      </c>
      <c r="H1108" s="80">
        <v>1.6794299561725785</v>
      </c>
      <c r="I1108" s="80">
        <v>3.5399309768861493</v>
      </c>
      <c r="J1108" s="80">
        <v>3.723384993624173</v>
      </c>
      <c r="K1108" s="80">
        <v>0.21921083054377974</v>
      </c>
      <c r="L1108" s="80">
        <v>6.195172305013287</v>
      </c>
      <c r="M1108" s="81">
        <f>B1108/J1108</f>
        <v>20.092524049793731</v>
      </c>
      <c r="N1108" s="80">
        <f>I1108+J1108</f>
        <v>7.2633159705103223</v>
      </c>
      <c r="O1108" s="97"/>
      <c r="P1108" s="97">
        <v>3.96</v>
      </c>
      <c r="Q1108" s="99">
        <v>1019</v>
      </c>
      <c r="R1108" s="97">
        <v>5</v>
      </c>
      <c r="S1108" s="99">
        <v>235</v>
      </c>
      <c r="T1108" s="97">
        <v>1.66</v>
      </c>
      <c r="U1108" s="97">
        <v>3.2</v>
      </c>
      <c r="V1108" s="98">
        <v>28.3</v>
      </c>
      <c r="W1108" s="98">
        <v>11.67</v>
      </c>
      <c r="X1108" s="99">
        <v>117.4</v>
      </c>
      <c r="Y1108" s="98">
        <v>86.3</v>
      </c>
      <c r="Z1108" s="98">
        <v>15.02</v>
      </c>
      <c r="AA1108" s="98">
        <v>147.80000000000001</v>
      </c>
      <c r="AB1108" s="97">
        <v>6.46</v>
      </c>
      <c r="AC1108" s="97">
        <v>1.1100000000000001</v>
      </c>
      <c r="AD1108" s="97">
        <v>7</v>
      </c>
      <c r="AE1108" s="99">
        <v>595</v>
      </c>
      <c r="AF1108" s="98">
        <v>18.600000000000001</v>
      </c>
      <c r="AG1108" s="98">
        <v>34</v>
      </c>
      <c r="AH1108" s="97">
        <v>4.37</v>
      </c>
      <c r="AI1108" s="98">
        <v>14.9</v>
      </c>
      <c r="AJ1108" s="97">
        <v>2.86</v>
      </c>
      <c r="AK1108" s="97">
        <v>0.54</v>
      </c>
      <c r="AL1108" s="97">
        <v>2.59</v>
      </c>
      <c r="AM1108" s="97">
        <v>0.46400000000000002</v>
      </c>
      <c r="AN1108" s="97">
        <v>2.54</v>
      </c>
      <c r="AO1108" s="97">
        <v>0.56000000000000005</v>
      </c>
      <c r="AP1108" s="97">
        <v>1.71</v>
      </c>
      <c r="AQ1108" s="97">
        <v>0.27800000000000002</v>
      </c>
      <c r="AR1108" s="97">
        <v>1.88</v>
      </c>
      <c r="AS1108" s="97">
        <v>0.28699999999999998</v>
      </c>
      <c r="AT1108" s="97">
        <v>3.89</v>
      </c>
      <c r="AU1108" s="97">
        <v>0.68</v>
      </c>
      <c r="AV1108" s="97">
        <v>1.2</v>
      </c>
      <c r="AW1108" s="98">
        <v>14.26</v>
      </c>
      <c r="AX1108" s="97">
        <v>10.57</v>
      </c>
      <c r="AY1108" s="97">
        <v>3.04</v>
      </c>
    </row>
    <row r="1109" spans="1:51" s="100" customFormat="1">
      <c r="A1109" s="84" t="s">
        <v>254</v>
      </c>
      <c r="B1109" s="81">
        <v>75.040828209985662</v>
      </c>
      <c r="C1109" s="80">
        <v>0.25593002598125714</v>
      </c>
      <c r="D1109" s="81">
        <v>13.796642433450373</v>
      </c>
      <c r="E1109" s="80">
        <v>2.0002801177307701</v>
      </c>
      <c r="F1109" s="80">
        <v>2.6628369678559177E-2</v>
      </c>
      <c r="G1109" s="80">
        <v>0.21122481554564193</v>
      </c>
      <c r="H1109" s="80">
        <v>1.6183338617072878</v>
      </c>
      <c r="I1109" s="80">
        <v>3.7099824317483856</v>
      </c>
      <c r="J1109" s="80">
        <v>3.340129823417199</v>
      </c>
      <c r="K1109" s="80">
        <v>0.19910754871439018</v>
      </c>
      <c r="L1109" s="80">
        <v>5.9644705508316491</v>
      </c>
      <c r="M1109" s="81">
        <f>B1109/J1109</f>
        <v>22.466440580807532</v>
      </c>
      <c r="N1109" s="80">
        <f>I1109+J1109</f>
        <v>7.050112255165585</v>
      </c>
      <c r="O1109" s="97"/>
      <c r="P1109" s="97">
        <v>5.75</v>
      </c>
      <c r="Q1109" s="99">
        <v>942</v>
      </c>
      <c r="R1109" s="97" t="s">
        <v>142</v>
      </c>
      <c r="S1109" s="99">
        <v>599</v>
      </c>
      <c r="T1109" s="97">
        <v>0.46300000000000002</v>
      </c>
      <c r="U1109" s="97">
        <v>1.7</v>
      </c>
      <c r="V1109" s="98">
        <v>74.099999999999994</v>
      </c>
      <c r="W1109" s="98">
        <v>19.940000000000001</v>
      </c>
      <c r="X1109" s="99">
        <v>128.6</v>
      </c>
      <c r="Y1109" s="98">
        <v>83.5</v>
      </c>
      <c r="Z1109" s="98">
        <v>41.1</v>
      </c>
      <c r="AA1109" s="98">
        <v>274</v>
      </c>
      <c r="AB1109" s="97">
        <v>12.5</v>
      </c>
      <c r="AC1109" s="97">
        <v>2.59</v>
      </c>
      <c r="AD1109" s="97">
        <v>8.98</v>
      </c>
      <c r="AE1109" s="99">
        <v>827</v>
      </c>
      <c r="AF1109" s="98">
        <v>33.1</v>
      </c>
      <c r="AG1109" s="98">
        <v>65.7</v>
      </c>
      <c r="AH1109" s="97">
        <v>7.32</v>
      </c>
      <c r="AI1109" s="98">
        <v>28.4</v>
      </c>
      <c r="AJ1109" s="97">
        <v>6.95</v>
      </c>
      <c r="AK1109" s="97">
        <v>1.04</v>
      </c>
      <c r="AL1109" s="97">
        <v>6.19</v>
      </c>
      <c r="AM1109" s="97">
        <v>1.06</v>
      </c>
      <c r="AN1109" s="97">
        <v>6.73</v>
      </c>
      <c r="AO1109" s="97">
        <v>1.53</v>
      </c>
      <c r="AP1109" s="97">
        <v>4.3099999999999996</v>
      </c>
      <c r="AQ1109" s="97">
        <v>0.54400000000000004</v>
      </c>
      <c r="AR1109" s="97">
        <v>4.62</v>
      </c>
      <c r="AS1109" s="97">
        <v>0.67</v>
      </c>
      <c r="AT1109" s="97">
        <v>7.33</v>
      </c>
      <c r="AU1109" s="97">
        <v>0.93899999999999995</v>
      </c>
      <c r="AV1109" s="97">
        <v>1.69</v>
      </c>
      <c r="AW1109" s="98">
        <v>24.9</v>
      </c>
      <c r="AX1109" s="97">
        <v>15.47</v>
      </c>
      <c r="AY1109" s="97">
        <v>4.0999999999999996</v>
      </c>
    </row>
    <row r="1110" spans="1:51" s="100" customFormat="1">
      <c r="A1110" s="84" t="s">
        <v>253</v>
      </c>
      <c r="B1110" s="81">
        <v>74.782994157608485</v>
      </c>
      <c r="C1110" s="80">
        <v>0.23494299315173209</v>
      </c>
      <c r="D1110" s="81">
        <v>13.882699546805078</v>
      </c>
      <c r="E1110" s="80">
        <v>1.9104995995942498</v>
      </c>
      <c r="F1110" s="80">
        <v>4.934412042858332E-2</v>
      </c>
      <c r="G1110" s="80">
        <v>0.19793990616634236</v>
      </c>
      <c r="H1110" s="80">
        <v>1.7563678835908278</v>
      </c>
      <c r="I1110" s="80">
        <v>3.4678562264589901</v>
      </c>
      <c r="J1110" s="80">
        <v>3.7173343101541585</v>
      </c>
      <c r="K1110" s="80">
        <v>0.21256041558115074</v>
      </c>
      <c r="L1110" s="80">
        <v>6.315222619271637</v>
      </c>
      <c r="M1110" s="81">
        <f>B1110/J1110</f>
        <v>20.11737119078408</v>
      </c>
      <c r="N1110" s="80">
        <f>I1110+J1110</f>
        <v>7.185190536613149</v>
      </c>
      <c r="O1110" s="97"/>
      <c r="P1110" s="97">
        <v>4.92</v>
      </c>
      <c r="Q1110" s="99">
        <v>1330</v>
      </c>
      <c r="R1110" s="97">
        <v>8.4700000000000006</v>
      </c>
      <c r="S1110" s="99">
        <v>344</v>
      </c>
      <c r="T1110" s="97">
        <v>2.76</v>
      </c>
      <c r="U1110" s="97">
        <v>54</v>
      </c>
      <c r="V1110" s="98">
        <v>69.8</v>
      </c>
      <c r="W1110" s="98">
        <v>16</v>
      </c>
      <c r="X1110" s="99">
        <v>160</v>
      </c>
      <c r="Y1110" s="98">
        <v>114.4</v>
      </c>
      <c r="Z1110" s="98">
        <v>21.5</v>
      </c>
      <c r="AA1110" s="98">
        <v>196</v>
      </c>
      <c r="AB1110" s="97">
        <v>8.9700000000000006</v>
      </c>
      <c r="AC1110" s="97">
        <v>10</v>
      </c>
      <c r="AD1110" s="97">
        <v>10.199999999999999</v>
      </c>
      <c r="AE1110" s="99">
        <v>840</v>
      </c>
      <c r="AF1110" s="98">
        <v>25.6</v>
      </c>
      <c r="AG1110" s="98">
        <v>45.4</v>
      </c>
      <c r="AH1110" s="97">
        <v>5.15</v>
      </c>
      <c r="AI1110" s="98">
        <v>21</v>
      </c>
      <c r="AJ1110" s="97">
        <v>3.67</v>
      </c>
      <c r="AK1110" s="97">
        <v>0.69</v>
      </c>
      <c r="AL1110" s="97">
        <v>4.53</v>
      </c>
      <c r="AM1110" s="97">
        <v>0.65400000000000003</v>
      </c>
      <c r="AN1110" s="97">
        <v>3.65</v>
      </c>
      <c r="AO1110" s="97">
        <v>0.66700000000000004</v>
      </c>
      <c r="AP1110" s="97">
        <v>2.25</v>
      </c>
      <c r="AQ1110" s="97">
        <v>0.315</v>
      </c>
      <c r="AR1110" s="97">
        <v>2.93</v>
      </c>
      <c r="AS1110" s="97">
        <v>0.39</v>
      </c>
      <c r="AT1110" s="97">
        <v>5.1100000000000003</v>
      </c>
      <c r="AU1110" s="97">
        <v>0.77</v>
      </c>
      <c r="AV1110" s="97">
        <v>1.72</v>
      </c>
      <c r="AW1110" s="98">
        <v>23.3</v>
      </c>
      <c r="AX1110" s="97">
        <v>14.48</v>
      </c>
      <c r="AY1110" s="97">
        <v>4.21</v>
      </c>
    </row>
    <row r="1111" spans="1:51" s="100" customFormat="1">
      <c r="A1111" s="84" t="s">
        <v>252</v>
      </c>
      <c r="B1111" s="81">
        <v>75.457077303819958</v>
      </c>
      <c r="C1111" s="80">
        <v>0.19161473188815198</v>
      </c>
      <c r="D1111" s="81">
        <v>13.610544437970603</v>
      </c>
      <c r="E1111" s="80">
        <v>1.6915539649495819</v>
      </c>
      <c r="F1111" s="80">
        <v>2.3895849699120088E-2</v>
      </c>
      <c r="G1111" s="80">
        <v>0.16125759670582021</v>
      </c>
      <c r="H1111" s="80">
        <v>1.5349711750545079</v>
      </c>
      <c r="I1111" s="80">
        <v>3.6527653050280962</v>
      </c>
      <c r="J1111" s="80">
        <v>3.6762985744570083</v>
      </c>
      <c r="K1111" s="80">
        <v>0.21060427147554117</v>
      </c>
      <c r="L1111" s="80">
        <v>5.9589410072869811</v>
      </c>
      <c r="M1111" s="81">
        <f>B1111/J1111</f>
        <v>20.525285358511724</v>
      </c>
      <c r="N1111" s="80">
        <f>I1111+J1111</f>
        <v>7.3290638794851048</v>
      </c>
      <c r="O1111" s="97"/>
      <c r="P1111" s="97">
        <v>5.43</v>
      </c>
      <c r="Q1111" s="99">
        <v>1218</v>
      </c>
      <c r="R1111" s="97">
        <v>6.17</v>
      </c>
      <c r="S1111" s="99">
        <v>385</v>
      </c>
      <c r="T1111" s="97">
        <v>2.27</v>
      </c>
      <c r="U1111" s="97" t="s">
        <v>142</v>
      </c>
      <c r="V1111" s="98">
        <v>40.200000000000003</v>
      </c>
      <c r="W1111" s="98">
        <v>19.2</v>
      </c>
      <c r="X1111" s="99">
        <v>156</v>
      </c>
      <c r="Y1111" s="98">
        <v>135.4</v>
      </c>
      <c r="Z1111" s="98">
        <v>25.9</v>
      </c>
      <c r="AA1111" s="98">
        <v>230</v>
      </c>
      <c r="AB1111" s="97">
        <v>9.6</v>
      </c>
      <c r="AC1111" s="97">
        <v>2.1</v>
      </c>
      <c r="AD1111" s="97">
        <v>11.2</v>
      </c>
      <c r="AE1111" s="99">
        <v>977</v>
      </c>
      <c r="AF1111" s="98">
        <v>30.9</v>
      </c>
      <c r="AG1111" s="98">
        <v>55.1</v>
      </c>
      <c r="AH1111" s="97">
        <v>5.48</v>
      </c>
      <c r="AI1111" s="98">
        <v>21.2</v>
      </c>
      <c r="AJ1111" s="97">
        <v>4.7699999999999996</v>
      </c>
      <c r="AK1111" s="97">
        <v>0.96</v>
      </c>
      <c r="AL1111" s="97">
        <v>4.18</v>
      </c>
      <c r="AM1111" s="97">
        <v>0.68</v>
      </c>
      <c r="AN1111" s="97">
        <v>4.59</v>
      </c>
      <c r="AO1111" s="97">
        <v>0.91</v>
      </c>
      <c r="AP1111" s="97">
        <v>2.41</v>
      </c>
      <c r="AQ1111" s="97">
        <v>0.35</v>
      </c>
      <c r="AR1111" s="97">
        <v>2.66</v>
      </c>
      <c r="AS1111" s="97">
        <v>0.45200000000000001</v>
      </c>
      <c r="AT1111" s="97">
        <v>5.92</v>
      </c>
      <c r="AU1111" s="97">
        <v>0.77</v>
      </c>
      <c r="AV1111" s="97">
        <v>1.98</v>
      </c>
      <c r="AW1111" s="98">
        <v>23.9</v>
      </c>
      <c r="AX1111" s="97">
        <v>18.3</v>
      </c>
      <c r="AY1111" s="97">
        <v>4.3600000000000003</v>
      </c>
    </row>
    <row r="1112" spans="1:51" s="100" customFormat="1">
      <c r="A1112" s="84" t="s">
        <v>251</v>
      </c>
      <c r="B1112" s="81">
        <v>75.432794344659783</v>
      </c>
      <c r="C1112" s="80">
        <v>0.23159494843219852</v>
      </c>
      <c r="D1112" s="81">
        <v>13.666386788571469</v>
      </c>
      <c r="E1112" s="80">
        <v>1.6912453963327752</v>
      </c>
      <c r="F1112" s="80">
        <v>5.5638175029008356E-2</v>
      </c>
      <c r="G1112" s="80">
        <v>0.17810952825347431</v>
      </c>
      <c r="H1112" s="80">
        <v>1.5542276312005272</v>
      </c>
      <c r="I1112" s="80">
        <v>3.4815617084017947</v>
      </c>
      <c r="J1112" s="80">
        <v>3.7084200590316017</v>
      </c>
      <c r="K1112" s="80">
        <v>0.21420087366739687</v>
      </c>
      <c r="L1112" s="80">
        <v>6.5274507680534839</v>
      </c>
      <c r="M1112" s="81">
        <f>B1112/J1112</f>
        <v>20.340951980601119</v>
      </c>
      <c r="N1112" s="80">
        <f>I1112+J1112</f>
        <v>7.1899817674333963</v>
      </c>
      <c r="O1112" s="97"/>
      <c r="P1112" s="97">
        <v>5.01</v>
      </c>
      <c r="Q1112" s="99">
        <v>1103</v>
      </c>
      <c r="R1112" s="97">
        <v>5.42</v>
      </c>
      <c r="S1112" s="99">
        <v>329</v>
      </c>
      <c r="T1112" s="97">
        <v>2.4500000000000002</v>
      </c>
      <c r="U1112" s="97">
        <v>4.21</v>
      </c>
      <c r="V1112" s="98">
        <v>37.299999999999997</v>
      </c>
      <c r="W1112" s="98">
        <v>17.55</v>
      </c>
      <c r="X1112" s="99">
        <v>138.9</v>
      </c>
      <c r="Y1112" s="98">
        <v>112.8</v>
      </c>
      <c r="Z1112" s="98">
        <v>23</v>
      </c>
      <c r="AA1112" s="98">
        <v>207</v>
      </c>
      <c r="AB1112" s="97">
        <v>7.46</v>
      </c>
      <c r="AC1112" s="97">
        <v>2.12</v>
      </c>
      <c r="AD1112" s="97">
        <v>9.6999999999999993</v>
      </c>
      <c r="AE1112" s="99">
        <v>764</v>
      </c>
      <c r="AF1112" s="98">
        <v>26.9</v>
      </c>
      <c r="AG1112" s="98">
        <v>50.8</v>
      </c>
      <c r="AH1112" s="97">
        <v>5.19</v>
      </c>
      <c r="AI1112" s="98">
        <v>18.25</v>
      </c>
      <c r="AJ1112" s="97">
        <v>3.62</v>
      </c>
      <c r="AK1112" s="97">
        <v>0.73899999999999999</v>
      </c>
      <c r="AL1112" s="97">
        <v>3.39</v>
      </c>
      <c r="AM1112" s="97">
        <v>0.45600000000000002</v>
      </c>
      <c r="AN1112" s="97">
        <v>3.74</v>
      </c>
      <c r="AO1112" s="97">
        <v>0.79600000000000004</v>
      </c>
      <c r="AP1112" s="97">
        <v>2.23</v>
      </c>
      <c r="AQ1112" s="97">
        <v>0.33700000000000002</v>
      </c>
      <c r="AR1112" s="97">
        <v>2.2400000000000002</v>
      </c>
      <c r="AS1112" s="97">
        <v>0.42</v>
      </c>
      <c r="AT1112" s="97">
        <v>5.81</v>
      </c>
      <c r="AU1112" s="97">
        <v>0.79</v>
      </c>
      <c r="AV1112" s="97">
        <v>1.36</v>
      </c>
      <c r="AW1112" s="98">
        <v>21</v>
      </c>
      <c r="AX1112" s="97">
        <v>16.25</v>
      </c>
      <c r="AY1112" s="97">
        <v>4.25</v>
      </c>
    </row>
    <row r="1113" spans="1:51" s="100" customFormat="1">
      <c r="A1113" s="84" t="s">
        <v>250</v>
      </c>
      <c r="B1113" s="81">
        <v>75.52371558013526</v>
      </c>
      <c r="C1113" s="80">
        <v>0.21337983387610671</v>
      </c>
      <c r="D1113" s="81">
        <v>13.709587007742005</v>
      </c>
      <c r="E1113" s="80">
        <v>1.6495981849410708</v>
      </c>
      <c r="F1113" s="80">
        <v>3.86820389446546E-2</v>
      </c>
      <c r="G1113" s="80">
        <v>0.21014429450367422</v>
      </c>
      <c r="H1113" s="80">
        <v>1.5928898848289348</v>
      </c>
      <c r="I1113" s="80">
        <v>3.4483438551384005</v>
      </c>
      <c r="J1113" s="80">
        <v>3.6136387109216939</v>
      </c>
      <c r="K1113" s="80">
        <v>0.20608968201408268</v>
      </c>
      <c r="L1113" s="80">
        <v>7.0497389467525551</v>
      </c>
      <c r="M1113" s="81">
        <f>B1113/J1113</f>
        <v>20.899630987424363</v>
      </c>
      <c r="N1113" s="80">
        <f>I1113+J1113</f>
        <v>7.0619825660600943</v>
      </c>
      <c r="O1113" s="97"/>
      <c r="P1113" s="97">
        <v>5.09</v>
      </c>
      <c r="Q1113" s="99">
        <v>1331</v>
      </c>
      <c r="R1113" s="97">
        <v>23.9</v>
      </c>
      <c r="S1113" s="99">
        <v>357</v>
      </c>
      <c r="T1113" s="97">
        <v>2.97</v>
      </c>
      <c r="U1113" s="97">
        <v>44.3</v>
      </c>
      <c r="V1113" s="98">
        <v>29.9</v>
      </c>
      <c r="W1113" s="98">
        <v>18.8</v>
      </c>
      <c r="X1113" s="99">
        <v>127</v>
      </c>
      <c r="Y1113" s="98">
        <v>128</v>
      </c>
      <c r="Z1113" s="98">
        <v>23.4</v>
      </c>
      <c r="AA1113" s="98">
        <v>211</v>
      </c>
      <c r="AB1113" s="97">
        <v>8.8000000000000007</v>
      </c>
      <c r="AC1113" s="97">
        <v>2.36</v>
      </c>
      <c r="AD1113" s="97">
        <v>8.9</v>
      </c>
      <c r="AE1113" s="99">
        <v>790</v>
      </c>
      <c r="AF1113" s="98">
        <v>24.2</v>
      </c>
      <c r="AG1113" s="98">
        <v>44.7</v>
      </c>
      <c r="AH1113" s="97">
        <v>4.83</v>
      </c>
      <c r="AI1113" s="98">
        <v>17.8</v>
      </c>
      <c r="AJ1113" s="97">
        <v>4.2</v>
      </c>
      <c r="AK1113" s="97">
        <v>0.71</v>
      </c>
      <c r="AL1113" s="97">
        <v>3.4</v>
      </c>
      <c r="AM1113" s="97">
        <v>0.55000000000000004</v>
      </c>
      <c r="AN1113" s="97">
        <v>3.67</v>
      </c>
      <c r="AO1113" s="97">
        <v>0.66</v>
      </c>
      <c r="AP1113" s="97">
        <v>2.14</v>
      </c>
      <c r="AQ1113" s="97">
        <v>0.32</v>
      </c>
      <c r="AR1113" s="97">
        <v>2.88</v>
      </c>
      <c r="AS1113" s="97">
        <v>0.30299999999999999</v>
      </c>
      <c r="AT1113" s="97">
        <v>4.7</v>
      </c>
      <c r="AU1113" s="97">
        <v>0.84</v>
      </c>
      <c r="AV1113" s="97">
        <v>1.17</v>
      </c>
      <c r="AW1113" s="98">
        <v>20.9</v>
      </c>
      <c r="AX1113" s="97">
        <v>13.8</v>
      </c>
      <c r="AY1113" s="97">
        <v>3.08</v>
      </c>
    </row>
    <row r="1114" spans="1:51" s="100" customFormat="1">
      <c r="A1114" s="84" t="s">
        <v>249</v>
      </c>
      <c r="B1114" s="81">
        <v>74.95230318736769</v>
      </c>
      <c r="C1114" s="80">
        <v>0.2464288240040434</v>
      </c>
      <c r="D1114" s="81">
        <v>13.945098023484102</v>
      </c>
      <c r="E1114" s="80">
        <v>1.7953503274682314</v>
      </c>
      <c r="F1114" s="80">
        <v>2.3973861268115002E-2</v>
      </c>
      <c r="G1114" s="80">
        <v>0.22597010801604159</v>
      </c>
      <c r="H1114" s="80">
        <v>1.6971682358427937</v>
      </c>
      <c r="I1114" s="80">
        <v>3.67632116324623</v>
      </c>
      <c r="J1114" s="80">
        <v>3.437366179260811</v>
      </c>
      <c r="K1114" s="80">
        <v>0.20090041955171106</v>
      </c>
      <c r="L1114" s="80">
        <v>6.2649530626633947</v>
      </c>
      <c r="M1114" s="81">
        <f>B1114/J1114</f>
        <v>21.805155249268736</v>
      </c>
      <c r="N1114" s="80">
        <f>I1114+J1114</f>
        <v>7.113687342507041</v>
      </c>
      <c r="O1114" s="97"/>
      <c r="P1114" s="97">
        <v>5.03</v>
      </c>
      <c r="Q1114" s="99">
        <v>1241</v>
      </c>
      <c r="R1114" s="97">
        <v>7.6</v>
      </c>
      <c r="S1114" s="99">
        <v>386</v>
      </c>
      <c r="T1114" s="97">
        <v>2.59</v>
      </c>
      <c r="U1114" s="97">
        <v>6.7</v>
      </c>
      <c r="V1114" s="98">
        <v>24.2</v>
      </c>
      <c r="W1114" s="98">
        <v>18.5</v>
      </c>
      <c r="X1114" s="99">
        <v>133.6</v>
      </c>
      <c r="Y1114" s="98">
        <v>134</v>
      </c>
      <c r="Z1114" s="98">
        <v>23.1</v>
      </c>
      <c r="AA1114" s="98">
        <v>226</v>
      </c>
      <c r="AB1114" s="97">
        <v>8.9</v>
      </c>
      <c r="AC1114" s="97">
        <v>2.0699999999999998</v>
      </c>
      <c r="AD1114" s="97">
        <v>9.2899999999999991</v>
      </c>
      <c r="AE1114" s="99">
        <v>790</v>
      </c>
      <c r="AF1114" s="98">
        <v>27.9</v>
      </c>
      <c r="AG1114" s="98">
        <v>49.3</v>
      </c>
      <c r="AH1114" s="97">
        <v>5.13</v>
      </c>
      <c r="AI1114" s="98">
        <v>16.5</v>
      </c>
      <c r="AJ1114" s="97">
        <v>3.47</v>
      </c>
      <c r="AK1114" s="97">
        <v>0.69</v>
      </c>
      <c r="AL1114" s="97">
        <v>3.03</v>
      </c>
      <c r="AM1114" s="97">
        <v>0.55800000000000005</v>
      </c>
      <c r="AN1114" s="97">
        <v>3.58</v>
      </c>
      <c r="AO1114" s="97">
        <v>0.75</v>
      </c>
      <c r="AP1114" s="97">
        <v>2.2400000000000002</v>
      </c>
      <c r="AQ1114" s="97">
        <v>0.34399999999999997</v>
      </c>
      <c r="AR1114" s="97">
        <v>2.4700000000000002</v>
      </c>
      <c r="AS1114" s="97">
        <v>0.39400000000000002</v>
      </c>
      <c r="AT1114" s="97">
        <v>6.06</v>
      </c>
      <c r="AU1114" s="97">
        <v>0.84</v>
      </c>
      <c r="AV1114" s="97">
        <v>1.3</v>
      </c>
      <c r="AW1114" s="98">
        <v>22.2</v>
      </c>
      <c r="AX1114" s="97">
        <v>15.3</v>
      </c>
      <c r="AY1114" s="97">
        <v>3.84</v>
      </c>
    </row>
    <row r="1115" spans="1:51" s="100" customFormat="1">
      <c r="A1115" s="84" t="s">
        <v>248</v>
      </c>
      <c r="B1115" s="81">
        <v>74.675453378800398</v>
      </c>
      <c r="C1115" s="80">
        <v>8.6820206481842382E-2</v>
      </c>
      <c r="D1115" s="81">
        <v>13.927880948994131</v>
      </c>
      <c r="E1115" s="80">
        <v>2.0322462149154088</v>
      </c>
      <c r="F1115" s="80">
        <v>5.5444902258616743E-2</v>
      </c>
      <c r="G1115" s="80">
        <v>0.13291168211149521</v>
      </c>
      <c r="H1115" s="80">
        <v>1.239221727472424</v>
      </c>
      <c r="I1115" s="80">
        <v>3.3215893941860317</v>
      </c>
      <c r="J1115" s="80">
        <v>4.5284166813472266</v>
      </c>
      <c r="K1115" s="80">
        <v>0.14863432424915751</v>
      </c>
      <c r="L1115" s="80">
        <v>3.8856098141246918</v>
      </c>
      <c r="M1115" s="81">
        <f>B1115/J1115</f>
        <v>16.490411248238772</v>
      </c>
      <c r="N1115" s="80">
        <f>I1115+J1115</f>
        <v>7.8500060755332584</v>
      </c>
      <c r="O1115" s="97"/>
      <c r="P1115" s="97">
        <v>5.95</v>
      </c>
      <c r="Q1115" s="99">
        <v>383</v>
      </c>
      <c r="R1115" s="97" t="s">
        <v>142</v>
      </c>
      <c r="S1115" s="99">
        <v>663</v>
      </c>
      <c r="T1115" s="97">
        <v>0.41</v>
      </c>
      <c r="U1115" s="97">
        <v>1.91</v>
      </c>
      <c r="V1115" s="98">
        <v>60</v>
      </c>
      <c r="W1115" s="98">
        <v>17.399999999999999</v>
      </c>
      <c r="X1115" s="99">
        <v>206</v>
      </c>
      <c r="Y1115" s="98">
        <v>93.6</v>
      </c>
      <c r="Z1115" s="98">
        <v>22.4</v>
      </c>
      <c r="AA1115" s="98">
        <v>85.6</v>
      </c>
      <c r="AB1115" s="97">
        <v>10.1</v>
      </c>
      <c r="AC1115" s="97">
        <v>1.57</v>
      </c>
      <c r="AD1115" s="97">
        <v>15.4</v>
      </c>
      <c r="AE1115" s="99">
        <v>884</v>
      </c>
      <c r="AF1115" s="98">
        <v>28.2</v>
      </c>
      <c r="AG1115" s="98">
        <v>59.2</v>
      </c>
      <c r="AH1115" s="97">
        <v>7.26</v>
      </c>
      <c r="AI1115" s="98">
        <v>24.4</v>
      </c>
      <c r="AJ1115" s="97">
        <v>4.59</v>
      </c>
      <c r="AK1115" s="97">
        <v>0.56999999999999995</v>
      </c>
      <c r="AL1115" s="97">
        <v>3.85</v>
      </c>
      <c r="AM1115" s="97">
        <v>0.76300000000000001</v>
      </c>
      <c r="AN1115" s="97">
        <v>3.66</v>
      </c>
      <c r="AO1115" s="97">
        <v>0.88</v>
      </c>
      <c r="AP1115" s="97">
        <v>2.94</v>
      </c>
      <c r="AQ1115" s="97">
        <v>0.33600000000000002</v>
      </c>
      <c r="AR1115" s="97">
        <v>2.87</v>
      </c>
      <c r="AS1115" s="97">
        <v>0.372</v>
      </c>
      <c r="AT1115" s="97">
        <v>2.81</v>
      </c>
      <c r="AU1115" s="97">
        <v>1.24</v>
      </c>
      <c r="AV1115" s="97">
        <v>1.91</v>
      </c>
      <c r="AW1115" s="98">
        <v>23.2</v>
      </c>
      <c r="AX1115" s="97">
        <v>15.6</v>
      </c>
      <c r="AY1115" s="97">
        <v>4.8600000000000003</v>
      </c>
    </row>
    <row r="1116" spans="1:51" s="100" customFormat="1">
      <c r="A1116" s="84" t="s">
        <v>247</v>
      </c>
      <c r="B1116" s="81">
        <v>74.986820465710039</v>
      </c>
      <c r="C1116" s="80">
        <v>0.24171547411009101</v>
      </c>
      <c r="D1116" s="81">
        <v>13.602181546141889</v>
      </c>
      <c r="E1116" s="80">
        <v>1.8912573380001283</v>
      </c>
      <c r="F1116" s="80">
        <v>5.7337360551216326E-2</v>
      </c>
      <c r="G1116" s="80">
        <v>0.20678467050442087</v>
      </c>
      <c r="H1116" s="80">
        <v>1.6419793807595131</v>
      </c>
      <c r="I1116" s="80">
        <v>3.4172511438779516</v>
      </c>
      <c r="J1116" s="80">
        <v>3.9546502989261163</v>
      </c>
      <c r="K1116" s="80">
        <v>0.2232141863764035</v>
      </c>
      <c r="L1116" s="80">
        <v>5.9381461734920435</v>
      </c>
      <c r="M1116" s="81">
        <f>B1116/J1116</f>
        <v>18.96168176641881</v>
      </c>
      <c r="N1116" s="80">
        <f>I1116+J1116</f>
        <v>7.3719014428040683</v>
      </c>
      <c r="O1116" s="97"/>
      <c r="P1116" s="97">
        <v>5.82</v>
      </c>
      <c r="Q1116" s="99">
        <v>1550</v>
      </c>
      <c r="R1116" s="97">
        <v>7.7</v>
      </c>
      <c r="S1116" s="99">
        <v>344</v>
      </c>
      <c r="T1116" s="97">
        <v>2.35</v>
      </c>
      <c r="U1116" s="97" t="s">
        <v>142</v>
      </c>
      <c r="V1116" s="98">
        <v>43.1</v>
      </c>
      <c r="W1116" s="98">
        <v>17.2</v>
      </c>
      <c r="X1116" s="99">
        <v>180</v>
      </c>
      <c r="Y1116" s="98">
        <v>122.6</v>
      </c>
      <c r="Z1116" s="98">
        <v>23.1</v>
      </c>
      <c r="AA1116" s="98">
        <v>202.8</v>
      </c>
      <c r="AB1116" s="97">
        <v>9.48</v>
      </c>
      <c r="AC1116" s="97">
        <v>2.21</v>
      </c>
      <c r="AD1116" s="97">
        <v>10.61</v>
      </c>
      <c r="AE1116" s="99">
        <v>874</v>
      </c>
      <c r="AF1116" s="98">
        <v>26.6</v>
      </c>
      <c r="AG1116" s="98">
        <v>48.4</v>
      </c>
      <c r="AH1116" s="97">
        <v>6.07</v>
      </c>
      <c r="AI1116" s="98">
        <v>23.4</v>
      </c>
      <c r="AJ1116" s="97">
        <v>4.0999999999999996</v>
      </c>
      <c r="AK1116" s="97">
        <v>0.64400000000000002</v>
      </c>
      <c r="AL1116" s="97">
        <v>3.92</v>
      </c>
      <c r="AM1116" s="97">
        <v>0.48099999999999998</v>
      </c>
      <c r="AN1116" s="97">
        <v>3.7</v>
      </c>
      <c r="AO1116" s="97">
        <v>0.66700000000000004</v>
      </c>
      <c r="AP1116" s="97">
        <v>2.38</v>
      </c>
      <c r="AQ1116" s="97">
        <v>0.44</v>
      </c>
      <c r="AR1116" s="97">
        <v>2.64</v>
      </c>
      <c r="AS1116" s="97">
        <v>0.38900000000000001</v>
      </c>
      <c r="AT1116" s="97">
        <v>5.57</v>
      </c>
      <c r="AU1116" s="97">
        <v>0.95</v>
      </c>
      <c r="AV1116" s="97">
        <v>1.79</v>
      </c>
      <c r="AW1116" s="98">
        <v>21.1</v>
      </c>
      <c r="AX1116" s="97">
        <v>15.2</v>
      </c>
      <c r="AY1116" s="97">
        <v>3.85</v>
      </c>
    </row>
    <row r="1117" spans="1:51" s="100" customFormat="1">
      <c r="A1117" s="84" t="s">
        <v>246</v>
      </c>
      <c r="B1117" s="81">
        <v>75.26602719015041</v>
      </c>
      <c r="C1117" s="80">
        <v>0.24629116815400881</v>
      </c>
      <c r="D1117" s="81">
        <v>13.697824529918575</v>
      </c>
      <c r="E1117" s="80">
        <v>1.8703880609475247</v>
      </c>
      <c r="F1117" s="80">
        <v>2.1222130040213217E-2</v>
      </c>
      <c r="G1117" s="80">
        <v>0.20299586142838558</v>
      </c>
      <c r="H1117" s="80">
        <v>1.7467552503407318</v>
      </c>
      <c r="I1117" s="80">
        <v>3.4892464407921251</v>
      </c>
      <c r="J1117" s="80">
        <v>3.4592282508487746</v>
      </c>
      <c r="K1117" s="80">
        <v>0.21117379234417899</v>
      </c>
      <c r="L1117" s="80">
        <v>6.2125631306130344</v>
      </c>
      <c r="M1117" s="81">
        <f>B1117/J1117</f>
        <v>21.758040155830347</v>
      </c>
      <c r="N1117" s="80">
        <f>I1117+J1117</f>
        <v>6.9484746916409001</v>
      </c>
      <c r="O1117" s="97"/>
      <c r="P1117" s="97">
        <v>4.5199999999999996</v>
      </c>
      <c r="Q1117" s="99">
        <v>1077</v>
      </c>
      <c r="R1117" s="97">
        <v>7.9</v>
      </c>
      <c r="S1117" s="99">
        <v>313</v>
      </c>
      <c r="T1117" s="97">
        <v>2.23</v>
      </c>
      <c r="U1117" s="97">
        <v>12.2</v>
      </c>
      <c r="V1117" s="98">
        <v>24.3</v>
      </c>
      <c r="W1117" s="98">
        <v>16.2</v>
      </c>
      <c r="X1117" s="99">
        <v>123</v>
      </c>
      <c r="Y1117" s="98">
        <v>121.7</v>
      </c>
      <c r="Z1117" s="98">
        <v>21</v>
      </c>
      <c r="AA1117" s="98">
        <v>187</v>
      </c>
      <c r="AB1117" s="97">
        <v>7.19</v>
      </c>
      <c r="AC1117" s="97">
        <v>2.02</v>
      </c>
      <c r="AD1117" s="97">
        <v>8.2899999999999991</v>
      </c>
      <c r="AE1117" s="99">
        <v>758</v>
      </c>
      <c r="AF1117" s="98">
        <v>24.1</v>
      </c>
      <c r="AG1117" s="98">
        <v>42.4</v>
      </c>
      <c r="AH1117" s="97">
        <v>4.2699999999999996</v>
      </c>
      <c r="AI1117" s="98">
        <v>16.100000000000001</v>
      </c>
      <c r="AJ1117" s="97">
        <v>3.35</v>
      </c>
      <c r="AK1117" s="97">
        <v>0.68</v>
      </c>
      <c r="AL1117" s="97">
        <v>3.26</v>
      </c>
      <c r="AM1117" s="97">
        <v>0.49199999999999999</v>
      </c>
      <c r="AN1117" s="97">
        <v>3.68</v>
      </c>
      <c r="AO1117" s="97">
        <v>0.71</v>
      </c>
      <c r="AP1117" s="97">
        <v>2.37</v>
      </c>
      <c r="AQ1117" s="97">
        <v>0.28899999999999998</v>
      </c>
      <c r="AR1117" s="97">
        <v>2.64</v>
      </c>
      <c r="AS1117" s="97">
        <v>0.40500000000000003</v>
      </c>
      <c r="AT1117" s="97">
        <v>4.8</v>
      </c>
      <c r="AU1117" s="97">
        <v>0.62</v>
      </c>
      <c r="AV1117" s="97">
        <v>1.1399999999999999</v>
      </c>
      <c r="AW1117" s="98">
        <v>18.3</v>
      </c>
      <c r="AX1117" s="97">
        <v>13.8</v>
      </c>
      <c r="AY1117" s="97">
        <v>2.92</v>
      </c>
    </row>
    <row r="1118" spans="1:51" s="100" customFormat="1">
      <c r="A1118" s="84" t="s">
        <v>245</v>
      </c>
      <c r="B1118" s="81">
        <v>75.359808118357634</v>
      </c>
      <c r="C1118" s="80">
        <v>0.23406381398789194</v>
      </c>
      <c r="D1118" s="81">
        <v>13.495168623432335</v>
      </c>
      <c r="E1118" s="80">
        <v>1.7574683661640487</v>
      </c>
      <c r="F1118" s="80">
        <v>3.5404888315694105E-2</v>
      </c>
      <c r="G1118" s="80">
        <v>0.20050421055480047</v>
      </c>
      <c r="H1118" s="80">
        <v>1.7200774569611406</v>
      </c>
      <c r="I1118" s="80">
        <v>3.1601287113045498</v>
      </c>
      <c r="J1118" s="80">
        <v>4.0373531093236084</v>
      </c>
      <c r="K1118" s="80">
        <v>0.22701598293543493</v>
      </c>
      <c r="L1118" s="80">
        <v>7.5133834215030788</v>
      </c>
      <c r="M1118" s="81">
        <f>B1118/J1118</f>
        <v>18.665647040960192</v>
      </c>
      <c r="N1118" s="80">
        <f>I1118+J1118</f>
        <v>7.1974818206281581</v>
      </c>
      <c r="O1118" s="97"/>
      <c r="P1118" s="97">
        <v>5.41</v>
      </c>
      <c r="Q1118" s="99">
        <v>1430</v>
      </c>
      <c r="R1118" s="97">
        <v>6.17</v>
      </c>
      <c r="S1118" s="99">
        <v>337</v>
      </c>
      <c r="T1118" s="97">
        <v>2.4</v>
      </c>
      <c r="U1118" s="97">
        <v>7.6</v>
      </c>
      <c r="V1118" s="98">
        <v>28</v>
      </c>
      <c r="W1118" s="98">
        <v>15.9</v>
      </c>
      <c r="X1118" s="99">
        <v>161</v>
      </c>
      <c r="Y1118" s="98">
        <v>111.9</v>
      </c>
      <c r="Z1118" s="98">
        <v>20.9</v>
      </c>
      <c r="AA1118" s="98">
        <v>186</v>
      </c>
      <c r="AB1118" s="97">
        <v>8.58</v>
      </c>
      <c r="AC1118" s="97">
        <v>1.98</v>
      </c>
      <c r="AD1118" s="97">
        <v>9.5</v>
      </c>
      <c r="AE1118" s="99">
        <v>783</v>
      </c>
      <c r="AF1118" s="98">
        <v>24</v>
      </c>
      <c r="AG1118" s="98">
        <v>42.7</v>
      </c>
      <c r="AH1118" s="97">
        <v>5.0199999999999996</v>
      </c>
      <c r="AI1118" s="98">
        <v>19.899999999999999</v>
      </c>
      <c r="AJ1118" s="97">
        <v>3.3</v>
      </c>
      <c r="AK1118" s="97">
        <v>0.54</v>
      </c>
      <c r="AL1118" s="97">
        <v>3.5</v>
      </c>
      <c r="AM1118" s="97">
        <v>0.48</v>
      </c>
      <c r="AN1118" s="97">
        <v>3.71</v>
      </c>
      <c r="AO1118" s="97">
        <v>0.63</v>
      </c>
      <c r="AP1118" s="97">
        <v>2.0099999999999998</v>
      </c>
      <c r="AQ1118" s="97">
        <v>0.45</v>
      </c>
      <c r="AR1118" s="97">
        <v>2.46</v>
      </c>
      <c r="AS1118" s="97">
        <v>0.45</v>
      </c>
      <c r="AT1118" s="97">
        <v>4.9000000000000004</v>
      </c>
      <c r="AU1118" s="97">
        <v>0.74</v>
      </c>
      <c r="AV1118" s="97">
        <v>1.25</v>
      </c>
      <c r="AW1118" s="98">
        <v>17.100000000000001</v>
      </c>
      <c r="AX1118" s="97">
        <v>12.9</v>
      </c>
      <c r="AY1118" s="97">
        <v>2.75</v>
      </c>
    </row>
    <row r="1119" spans="1:51" s="100" customFormat="1">
      <c r="A1119" s="84" t="s">
        <v>244</v>
      </c>
      <c r="B1119" s="81">
        <v>76.931670547287496</v>
      </c>
      <c r="C1119" s="80">
        <v>5.4684766804312258E-2</v>
      </c>
      <c r="D1119" s="81">
        <v>13.398127263767332</v>
      </c>
      <c r="E1119" s="80">
        <v>1.3040670655577216</v>
      </c>
      <c r="F1119" s="80">
        <v>6.6841303349587614E-2</v>
      </c>
      <c r="G1119" s="80">
        <v>7.4534285524146773E-2</v>
      </c>
      <c r="H1119" s="80">
        <v>0.97512407733032624</v>
      </c>
      <c r="I1119" s="80">
        <v>3.2310522153959429</v>
      </c>
      <c r="J1119" s="80">
        <v>3.9638851594908098</v>
      </c>
      <c r="K1119" s="80">
        <v>0.13315492330372911</v>
      </c>
      <c r="L1119" s="80">
        <v>4.9040044045793252</v>
      </c>
      <c r="M1119" s="81">
        <f>B1119/J1119</f>
        <v>19.408148180854447</v>
      </c>
      <c r="N1119" s="80">
        <f>I1119+J1119</f>
        <v>7.1949373748867522</v>
      </c>
      <c r="O1119" s="97"/>
      <c r="P1119" s="97">
        <v>5.47</v>
      </c>
      <c r="Q1119" s="99">
        <v>1358</v>
      </c>
      <c r="R1119" s="97">
        <v>8.35</v>
      </c>
      <c r="S1119" s="99">
        <v>331</v>
      </c>
      <c r="T1119" s="97">
        <v>2.8</v>
      </c>
      <c r="U1119" s="97">
        <v>9.6</v>
      </c>
      <c r="V1119" s="98">
        <v>30.9</v>
      </c>
      <c r="W1119" s="98">
        <v>17.7</v>
      </c>
      <c r="X1119" s="99">
        <v>156</v>
      </c>
      <c r="Y1119" s="98">
        <v>112.2</v>
      </c>
      <c r="Z1119" s="98">
        <v>19.8</v>
      </c>
      <c r="AA1119" s="98">
        <v>229</v>
      </c>
      <c r="AB1119" s="97">
        <v>8.15</v>
      </c>
      <c r="AC1119" s="97">
        <v>2.0499999999999998</v>
      </c>
      <c r="AD1119" s="97">
        <v>11.1</v>
      </c>
      <c r="AE1119" s="99">
        <v>734</v>
      </c>
      <c r="AF1119" s="98">
        <v>23.5</v>
      </c>
      <c r="AG1119" s="98">
        <v>49.8</v>
      </c>
      <c r="AH1119" s="97">
        <v>5.52</v>
      </c>
      <c r="AI1119" s="98">
        <v>18</v>
      </c>
      <c r="AJ1119" s="97">
        <v>3.54</v>
      </c>
      <c r="AK1119" s="97">
        <v>0.77</v>
      </c>
      <c r="AL1119" s="97">
        <v>3.9</v>
      </c>
      <c r="AM1119" s="97">
        <v>0.437</v>
      </c>
      <c r="AN1119" s="97">
        <v>3.35</v>
      </c>
      <c r="AO1119" s="97">
        <v>0.82</v>
      </c>
      <c r="AP1119" s="97">
        <v>2.34</v>
      </c>
      <c r="AQ1119" s="97">
        <v>0.33500000000000002</v>
      </c>
      <c r="AR1119" s="97">
        <v>2.19</v>
      </c>
      <c r="AS1119" s="97">
        <v>0.41</v>
      </c>
      <c r="AT1119" s="97">
        <v>5.85</v>
      </c>
      <c r="AU1119" s="97">
        <v>0.72</v>
      </c>
      <c r="AV1119" s="97">
        <v>1.32</v>
      </c>
      <c r="AW1119" s="98">
        <v>19.5</v>
      </c>
      <c r="AX1119" s="97">
        <v>14.8</v>
      </c>
      <c r="AY1119" s="97">
        <v>3.62</v>
      </c>
    </row>
    <row r="1120" spans="1:51" s="100" customFormat="1">
      <c r="A1120" s="84" t="s">
        <v>243</v>
      </c>
      <c r="B1120" s="81">
        <v>75.333599779933564</v>
      </c>
      <c r="C1120" s="80">
        <v>0.22820898492907532</v>
      </c>
      <c r="D1120" s="81">
        <v>13.606301315762037</v>
      </c>
      <c r="E1120" s="80">
        <v>1.7756363766494538</v>
      </c>
      <c r="F1120" s="80">
        <v>3.4032554405689981E-2</v>
      </c>
      <c r="G1120" s="80">
        <v>0.16862803471919327</v>
      </c>
      <c r="H1120" s="80">
        <v>1.5521235074836399</v>
      </c>
      <c r="I1120" s="80">
        <v>3.5289106813459306</v>
      </c>
      <c r="J1120" s="80">
        <v>3.7725379982014258</v>
      </c>
      <c r="K1120" s="80">
        <v>0.20766569981680838</v>
      </c>
      <c r="L1120" s="80">
        <v>5.6705284321094211</v>
      </c>
      <c r="M1120" s="81">
        <f>B1120/J1120</f>
        <v>19.968943935316009</v>
      </c>
      <c r="N1120" s="80">
        <f>I1120+J1120</f>
        <v>7.3014486795473559</v>
      </c>
      <c r="O1120" s="97"/>
      <c r="P1120" s="97">
        <v>5.57</v>
      </c>
      <c r="Q1120" s="99">
        <v>1261</v>
      </c>
      <c r="R1120" s="97">
        <v>6.31</v>
      </c>
      <c r="S1120" s="99">
        <v>311</v>
      </c>
      <c r="T1120" s="97">
        <v>2.42</v>
      </c>
      <c r="U1120" s="97">
        <v>11.4</v>
      </c>
      <c r="V1120" s="98">
        <v>41.9</v>
      </c>
      <c r="W1120" s="98">
        <v>15.69</v>
      </c>
      <c r="X1120" s="99">
        <v>158.80000000000001</v>
      </c>
      <c r="Y1120" s="98">
        <v>109.1</v>
      </c>
      <c r="Z1120" s="98">
        <v>20.5</v>
      </c>
      <c r="AA1120" s="98">
        <v>225</v>
      </c>
      <c r="AB1120" s="97">
        <v>8.61</v>
      </c>
      <c r="AC1120" s="97">
        <v>2.83</v>
      </c>
      <c r="AD1120" s="97">
        <v>11.05</v>
      </c>
      <c r="AE1120" s="99">
        <v>788</v>
      </c>
      <c r="AF1120" s="98">
        <v>24.2</v>
      </c>
      <c r="AG1120" s="98">
        <v>51.9</v>
      </c>
      <c r="AH1120" s="97">
        <v>5.41</v>
      </c>
      <c r="AI1120" s="98">
        <v>18.8</v>
      </c>
      <c r="AJ1120" s="97">
        <v>3.68</v>
      </c>
      <c r="AK1120" s="97">
        <v>0.88</v>
      </c>
      <c r="AL1120" s="97">
        <v>3.55</v>
      </c>
      <c r="AM1120" s="97">
        <v>0.52800000000000002</v>
      </c>
      <c r="AN1120" s="97">
        <v>3.45</v>
      </c>
      <c r="AO1120" s="97">
        <v>0.73099999999999998</v>
      </c>
      <c r="AP1120" s="97">
        <v>2.42</v>
      </c>
      <c r="AQ1120" s="97">
        <v>0.35799999999999998</v>
      </c>
      <c r="AR1120" s="97">
        <v>2.44</v>
      </c>
      <c r="AS1120" s="97">
        <v>0.40500000000000003</v>
      </c>
      <c r="AT1120" s="97">
        <v>6.17</v>
      </c>
      <c r="AU1120" s="97">
        <v>0.81</v>
      </c>
      <c r="AV1120" s="97">
        <v>1.62</v>
      </c>
      <c r="AW1120" s="98">
        <v>19.8</v>
      </c>
      <c r="AX1120" s="97">
        <v>15.4</v>
      </c>
      <c r="AY1120" s="97">
        <v>3.95</v>
      </c>
    </row>
    <row r="1121" spans="1:51" s="100" customFormat="1">
      <c r="A1121" s="84" t="s">
        <v>242</v>
      </c>
      <c r="B1121" s="81">
        <v>75.497156148225002</v>
      </c>
      <c r="C1121" s="80">
        <v>0.19150282355689935</v>
      </c>
      <c r="D1121" s="81">
        <v>13.632002468731647</v>
      </c>
      <c r="E1121" s="80">
        <v>1.6595980394641787</v>
      </c>
      <c r="F1121" s="80">
        <v>1.1678153888709344E-2</v>
      </c>
      <c r="G1121" s="80">
        <v>0.16048874719115996</v>
      </c>
      <c r="H1121" s="80">
        <v>1.5598734558133349</v>
      </c>
      <c r="I1121" s="80">
        <v>3.4585326055253218</v>
      </c>
      <c r="J1121" s="80">
        <v>3.8291461356709302</v>
      </c>
      <c r="K1121" s="80">
        <v>0.21421932811509498</v>
      </c>
      <c r="L1121" s="80">
        <v>6.535503189308784</v>
      </c>
      <c r="M1121" s="81">
        <f>B1121/J1121</f>
        <v>19.716446819545748</v>
      </c>
      <c r="N1121" s="80">
        <f>I1121+J1121</f>
        <v>7.2876787411962525</v>
      </c>
      <c r="O1121" s="97"/>
      <c r="P1121" s="97">
        <v>4.84</v>
      </c>
      <c r="Q1121" s="99">
        <v>1290</v>
      </c>
      <c r="R1121" s="97">
        <v>7.8</v>
      </c>
      <c r="S1121" s="99">
        <v>376</v>
      </c>
      <c r="T1121" s="97">
        <v>2.29</v>
      </c>
      <c r="U1121" s="97">
        <v>8.1</v>
      </c>
      <c r="V1121" s="98">
        <v>27.9</v>
      </c>
      <c r="W1121" s="98">
        <v>16.64</v>
      </c>
      <c r="X1121" s="99">
        <v>133.5</v>
      </c>
      <c r="Y1121" s="98">
        <v>126</v>
      </c>
      <c r="Z1121" s="98">
        <v>21.5</v>
      </c>
      <c r="AA1121" s="98">
        <v>210</v>
      </c>
      <c r="AB1121" s="97">
        <v>7.04</v>
      </c>
      <c r="AC1121" s="97">
        <v>2.06</v>
      </c>
      <c r="AD1121" s="97">
        <v>9.3800000000000008</v>
      </c>
      <c r="AE1121" s="99">
        <v>737</v>
      </c>
      <c r="AF1121" s="98">
        <v>25.8</v>
      </c>
      <c r="AG1121" s="98">
        <v>48.8</v>
      </c>
      <c r="AH1121" s="97">
        <v>4.96</v>
      </c>
      <c r="AI1121" s="98">
        <v>16.5</v>
      </c>
      <c r="AJ1121" s="97">
        <v>3.48</v>
      </c>
      <c r="AK1121" s="97">
        <v>0.61</v>
      </c>
      <c r="AL1121" s="97">
        <v>3.14</v>
      </c>
      <c r="AM1121" s="97">
        <v>0.45300000000000001</v>
      </c>
      <c r="AN1121" s="97">
        <v>3.88</v>
      </c>
      <c r="AO1121" s="97">
        <v>0.65</v>
      </c>
      <c r="AP1121" s="97">
        <v>2.16</v>
      </c>
      <c r="AQ1121" s="97">
        <v>0.28999999999999998</v>
      </c>
      <c r="AR1121" s="97">
        <v>2.0499999999999998</v>
      </c>
      <c r="AS1121" s="97">
        <v>0.32700000000000001</v>
      </c>
      <c r="AT1121" s="97">
        <v>5.27</v>
      </c>
      <c r="AU1121" s="97">
        <v>0.71899999999999997</v>
      </c>
      <c r="AV1121" s="97">
        <v>1.29</v>
      </c>
      <c r="AW1121" s="98">
        <v>18.63</v>
      </c>
      <c r="AX1121" s="97">
        <v>14.6</v>
      </c>
      <c r="AY1121" s="97">
        <v>3.11</v>
      </c>
    </row>
    <row r="1122" spans="1:51" s="100" customFormat="1">
      <c r="A1122" s="84" t="s">
        <v>241</v>
      </c>
      <c r="B1122" s="81">
        <v>75.412191188864213</v>
      </c>
      <c r="C1122" s="80">
        <v>0.24407121160432382</v>
      </c>
      <c r="D1122" s="81">
        <v>13.598622076240419</v>
      </c>
      <c r="E1122" s="80">
        <v>1.7250687306355132</v>
      </c>
      <c r="F1122" s="80">
        <v>0</v>
      </c>
      <c r="G1122" s="80">
        <v>0.18305340870324283</v>
      </c>
      <c r="H1122" s="80">
        <v>1.5809967700165313</v>
      </c>
      <c r="I1122" s="80">
        <v>3.4982668898284781</v>
      </c>
      <c r="J1122" s="80">
        <v>3.75770892231689</v>
      </c>
      <c r="K1122" s="80">
        <v>0.2080179040247909</v>
      </c>
      <c r="L1122" s="80">
        <v>6.3505166918344855</v>
      </c>
      <c r="M1122" s="81">
        <f>B1122/J1122</f>
        <v>20.068662248157139</v>
      </c>
      <c r="N1122" s="80">
        <f>I1122+J1122</f>
        <v>7.2559758121453681</v>
      </c>
      <c r="O1122" s="97"/>
      <c r="P1122" s="97">
        <v>4.91</v>
      </c>
      <c r="Q1122" s="99">
        <v>1273</v>
      </c>
      <c r="R1122" s="97">
        <v>6.81</v>
      </c>
      <c r="S1122" s="99">
        <v>356</v>
      </c>
      <c r="T1122" s="97">
        <v>2.75</v>
      </c>
      <c r="U1122" s="97">
        <v>7</v>
      </c>
      <c r="V1122" s="98">
        <v>30.6</v>
      </c>
      <c r="W1122" s="98">
        <v>16.899999999999999</v>
      </c>
      <c r="X1122" s="99">
        <v>143</v>
      </c>
      <c r="Y1122" s="98">
        <v>106.7</v>
      </c>
      <c r="Z1122" s="98">
        <v>20.6</v>
      </c>
      <c r="AA1122" s="98">
        <v>219</v>
      </c>
      <c r="AB1122" s="97">
        <v>7.5</v>
      </c>
      <c r="AC1122" s="97">
        <v>2.15</v>
      </c>
      <c r="AD1122" s="97">
        <v>9.5</v>
      </c>
      <c r="AE1122" s="99">
        <v>698</v>
      </c>
      <c r="AF1122" s="98">
        <v>22.8</v>
      </c>
      <c r="AG1122" s="98">
        <v>49</v>
      </c>
      <c r="AH1122" s="97">
        <v>5.09</v>
      </c>
      <c r="AI1122" s="98">
        <v>16.7</v>
      </c>
      <c r="AJ1122" s="97">
        <v>2.97</v>
      </c>
      <c r="AK1122" s="97">
        <v>0.78</v>
      </c>
      <c r="AL1122" s="97">
        <v>3.31</v>
      </c>
      <c r="AM1122" s="97">
        <v>0.46500000000000002</v>
      </c>
      <c r="AN1122" s="97">
        <v>3.31</v>
      </c>
      <c r="AO1122" s="97">
        <v>0.71899999999999997</v>
      </c>
      <c r="AP1122" s="97">
        <v>2.27</v>
      </c>
      <c r="AQ1122" s="97">
        <v>0.29699999999999999</v>
      </c>
      <c r="AR1122" s="97">
        <v>2.2000000000000002</v>
      </c>
      <c r="AS1122" s="97">
        <v>0.34100000000000003</v>
      </c>
      <c r="AT1122" s="97">
        <v>6.05</v>
      </c>
      <c r="AU1122" s="97">
        <v>0.748</v>
      </c>
      <c r="AV1122" s="97">
        <v>1.43</v>
      </c>
      <c r="AW1122" s="98">
        <v>16.899999999999999</v>
      </c>
      <c r="AX1122" s="97">
        <v>14.8</v>
      </c>
      <c r="AY1122" s="97">
        <v>3.38</v>
      </c>
    </row>
    <row r="1123" spans="1:51" s="100" customFormat="1">
      <c r="A1123" s="84" t="s">
        <v>240</v>
      </c>
      <c r="B1123" s="81">
        <v>74.9087276342932</v>
      </c>
      <c r="C1123" s="80">
        <v>0.23378452903850544</v>
      </c>
      <c r="D1123" s="81">
        <v>13.8714683837037</v>
      </c>
      <c r="E1123" s="80">
        <v>1.916883585486769</v>
      </c>
      <c r="F1123" s="80">
        <v>5.1714976578040195E-2</v>
      </c>
      <c r="G1123" s="80">
        <v>0.19738214233545451</v>
      </c>
      <c r="H1123" s="80">
        <v>1.6642193245727885</v>
      </c>
      <c r="I1123" s="80">
        <v>3.4930013518559857</v>
      </c>
      <c r="J1123" s="80">
        <v>3.6627984293341984</v>
      </c>
      <c r="K1123" s="80">
        <v>0.19642801390949977</v>
      </c>
      <c r="L1123" s="80">
        <v>6.8855943012046623</v>
      </c>
      <c r="M1123" s="81">
        <f>B1123/J1123</f>
        <v>20.451228501785085</v>
      </c>
      <c r="N1123" s="80">
        <f>I1123+J1123</f>
        <v>7.1557997811901846</v>
      </c>
      <c r="O1123" s="97"/>
      <c r="P1123" s="97">
        <v>5.38</v>
      </c>
      <c r="Q1123" s="99">
        <v>1478</v>
      </c>
      <c r="R1123" s="97">
        <v>8.07</v>
      </c>
      <c r="S1123" s="99">
        <v>361</v>
      </c>
      <c r="T1123" s="97">
        <v>2.81</v>
      </c>
      <c r="U1123" s="97" t="s">
        <v>142</v>
      </c>
      <c r="V1123" s="98">
        <v>30.7</v>
      </c>
      <c r="W1123" s="98">
        <v>18.5</v>
      </c>
      <c r="X1123" s="99">
        <v>169</v>
      </c>
      <c r="Y1123" s="98">
        <v>129.30000000000001</v>
      </c>
      <c r="Z1123" s="98">
        <v>24.2</v>
      </c>
      <c r="AA1123" s="98">
        <v>216</v>
      </c>
      <c r="AB1123" s="97">
        <v>10.6</v>
      </c>
      <c r="AC1123" s="97">
        <v>2.46</v>
      </c>
      <c r="AD1123" s="97">
        <v>10.89</v>
      </c>
      <c r="AE1123" s="99">
        <v>921</v>
      </c>
      <c r="AF1123" s="98">
        <v>29.2</v>
      </c>
      <c r="AG1123" s="98">
        <v>50.7</v>
      </c>
      <c r="AH1123" s="97">
        <v>5.26</v>
      </c>
      <c r="AI1123" s="98">
        <v>21.9</v>
      </c>
      <c r="AJ1123" s="97">
        <v>4.84</v>
      </c>
      <c r="AK1123" s="97">
        <v>0.66</v>
      </c>
      <c r="AL1123" s="97">
        <v>4.01</v>
      </c>
      <c r="AM1123" s="97">
        <v>0.66500000000000004</v>
      </c>
      <c r="AN1123" s="97">
        <v>3.87</v>
      </c>
      <c r="AO1123" s="97">
        <v>0.79</v>
      </c>
      <c r="AP1123" s="97">
        <v>2.5099999999999998</v>
      </c>
      <c r="AQ1123" s="97">
        <v>0.36299999999999999</v>
      </c>
      <c r="AR1123" s="97">
        <v>3.28</v>
      </c>
      <c r="AS1123" s="97">
        <v>0.378</v>
      </c>
      <c r="AT1123" s="97">
        <v>5.0199999999999996</v>
      </c>
      <c r="AU1123" s="97">
        <v>0.91</v>
      </c>
      <c r="AV1123" s="97">
        <v>1.99</v>
      </c>
      <c r="AW1123" s="98">
        <v>22.2</v>
      </c>
      <c r="AX1123" s="97">
        <v>16.399999999999999</v>
      </c>
      <c r="AY1123" s="97">
        <v>3.59</v>
      </c>
    </row>
    <row r="1124" spans="1:51">
      <c r="A1124" s="84" t="s">
        <v>239</v>
      </c>
      <c r="B1124" s="81">
        <v>75.495789077316061</v>
      </c>
      <c r="C1124" s="80">
        <v>0.24136695923723919</v>
      </c>
      <c r="D1124" s="81">
        <v>13.55461965428443</v>
      </c>
      <c r="E1124" s="80">
        <v>1.7239053360568315</v>
      </c>
      <c r="F1124" s="80">
        <v>1.7223312830674693E-2</v>
      </c>
      <c r="G1124" s="80">
        <v>0.1830606301612614</v>
      </c>
      <c r="H1124" s="80">
        <v>1.572113630098972</v>
      </c>
      <c r="I1124" s="80">
        <v>3.3651786611002779</v>
      </c>
      <c r="J1124" s="80">
        <v>3.8467228809628682</v>
      </c>
      <c r="K1124" s="80">
        <v>0.19857951401768592</v>
      </c>
      <c r="L1124" s="80">
        <v>6.804431158077449</v>
      </c>
      <c r="M1124" s="81">
        <f>B1124/J1124</f>
        <v>19.626001511816419</v>
      </c>
      <c r="N1124" s="80">
        <f>I1124+J1124</f>
        <v>7.2119015420631456</v>
      </c>
      <c r="O1124" s="97"/>
      <c r="P1124" s="97">
        <v>6.29</v>
      </c>
      <c r="Q1124" s="99">
        <v>1495</v>
      </c>
      <c r="R1124" s="97">
        <v>7.57</v>
      </c>
      <c r="S1124" s="99">
        <v>345</v>
      </c>
      <c r="T1124" s="97">
        <v>2.61</v>
      </c>
      <c r="U1124" s="97">
        <v>4.49</v>
      </c>
      <c r="V1124" s="98">
        <v>49.8</v>
      </c>
      <c r="W1124" s="98">
        <v>17.28</v>
      </c>
      <c r="X1124" s="99">
        <v>173.8</v>
      </c>
      <c r="Y1124" s="98">
        <v>129.30000000000001</v>
      </c>
      <c r="Z1124" s="98">
        <v>22.66</v>
      </c>
      <c r="AA1124" s="98">
        <v>251</v>
      </c>
      <c r="AB1124" s="97">
        <v>9.52</v>
      </c>
      <c r="AC1124" s="97">
        <v>2.08</v>
      </c>
      <c r="AD1124" s="97">
        <v>12.31</v>
      </c>
      <c r="AE1124" s="99">
        <v>894</v>
      </c>
      <c r="AF1124" s="98">
        <v>27.1</v>
      </c>
      <c r="AG1124" s="98">
        <v>54.9</v>
      </c>
      <c r="AH1124" s="97">
        <v>6.34</v>
      </c>
      <c r="AI1124" s="98">
        <v>22.2</v>
      </c>
      <c r="AJ1124" s="97">
        <v>3.96</v>
      </c>
      <c r="AK1124" s="97">
        <v>0.91</v>
      </c>
      <c r="AL1124" s="97">
        <v>4.3899999999999997</v>
      </c>
      <c r="AM1124" s="97">
        <v>0.66200000000000003</v>
      </c>
      <c r="AN1124" s="97">
        <v>3.93</v>
      </c>
      <c r="AO1124" s="97">
        <v>0.82</v>
      </c>
      <c r="AP1124" s="97">
        <v>2.88</v>
      </c>
      <c r="AQ1124" s="97">
        <v>0.42599999999999999</v>
      </c>
      <c r="AR1124" s="97">
        <v>2.89</v>
      </c>
      <c r="AS1124" s="97">
        <v>0.36699999999999999</v>
      </c>
      <c r="AT1124" s="97">
        <v>6.49</v>
      </c>
      <c r="AU1124" s="97">
        <v>0.93500000000000005</v>
      </c>
      <c r="AV1124" s="97">
        <v>1.75</v>
      </c>
      <c r="AW1124" s="98">
        <v>20.9</v>
      </c>
      <c r="AX1124" s="97">
        <v>15.88</v>
      </c>
      <c r="AY1124" s="97">
        <v>4.63</v>
      </c>
    </row>
    <row r="1125" spans="1:51">
      <c r="A1125" s="84" t="s">
        <v>238</v>
      </c>
      <c r="B1125" s="81">
        <v>75.08023925721109</v>
      </c>
      <c r="C1125" s="80">
        <v>0.21994094602523917</v>
      </c>
      <c r="D1125" s="81">
        <v>13.930854846712219</v>
      </c>
      <c r="E1125" s="80">
        <v>1.8140891122980582</v>
      </c>
      <c r="F1125" s="80">
        <v>8.5857647882456631E-2</v>
      </c>
      <c r="G1125" s="80">
        <v>0.23453007184260902</v>
      </c>
      <c r="H1125" s="80">
        <v>1.7029626100534938</v>
      </c>
      <c r="I1125" s="80">
        <v>3.3132685103101784</v>
      </c>
      <c r="J1125" s="80">
        <v>3.6182367363008803</v>
      </c>
      <c r="K1125" s="80">
        <v>0.20261363784550931</v>
      </c>
      <c r="L1125" s="80">
        <v>6.5233863152981968</v>
      </c>
      <c r="M1125" s="81">
        <f>B1125/J1125</f>
        <v>20.750504936271717</v>
      </c>
      <c r="N1125" s="80">
        <f>I1125+J1125</f>
        <v>6.9315052466110583</v>
      </c>
    </row>
    <row r="1126" spans="1:51">
      <c r="A1126" s="84" t="s">
        <v>237</v>
      </c>
      <c r="B1126" s="81">
        <v>75.035379700453191</v>
      </c>
      <c r="C1126" s="80">
        <v>0.2619774946970061</v>
      </c>
      <c r="D1126" s="81">
        <v>13.789555508446888</v>
      </c>
      <c r="E1126" s="80">
        <v>1.8106020126934117</v>
      </c>
      <c r="F1126" s="80">
        <v>6.8514067772366969E-3</v>
      </c>
      <c r="G1126" s="80">
        <v>0.16974030896047315</v>
      </c>
      <c r="H1126" s="80">
        <v>1.717388055052866</v>
      </c>
      <c r="I1126" s="80">
        <v>3.0897438363372878</v>
      </c>
      <c r="J1126" s="80">
        <v>4.118742043416213</v>
      </c>
      <c r="K1126" s="80">
        <v>0.1963316544258123</v>
      </c>
      <c r="L1126" s="80">
        <v>6.2886505626808997</v>
      </c>
      <c r="M1126" s="81">
        <f>B1126/J1126</f>
        <v>18.218033299851065</v>
      </c>
      <c r="N1126" s="80">
        <f>I1126+J1126</f>
        <v>7.2084858797535007</v>
      </c>
    </row>
    <row r="1127" spans="1:51">
      <c r="A1127" s="84" t="s">
        <v>236</v>
      </c>
      <c r="B1127" s="81">
        <v>75.212259597650771</v>
      </c>
      <c r="C1127" s="80">
        <v>0.22659972257299674</v>
      </c>
      <c r="D1127" s="81">
        <v>13.636795136610422</v>
      </c>
      <c r="E1127" s="80">
        <v>1.7468627885243417</v>
      </c>
      <c r="F1127" s="80">
        <v>1.3593394136449056E-3</v>
      </c>
      <c r="G1127" s="80">
        <v>0.19019641805436385</v>
      </c>
      <c r="H1127" s="80">
        <v>1.6327788623616994</v>
      </c>
      <c r="I1127" s="80">
        <v>3.4593858893154481</v>
      </c>
      <c r="J1127" s="80">
        <v>3.893741852569141</v>
      </c>
      <c r="K1127" s="80">
        <v>0.20392927155571008</v>
      </c>
      <c r="L1127" s="80">
        <v>5.5343252474005595</v>
      </c>
      <c r="M1127" s="81">
        <f>B1127/J1127</f>
        <v>19.316190555371502</v>
      </c>
      <c r="N1127" s="80">
        <f>I1127+J1127</f>
        <v>7.3531277418845891</v>
      </c>
    </row>
    <row r="1128" spans="1:51">
      <c r="A1128" s="84" t="s">
        <v>235</v>
      </c>
      <c r="B1128" s="81">
        <v>74.928078373638002</v>
      </c>
      <c r="C1128" s="80">
        <v>0.21491942011036769</v>
      </c>
      <c r="D1128" s="81">
        <v>13.829189734122863</v>
      </c>
      <c r="E1128" s="80">
        <v>1.7288129684641502</v>
      </c>
      <c r="F1128" s="80">
        <v>5.2975222232260581E-2</v>
      </c>
      <c r="G1128" s="80">
        <v>0.20400554330788806</v>
      </c>
      <c r="H1128" s="80">
        <v>1.6577347983965534</v>
      </c>
      <c r="I1128" s="80">
        <v>3.5856185975249684</v>
      </c>
      <c r="J1128" s="80">
        <v>3.7986449642836226</v>
      </c>
      <c r="K1128" s="80">
        <v>0.20377919337775377</v>
      </c>
      <c r="L1128" s="80">
        <v>5.4647536875602896</v>
      </c>
      <c r="M1128" s="81">
        <f>B1128/J1128</f>
        <v>19.724949048447993</v>
      </c>
      <c r="N1128" s="80">
        <f>I1128+J1128</f>
        <v>7.3842635618085914</v>
      </c>
    </row>
    <row r="1129" spans="1:51" s="94" customFormat="1">
      <c r="A1129" s="92" t="s">
        <v>196</v>
      </c>
      <c r="B1129" s="95">
        <f>AVERAGE(B1106:B1128)</f>
        <v>75.235955699849114</v>
      </c>
      <c r="C1129" s="94">
        <f>AVERAGE(C1106:C1128)</f>
        <v>0.21548241285916486</v>
      </c>
      <c r="D1129" s="95">
        <f>AVERAGE(D1106:D1128)</f>
        <v>13.715643655576121</v>
      </c>
      <c r="E1129" s="95">
        <f>AVERAGE(E1106:E1128)</f>
        <v>1.8001572628512694</v>
      </c>
      <c r="F1129" s="95">
        <f>AVERAGE(F1106:F1128)</f>
        <v>3.3561282520463788E-2</v>
      </c>
      <c r="G1129" s="95">
        <f>AVERAGE(G1106:G1128)</f>
        <v>0.18232985585653427</v>
      </c>
      <c r="H1129" s="95">
        <f>AVERAGE(H1106:H1128)</f>
        <v>1.5661611557779354</v>
      </c>
      <c r="I1129" s="95">
        <f>AVERAGE(I1106:I1128)</f>
        <v>3.48428400283077</v>
      </c>
      <c r="J1129" s="95">
        <f>AVERAGE(J1106:J1128)</f>
        <v>3.7664043588603677</v>
      </c>
      <c r="K1129" s="95">
        <f>AVERAGE(K1106:K1128)</f>
        <v>0.20313018254179918</v>
      </c>
      <c r="L1129" s="95">
        <f>AVERAGE(L1106:L1128)</f>
        <v>6.1112130765080055</v>
      </c>
      <c r="M1129" s="95">
        <f>AVERAGE(M1106:M1128)</f>
        <v>20.060516149526823</v>
      </c>
      <c r="N1129" s="95">
        <f>AVERAGE(N1106:N1128)</f>
        <v>7.2506883616911368</v>
      </c>
      <c r="O1129" s="95"/>
      <c r="P1129" s="95">
        <f>AVERAGE(P1106:P1128)</f>
        <v>5.2284210526315782</v>
      </c>
      <c r="Q1129" s="96">
        <f>AVERAGE(Q1106:Q1128)</f>
        <v>1233.5263157894738</v>
      </c>
      <c r="R1129" s="95">
        <f>AVERAGE(R1106:R1128)</f>
        <v>8.6588235294117641</v>
      </c>
      <c r="S1129" s="96">
        <f>AVERAGE(S1106:S1128)</f>
        <v>365.78947368421052</v>
      </c>
      <c r="T1129" s="95">
        <f>AVERAGE(T1106:T1128)</f>
        <v>2.3001578947368424</v>
      </c>
      <c r="U1129" s="95">
        <f>AVERAGE(U1106:U1128)</f>
        <v>14.992499999999998</v>
      </c>
      <c r="V1129" s="95">
        <f>AVERAGE(V1106:V1128)</f>
        <v>38.299999999999997</v>
      </c>
      <c r="W1129" s="95">
        <f>AVERAGE(W1106:W1128)</f>
        <v>16.978947368421046</v>
      </c>
      <c r="X1129" s="96">
        <f>AVERAGE(X1106:X1128)</f>
        <v>148.89473684210526</v>
      </c>
      <c r="Y1129" s="95">
        <f>AVERAGE(Y1106:Y1128)</f>
        <v>113.85789473684211</v>
      </c>
      <c r="Z1129" s="95">
        <f>AVERAGE(Z1106:Z1128)</f>
        <v>22.533157894736846</v>
      </c>
      <c r="AA1129" s="95">
        <f>AVERAGE(AA1106:AA1128)</f>
        <v>206.69473684210524</v>
      </c>
      <c r="AB1129" s="95">
        <f>AVERAGE(AB1106:AB1128)</f>
        <v>8.6336842105263152</v>
      </c>
      <c r="AC1129" s="95">
        <f>AVERAGE(AC1106:AC1128)</f>
        <v>2.5115789473684211</v>
      </c>
      <c r="AD1129" s="95">
        <f>AVERAGE(AD1106:AD1128)</f>
        <v>10.10684210526316</v>
      </c>
      <c r="AE1129" s="96">
        <f>AVERAGE(AE1106:AE1128)</f>
        <v>789.52631578947364</v>
      </c>
      <c r="AF1129" s="95">
        <f>AVERAGE(AF1106:AF1128)</f>
        <v>25.512105263157899</v>
      </c>
      <c r="AG1129" s="95">
        <f>AVERAGE(AG1106:AG1128)</f>
        <v>49.268421052631574</v>
      </c>
      <c r="AH1129" s="95">
        <f>AVERAGE(AH1106:AH1128)</f>
        <v>5.3768421052631581</v>
      </c>
      <c r="AI1129" s="95">
        <f>AVERAGE(AI1106:AI1128)</f>
        <v>19.518421052631577</v>
      </c>
      <c r="AJ1129" s="95">
        <f>AVERAGE(AJ1106:AJ1128)</f>
        <v>3.8526315789473684</v>
      </c>
      <c r="AK1129" s="95">
        <f>AVERAGE(AK1106:AK1128)</f>
        <v>0.72421052631578942</v>
      </c>
      <c r="AL1129" s="95">
        <f>AVERAGE(AL1106:AL1128)</f>
        <v>3.7247368421052629</v>
      </c>
      <c r="AM1129" s="95">
        <f>AVERAGE(AM1106:AM1128)</f>
        <v>0.57352631578947366</v>
      </c>
      <c r="AN1129" s="95">
        <f>AVERAGE(AN1106:AN1128)</f>
        <v>3.7421052631578959</v>
      </c>
      <c r="AO1129" s="95">
        <f>AVERAGE(AO1106:AO1128)</f>
        <v>0.77357894736842103</v>
      </c>
      <c r="AP1129" s="95">
        <f>AVERAGE(AP1106:AP1128)</f>
        <v>2.41</v>
      </c>
      <c r="AQ1129" s="95">
        <f>AVERAGE(AQ1106:AQ1128)</f>
        <v>0.34936842105263155</v>
      </c>
      <c r="AR1129" s="95">
        <f>AVERAGE(AR1106:AR1128)</f>
        <v>2.621578947368421</v>
      </c>
      <c r="AS1129" s="95">
        <f>AVERAGE(AS1106:AS1128)</f>
        <v>0.39378947368421058</v>
      </c>
      <c r="AT1129" s="95">
        <f>AVERAGE(AT1106:AT1128)</f>
        <v>5.3931578947368415</v>
      </c>
      <c r="AU1129" s="95">
        <f>AVERAGE(AU1106:AU1128)</f>
        <v>0.81099999999999994</v>
      </c>
      <c r="AV1129" s="95">
        <f>AVERAGE(AV1106:AV1128)</f>
        <v>1.4942105263157892</v>
      </c>
      <c r="AW1129" s="95">
        <f>AVERAGE(AW1106:AW1128)</f>
        <v>20.125263157894732</v>
      </c>
      <c r="AX1129" s="95">
        <f>AVERAGE(AX1106:AX1128)</f>
        <v>14.800526315789476</v>
      </c>
      <c r="AY1129" s="95">
        <f>AVERAGE(AY1106:AY1128)</f>
        <v>3.7431578947368416</v>
      </c>
    </row>
    <row r="1130" spans="1:51" s="94" customFormat="1">
      <c r="A1130" s="92" t="s">
        <v>195</v>
      </c>
      <c r="B1130" s="95">
        <f>_xlfn.STDEV.S(B1106:B1128)</f>
        <v>0.46893298381985737</v>
      </c>
      <c r="C1130" s="94">
        <f>_xlfn.STDEV.S(C1106:C1128)</f>
        <v>5.0285135272188662E-2</v>
      </c>
      <c r="D1130" s="95">
        <f>_xlfn.STDEV.S(D1106:D1128)</f>
        <v>0.14744517602689525</v>
      </c>
      <c r="E1130" s="95">
        <f>_xlfn.STDEV.S(E1106:E1128)</f>
        <v>0.1667014611971086</v>
      </c>
      <c r="F1130" s="95">
        <f>_xlfn.STDEV.S(F1106:F1128)</f>
        <v>2.3368171766756794E-2</v>
      </c>
      <c r="G1130" s="95">
        <f>_xlfn.STDEV.S(G1106:G1128)</f>
        <v>3.639808688458851E-2</v>
      </c>
      <c r="H1130" s="95">
        <f>_xlfn.STDEV.S(H1106:H1128)</f>
        <v>0.20111764443586996</v>
      </c>
      <c r="I1130" s="95">
        <f>_xlfn.STDEV.S(I1106:I1128)</f>
        <v>0.22287921662652105</v>
      </c>
      <c r="J1130" s="95">
        <f>_xlfn.STDEV.S(J1106:J1128)</f>
        <v>0.25670445369556566</v>
      </c>
      <c r="K1130" s="95">
        <f>_xlfn.STDEV.S(K1106:K1128)</f>
        <v>2.1885137118606433E-2</v>
      </c>
      <c r="L1130" s="95">
        <f>_xlfn.STDEV.S(L1106:L1128)</f>
        <v>0.75234907722699285</v>
      </c>
      <c r="M1130" s="95">
        <f>_xlfn.STDEV.S(M1106:M1128)</f>
        <v>1.3137110600924928</v>
      </c>
      <c r="N1130" s="95">
        <f>_xlfn.STDEV.S(N1106:N1128)</f>
        <v>0.24608163541044861</v>
      </c>
      <c r="O1130" s="95"/>
      <c r="P1130" s="95">
        <f>_xlfn.STDEV.S(P1106:P1128)</f>
        <v>0.5483841228544416</v>
      </c>
      <c r="Q1130" s="96">
        <f>_xlfn.STDEV.S(Q1106:Q1128)</f>
        <v>265.93741294210423</v>
      </c>
      <c r="R1130" s="95">
        <f>_xlfn.STDEV.S(R1106:R1128)</f>
        <v>4.7941394983262402</v>
      </c>
      <c r="S1130" s="96">
        <f>_xlfn.STDEV.S(S1106:S1128)</f>
        <v>100.95685489211513</v>
      </c>
      <c r="T1130" s="95">
        <f>_xlfn.STDEV.S(T1106:T1128)</f>
        <v>0.73180782716942405</v>
      </c>
      <c r="U1130" s="95">
        <f>_xlfn.STDEV.S(U1106:U1128)</f>
        <v>19.212864266770147</v>
      </c>
      <c r="V1130" s="95">
        <f>_xlfn.STDEV.S(V1106:V1128)</f>
        <v>15.0342571778219</v>
      </c>
      <c r="W1130" s="95">
        <f>_xlfn.STDEV.S(W1106:W1128)</f>
        <v>1.8144111219066239</v>
      </c>
      <c r="X1130" s="96">
        <f>_xlfn.STDEV.S(X1106:X1128)</f>
        <v>22.984982384258643</v>
      </c>
      <c r="Y1130" s="95">
        <f>_xlfn.STDEV.S(Y1106:Y1128)</f>
        <v>15.335192488357306</v>
      </c>
      <c r="Z1130" s="95">
        <f>_xlfn.STDEV.S(Z1106:Z1128)</f>
        <v>5.0644601035402275</v>
      </c>
      <c r="AA1130" s="95">
        <f>_xlfn.STDEV.S(AA1106:AA1128)</f>
        <v>39.19429484680159</v>
      </c>
      <c r="AB1130" s="95">
        <f>_xlfn.STDEV.S(AB1106:AB1128)</f>
        <v>1.483004497357066</v>
      </c>
      <c r="AC1130" s="95">
        <f>_xlfn.STDEV.S(AC1106:AC1128)</f>
        <v>1.848504690457472</v>
      </c>
      <c r="AD1130" s="95">
        <f>_xlfn.STDEV.S(AD1106:AD1128)</f>
        <v>1.7592076898156173</v>
      </c>
      <c r="AE1130" s="96">
        <f>_xlfn.STDEV.S(AE1106:AE1128)</f>
        <v>95.46224874615362</v>
      </c>
      <c r="AF1130" s="95">
        <f>_xlfn.STDEV.S(AF1106:AF1128)</f>
        <v>3.5554036791392893</v>
      </c>
      <c r="AG1130" s="95">
        <f>_xlfn.STDEV.S(AG1106:AG1128)</f>
        <v>6.7568938155848244</v>
      </c>
      <c r="AH1130" s="95">
        <f>_xlfn.STDEV.S(AH1106:AH1128)</f>
        <v>0.83837178594105299</v>
      </c>
      <c r="AI1130" s="95">
        <f>_xlfn.STDEV.S(AI1106:AI1128)</f>
        <v>3.4264984769974158</v>
      </c>
      <c r="AJ1130" s="95">
        <f>_xlfn.STDEV.S(AJ1106:AJ1128)</f>
        <v>0.96385131463579121</v>
      </c>
      <c r="AK1130" s="95">
        <f>_xlfn.STDEV.S(AK1106:AK1128)</f>
        <v>0.13877823194153632</v>
      </c>
      <c r="AL1130" s="95">
        <f>_xlfn.STDEV.S(AL1106:AL1128)</f>
        <v>0.77726992609497947</v>
      </c>
      <c r="AM1130" s="95">
        <f>_xlfn.STDEV.S(AM1106:AM1128)</f>
        <v>0.15076964343035676</v>
      </c>
      <c r="AN1130" s="95">
        <f>_xlfn.STDEV.S(AN1106:AN1128)</f>
        <v>0.84019560518414371</v>
      </c>
      <c r="AO1130" s="95">
        <f>_xlfn.STDEV.S(AO1106:AO1128)</f>
        <v>0.20363729078641388</v>
      </c>
      <c r="AP1130" s="95">
        <f>_xlfn.STDEV.S(AP1106:AP1128)</f>
        <v>0.54738773582656497</v>
      </c>
      <c r="AQ1130" s="95">
        <f>_xlfn.STDEV.S(AQ1106:AQ1128)</f>
        <v>7.0804276806101685E-2</v>
      </c>
      <c r="AR1130" s="95">
        <f>_xlfn.STDEV.S(AR1106:AR1128)</f>
        <v>0.60339100238103027</v>
      </c>
      <c r="AS1130" s="95">
        <f>_xlfn.STDEV.S(AS1106:AS1128)</f>
        <v>8.099833945305282E-2</v>
      </c>
      <c r="AT1130" s="95">
        <f>_xlfn.STDEV.S(AT1106:AT1128)</f>
        <v>0.98847836277999279</v>
      </c>
      <c r="AU1130" s="95">
        <f>_xlfn.STDEV.S(AU1106:AU1128)</f>
        <v>0.14096808149364962</v>
      </c>
      <c r="AV1130" s="95">
        <f>_xlfn.STDEV.S(AV1106:AV1128)</f>
        <v>0.29503890119164672</v>
      </c>
      <c r="AW1130" s="95">
        <f>_xlfn.STDEV.S(AW1106:AW1128)</f>
        <v>2.868550482621012</v>
      </c>
      <c r="AX1130" s="95">
        <f>_xlfn.STDEV.S(AX1106:AX1128)</f>
        <v>1.6030993373400317</v>
      </c>
      <c r="AY1130" s="95">
        <f>_xlfn.STDEV.S(AY1106:AY1128)</f>
        <v>0.58968025829049553</v>
      </c>
    </row>
    <row r="1131" spans="1:51">
      <c r="A1131" s="84" t="s">
        <v>234</v>
      </c>
      <c r="B1131" s="81">
        <v>74.178459584869501</v>
      </c>
      <c r="C1131" s="80">
        <v>0.2583851206394992</v>
      </c>
      <c r="D1131" s="81">
        <v>13.941519492567206</v>
      </c>
      <c r="E1131" s="80">
        <v>2.4822773645121146</v>
      </c>
      <c r="F1131" s="80">
        <v>5.946854466665609E-2</v>
      </c>
      <c r="G1131" s="80">
        <v>9.2734978076164112E-2</v>
      </c>
      <c r="H1131" s="80">
        <v>1.2347122510624904</v>
      </c>
      <c r="I1131" s="80">
        <v>4.3004740501643424</v>
      </c>
      <c r="J1131" s="80">
        <v>3.4519417707672662</v>
      </c>
      <c r="K1131" s="80">
        <v>0.26842674769800956</v>
      </c>
      <c r="L1131" s="80">
        <v>6.1128304950112664</v>
      </c>
      <c r="M1131" s="81">
        <f>B1131/J1131</f>
        <v>21.488908130794393</v>
      </c>
      <c r="N1131" s="80">
        <f>I1131+J1131</f>
        <v>7.7524158209316081</v>
      </c>
      <c r="O1131" s="97"/>
      <c r="P1131" s="97">
        <v>6.04</v>
      </c>
      <c r="Q1131" s="99">
        <v>1440</v>
      </c>
      <c r="R1131" s="97" t="s">
        <v>142</v>
      </c>
      <c r="S1131" s="99">
        <v>645</v>
      </c>
      <c r="T1131" s="97">
        <v>0.84699999999999998</v>
      </c>
      <c r="U1131" s="97">
        <v>2.12</v>
      </c>
      <c r="V1131" s="98">
        <v>42.3</v>
      </c>
      <c r="W1131" s="98">
        <v>18.7</v>
      </c>
      <c r="X1131" s="99">
        <v>136.19999999999999</v>
      </c>
      <c r="Y1131" s="98">
        <v>117.6</v>
      </c>
      <c r="Z1131" s="98">
        <v>39.700000000000003</v>
      </c>
      <c r="AA1131" s="98">
        <v>313.10000000000002</v>
      </c>
      <c r="AB1131" s="97">
        <v>12.49</v>
      </c>
      <c r="AC1131" s="97">
        <v>2.0499999999999998</v>
      </c>
      <c r="AD1131" s="97">
        <v>8.91</v>
      </c>
      <c r="AE1131" s="99">
        <v>816</v>
      </c>
      <c r="AF1131" s="98">
        <v>30.9</v>
      </c>
      <c r="AG1131" s="98">
        <v>58.1</v>
      </c>
      <c r="AH1131" s="97">
        <v>7.91</v>
      </c>
      <c r="AI1131" s="98">
        <v>31.8</v>
      </c>
      <c r="AJ1131" s="97">
        <v>6.69</v>
      </c>
      <c r="AK1131" s="97">
        <v>1.1200000000000001</v>
      </c>
      <c r="AL1131" s="97">
        <v>7.2</v>
      </c>
      <c r="AM1131" s="97">
        <v>1.18</v>
      </c>
      <c r="AN1131" s="97">
        <v>7.25</v>
      </c>
      <c r="AO1131" s="97">
        <v>1.34</v>
      </c>
      <c r="AP1131" s="97">
        <v>4.0999999999999996</v>
      </c>
      <c r="AQ1131" s="97">
        <v>0.69899999999999995</v>
      </c>
      <c r="AR1131" s="97">
        <v>4.5</v>
      </c>
      <c r="AS1131" s="97">
        <v>0.59399999999999997</v>
      </c>
      <c r="AT1131" s="97">
        <v>8.4700000000000006</v>
      </c>
      <c r="AU1131" s="97">
        <v>1.008</v>
      </c>
      <c r="AV1131" s="97">
        <v>1.55</v>
      </c>
      <c r="AW1131" s="98">
        <v>20.100000000000001</v>
      </c>
      <c r="AX1131" s="97">
        <v>14.8</v>
      </c>
      <c r="AY1131" s="97">
        <v>3.69</v>
      </c>
    </row>
    <row r="1132" spans="1:51">
      <c r="A1132" s="84" t="s">
        <v>233</v>
      </c>
      <c r="B1132" s="81">
        <v>74.181207083600583</v>
      </c>
      <c r="C1132" s="80">
        <v>0.23073139961066066</v>
      </c>
      <c r="D1132" s="81">
        <v>13.824498347977377</v>
      </c>
      <c r="E1132" s="80">
        <v>2.6451515979563855</v>
      </c>
      <c r="F1132" s="80">
        <v>7.137346345760115E-2</v>
      </c>
      <c r="G1132" s="80">
        <v>0.11447773178478193</v>
      </c>
      <c r="H1132" s="80">
        <v>1.2396513960069973</v>
      </c>
      <c r="I1132" s="80">
        <v>4.2162006112934618</v>
      </c>
      <c r="J1132" s="80">
        <v>3.4766828569323205</v>
      </c>
      <c r="K1132" s="80">
        <v>0.25511379823204938</v>
      </c>
      <c r="L1132" s="80">
        <v>5.4270358617277168</v>
      </c>
      <c r="M1132" s="81">
        <f>B1132/J1132</f>
        <v>21.336777076369565</v>
      </c>
      <c r="N1132" s="80">
        <f>I1132+J1132</f>
        <v>7.6928834682257818</v>
      </c>
      <c r="O1132" s="97"/>
      <c r="P1132" s="97">
        <v>5.57</v>
      </c>
      <c r="Q1132" s="99">
        <v>1199</v>
      </c>
      <c r="R1132" s="97" t="s">
        <v>142</v>
      </c>
      <c r="S1132" s="99">
        <v>686</v>
      </c>
      <c r="T1132" s="97">
        <v>0.8</v>
      </c>
      <c r="U1132" s="97">
        <v>2.15</v>
      </c>
      <c r="V1132" s="98">
        <v>72</v>
      </c>
      <c r="W1132" s="98">
        <v>18.899999999999999</v>
      </c>
      <c r="X1132" s="99">
        <v>122.7</v>
      </c>
      <c r="Y1132" s="98">
        <v>113.7</v>
      </c>
      <c r="Z1132" s="98">
        <v>36.299999999999997</v>
      </c>
      <c r="AA1132" s="98">
        <v>307</v>
      </c>
      <c r="AB1132" s="97">
        <v>11.56</v>
      </c>
      <c r="AC1132" s="97">
        <v>2.2799999999999998</v>
      </c>
      <c r="AD1132" s="97">
        <v>8.83</v>
      </c>
      <c r="AE1132" s="99">
        <v>783</v>
      </c>
      <c r="AF1132" s="98">
        <v>29.6</v>
      </c>
      <c r="AG1132" s="98">
        <v>58.6</v>
      </c>
      <c r="AH1132" s="97">
        <v>6.57</v>
      </c>
      <c r="AI1132" s="98">
        <v>26.6</v>
      </c>
      <c r="AJ1132" s="97">
        <v>5.86</v>
      </c>
      <c r="AK1132" s="97">
        <v>1.1399999999999999</v>
      </c>
      <c r="AL1132" s="97">
        <v>5.47</v>
      </c>
      <c r="AM1132" s="97">
        <v>0.91100000000000003</v>
      </c>
      <c r="AN1132" s="97">
        <v>6.79</v>
      </c>
      <c r="AO1132" s="97">
        <v>1.31</v>
      </c>
      <c r="AP1132" s="97">
        <v>3.49</v>
      </c>
      <c r="AQ1132" s="97">
        <v>0.5</v>
      </c>
      <c r="AR1132" s="97">
        <v>4.2</v>
      </c>
      <c r="AS1132" s="97">
        <v>0.60899999999999999</v>
      </c>
      <c r="AT1132" s="97">
        <v>7.56</v>
      </c>
      <c r="AU1132" s="97">
        <v>0.86</v>
      </c>
      <c r="AV1132" s="97">
        <v>1.5</v>
      </c>
      <c r="AW1132" s="98">
        <v>21.5</v>
      </c>
      <c r="AX1132" s="97">
        <v>14.11</v>
      </c>
      <c r="AY1132" s="97">
        <v>3.8</v>
      </c>
    </row>
    <row r="1133" spans="1:51">
      <c r="A1133" s="84" t="s">
        <v>232</v>
      </c>
      <c r="B1133" s="81">
        <v>74.004340088292167</v>
      </c>
      <c r="C1133" s="80">
        <v>0.25717750581193749</v>
      </c>
      <c r="D1133" s="81">
        <v>13.824206230961881</v>
      </c>
      <c r="E1133" s="80">
        <v>2.7465387807364299</v>
      </c>
      <c r="F1133" s="80">
        <v>8.5693863088050368E-2</v>
      </c>
      <c r="G1133" s="80">
        <v>0.11798547555028457</v>
      </c>
      <c r="H1133" s="80">
        <v>1.2428702938429066</v>
      </c>
      <c r="I1133" s="80">
        <v>4.3384401459154152</v>
      </c>
      <c r="J1133" s="80">
        <v>3.382721151824609</v>
      </c>
      <c r="K1133" s="80">
        <v>0.26463976337974526</v>
      </c>
      <c r="L1133" s="80">
        <v>5.6719694731498294</v>
      </c>
      <c r="M1133" s="81">
        <f>B1133/J1133</f>
        <v>21.877162428352953</v>
      </c>
      <c r="N1133" s="80">
        <f>I1133+J1133</f>
        <v>7.7211612977400241</v>
      </c>
      <c r="O1133" s="97"/>
      <c r="P1133" s="97">
        <v>6.51</v>
      </c>
      <c r="Q1133" s="99">
        <v>923</v>
      </c>
      <c r="R1133" s="97">
        <v>0.57999999999999996</v>
      </c>
      <c r="S1133" s="99">
        <v>413</v>
      </c>
      <c r="T1133" s="97">
        <v>0.45700000000000002</v>
      </c>
      <c r="U1133" s="97">
        <v>2.82</v>
      </c>
      <c r="V1133" s="98">
        <v>54.7</v>
      </c>
      <c r="W1133" s="98">
        <v>19.600000000000001</v>
      </c>
      <c r="X1133" s="99">
        <v>186</v>
      </c>
      <c r="Y1133" s="98">
        <v>66</v>
      </c>
      <c r="Z1133" s="98">
        <v>36.4</v>
      </c>
      <c r="AA1133" s="98">
        <v>211</v>
      </c>
      <c r="AB1133" s="97">
        <v>12.47</v>
      </c>
      <c r="AC1133" s="97">
        <v>2.62</v>
      </c>
      <c r="AD1133" s="97">
        <v>12.71</v>
      </c>
      <c r="AE1133" s="99">
        <v>871</v>
      </c>
      <c r="AF1133" s="98">
        <v>31.8</v>
      </c>
      <c r="AG1133" s="98">
        <v>72.3</v>
      </c>
      <c r="AH1133" s="97">
        <v>8.6300000000000008</v>
      </c>
      <c r="AI1133" s="98">
        <v>33.299999999999997</v>
      </c>
      <c r="AJ1133" s="97">
        <v>6.18</v>
      </c>
      <c r="AK1133" s="97">
        <v>1.02</v>
      </c>
      <c r="AL1133" s="97">
        <v>6.56</v>
      </c>
      <c r="AM1133" s="97">
        <v>0.96</v>
      </c>
      <c r="AN1133" s="97">
        <v>6.17</v>
      </c>
      <c r="AO1133" s="97">
        <v>1.23</v>
      </c>
      <c r="AP1133" s="97">
        <v>3.97</v>
      </c>
      <c r="AQ1133" s="97">
        <v>0.64300000000000002</v>
      </c>
      <c r="AR1133" s="97">
        <v>4.08</v>
      </c>
      <c r="AS1133" s="97">
        <v>0.64500000000000002</v>
      </c>
      <c r="AT1133" s="97">
        <v>6.27</v>
      </c>
      <c r="AU1133" s="97">
        <v>1.04</v>
      </c>
      <c r="AV1133" s="97">
        <v>2.37</v>
      </c>
      <c r="AW1133" s="98">
        <v>23.6</v>
      </c>
      <c r="AX1133" s="97">
        <v>16.8</v>
      </c>
      <c r="AY1133" s="97">
        <v>5.23</v>
      </c>
    </row>
    <row r="1134" spans="1:51">
      <c r="A1134" s="84" t="s">
        <v>231</v>
      </c>
      <c r="B1134" s="81">
        <v>75.354748511361151</v>
      </c>
      <c r="C1134" s="80">
        <v>0.20935220887135153</v>
      </c>
      <c r="D1134" s="81">
        <v>13.533610627965976</v>
      </c>
      <c r="E1134" s="80">
        <v>1.8168907365601668</v>
      </c>
      <c r="F1134" s="80">
        <v>4.0000209745290491E-2</v>
      </c>
      <c r="G1134" s="80">
        <v>0.12194385709100547</v>
      </c>
      <c r="H1134" s="80">
        <v>1.1276420723703229</v>
      </c>
      <c r="I1134" s="80">
        <v>3.7245008576112806</v>
      </c>
      <c r="J1134" s="80">
        <v>4.071281615670947</v>
      </c>
      <c r="K1134" s="80">
        <v>0.29302752522109299</v>
      </c>
      <c r="L1134" s="80">
        <v>6.2504915879468825</v>
      </c>
      <c r="M1134" s="81">
        <f>B1134/J1134</f>
        <v>18.508851910737373</v>
      </c>
      <c r="N1134" s="80">
        <f>I1134+J1134</f>
        <v>7.7957824732822276</v>
      </c>
      <c r="O1134" s="97"/>
      <c r="P1134" s="97">
        <v>5.03</v>
      </c>
      <c r="Q1134" s="99">
        <v>820</v>
      </c>
      <c r="R1134" s="97" t="s">
        <v>142</v>
      </c>
      <c r="S1134" s="99">
        <v>392</v>
      </c>
      <c r="T1134" s="97">
        <v>0.6</v>
      </c>
      <c r="U1134" s="97">
        <v>2.7</v>
      </c>
      <c r="V1134" s="98">
        <v>42.3</v>
      </c>
      <c r="W1134" s="98">
        <v>18</v>
      </c>
      <c r="X1134" s="99">
        <v>148</v>
      </c>
      <c r="Y1134" s="98">
        <v>56</v>
      </c>
      <c r="Z1134" s="98">
        <v>36.200000000000003</v>
      </c>
      <c r="AA1134" s="98">
        <v>182</v>
      </c>
      <c r="AB1134" s="97">
        <v>9.91</v>
      </c>
      <c r="AC1134" s="97">
        <v>2</v>
      </c>
      <c r="AD1134" s="97">
        <v>10.4</v>
      </c>
      <c r="AE1134" s="99">
        <v>697</v>
      </c>
      <c r="AF1134" s="98">
        <v>30.4</v>
      </c>
      <c r="AG1134" s="98">
        <v>63.2</v>
      </c>
      <c r="AH1134" s="97">
        <v>7.13</v>
      </c>
      <c r="AI1134" s="98">
        <v>26.2</v>
      </c>
      <c r="AJ1134" s="97">
        <v>5.28</v>
      </c>
      <c r="AK1134" s="97">
        <v>0.74</v>
      </c>
      <c r="AL1134" s="97">
        <v>5.68</v>
      </c>
      <c r="AM1134" s="97">
        <v>0.85</v>
      </c>
      <c r="AN1134" s="97">
        <v>5.93</v>
      </c>
      <c r="AO1134" s="97">
        <v>1.33</v>
      </c>
      <c r="AP1134" s="97">
        <v>3.62</v>
      </c>
      <c r="AQ1134" s="97">
        <v>0.45500000000000002</v>
      </c>
      <c r="AR1134" s="97">
        <v>3.29</v>
      </c>
      <c r="AS1134" s="97">
        <v>0.51600000000000001</v>
      </c>
      <c r="AT1134" s="97">
        <v>5.63</v>
      </c>
      <c r="AU1134" s="97">
        <v>0.86</v>
      </c>
      <c r="AV1134" s="97">
        <v>1.9</v>
      </c>
      <c r="AW1134" s="98">
        <v>19.100000000000001</v>
      </c>
      <c r="AX1134" s="97">
        <v>16.2</v>
      </c>
      <c r="AY1134" s="97">
        <v>4.1399999999999997</v>
      </c>
    </row>
    <row r="1135" spans="1:51">
      <c r="A1135" s="84" t="s">
        <v>230</v>
      </c>
      <c r="B1135" s="81">
        <v>74.807258954827944</v>
      </c>
      <c r="C1135" s="80">
        <v>0.23329829710545097</v>
      </c>
      <c r="D1135" s="81">
        <v>13.81178715618625</v>
      </c>
      <c r="E1135" s="80">
        <v>2.3975714180578374</v>
      </c>
      <c r="F1135" s="80">
        <v>7.1676969791878362E-2</v>
      </c>
      <c r="G1135" s="80">
        <v>0.10988961299322679</v>
      </c>
      <c r="H1135" s="80">
        <v>1.2854767502090889</v>
      </c>
      <c r="I1135" s="80">
        <v>3.7737478473205339</v>
      </c>
      <c r="J1135" s="80">
        <v>3.5092673102286529</v>
      </c>
      <c r="K1135" s="80">
        <v>0.25683279138985216</v>
      </c>
      <c r="L1135" s="80">
        <v>6.9901157090759369</v>
      </c>
      <c r="M1135" s="81">
        <f>B1135/J1135</f>
        <v>21.317059186908658</v>
      </c>
      <c r="N1135" s="80">
        <f>I1135+J1135</f>
        <v>7.2830151575491868</v>
      </c>
      <c r="O1135" s="97"/>
      <c r="P1135" s="97">
        <v>5.53</v>
      </c>
      <c r="Q1135" s="99">
        <v>1076</v>
      </c>
      <c r="R1135" s="97" t="s">
        <v>142</v>
      </c>
      <c r="S1135" s="99">
        <v>600</v>
      </c>
      <c r="T1135" s="97">
        <v>0.79</v>
      </c>
      <c r="U1135" s="97">
        <v>1.89</v>
      </c>
      <c r="V1135" s="98">
        <v>48</v>
      </c>
      <c r="W1135" s="98">
        <v>17.7</v>
      </c>
      <c r="X1135" s="99">
        <v>120.6</v>
      </c>
      <c r="Y1135" s="98">
        <v>82.7</v>
      </c>
      <c r="Z1135" s="98">
        <v>35.1</v>
      </c>
      <c r="AA1135" s="98">
        <v>291</v>
      </c>
      <c r="AB1135" s="97">
        <v>10.09</v>
      </c>
      <c r="AC1135" s="97">
        <v>2</v>
      </c>
      <c r="AD1135" s="97">
        <v>8.35</v>
      </c>
      <c r="AE1135" s="99">
        <v>622</v>
      </c>
      <c r="AF1135" s="98">
        <v>25.2</v>
      </c>
      <c r="AG1135" s="98">
        <v>57.3</v>
      </c>
      <c r="AH1135" s="97">
        <v>6.34</v>
      </c>
      <c r="AI1135" s="98">
        <v>24.3</v>
      </c>
      <c r="AJ1135" s="97">
        <v>4.76</v>
      </c>
      <c r="AK1135" s="97">
        <v>1.06</v>
      </c>
      <c r="AL1135" s="97">
        <v>5.15</v>
      </c>
      <c r="AM1135" s="97">
        <v>0.75</v>
      </c>
      <c r="AN1135" s="97">
        <v>5.37</v>
      </c>
      <c r="AO1135" s="97">
        <v>1.19</v>
      </c>
      <c r="AP1135" s="97">
        <v>3.09</v>
      </c>
      <c r="AQ1135" s="97">
        <v>0.499</v>
      </c>
      <c r="AR1135" s="97">
        <v>3.47</v>
      </c>
      <c r="AS1135" s="97">
        <v>0.54100000000000004</v>
      </c>
      <c r="AT1135" s="97">
        <v>7.19</v>
      </c>
      <c r="AU1135" s="97">
        <v>0.79</v>
      </c>
      <c r="AV1135" s="97">
        <v>1.38</v>
      </c>
      <c r="AW1135" s="98">
        <v>16.8</v>
      </c>
      <c r="AX1135" s="97">
        <v>13.13</v>
      </c>
      <c r="AY1135" s="97">
        <v>3.32</v>
      </c>
    </row>
    <row r="1136" spans="1:51">
      <c r="A1136" s="84" t="s">
        <v>229</v>
      </c>
      <c r="B1136" s="81">
        <v>74.313097706206591</v>
      </c>
      <c r="C1136" s="80">
        <v>0.23981360120389622</v>
      </c>
      <c r="D1136" s="81">
        <v>13.833301312641236</v>
      </c>
      <c r="E1136" s="80">
        <v>2.3930303457888025</v>
      </c>
      <c r="F1136" s="80">
        <v>8.5531345538074399E-2</v>
      </c>
      <c r="G1136" s="80">
        <v>0.12870174076233906</v>
      </c>
      <c r="H1136" s="80">
        <v>1.3182680713195634</v>
      </c>
      <c r="I1136" s="80">
        <v>3.945887479372181</v>
      </c>
      <c r="J1136" s="80">
        <v>3.742343879106043</v>
      </c>
      <c r="K1136" s="80">
        <v>0.24518061284853815</v>
      </c>
      <c r="L1136" s="80">
        <v>6.4670390758813738</v>
      </c>
      <c r="M1136" s="81">
        <f>B1136/J1136</f>
        <v>19.857367496639093</v>
      </c>
      <c r="N1136" s="80">
        <f>I1136+J1136</f>
        <v>7.688231358478224</v>
      </c>
      <c r="O1136" s="97"/>
      <c r="P1136" s="97">
        <v>5.68</v>
      </c>
      <c r="Q1136" s="99">
        <v>1270</v>
      </c>
      <c r="R1136" s="97" t="s">
        <v>142</v>
      </c>
      <c r="S1136" s="99">
        <v>704</v>
      </c>
      <c r="T1136" s="97">
        <v>0.9</v>
      </c>
      <c r="U1136" s="97">
        <v>2.11</v>
      </c>
      <c r="V1136" s="98">
        <v>53.6</v>
      </c>
      <c r="W1136" s="98">
        <v>19.09</v>
      </c>
      <c r="X1136" s="99">
        <v>122.4</v>
      </c>
      <c r="Y1136" s="98">
        <v>103.3</v>
      </c>
      <c r="Z1136" s="98">
        <v>38</v>
      </c>
      <c r="AA1136" s="98">
        <v>305</v>
      </c>
      <c r="AB1136" s="97">
        <v>10.46</v>
      </c>
      <c r="AC1136" s="97">
        <v>2.2200000000000002</v>
      </c>
      <c r="AD1136" s="97">
        <v>8.32</v>
      </c>
      <c r="AE1136" s="99">
        <v>662</v>
      </c>
      <c r="AF1136" s="98">
        <v>29.6</v>
      </c>
      <c r="AG1136" s="98">
        <v>57</v>
      </c>
      <c r="AH1136" s="97">
        <v>6.52</v>
      </c>
      <c r="AI1136" s="98">
        <v>25.1</v>
      </c>
      <c r="AJ1136" s="97">
        <v>5.12</v>
      </c>
      <c r="AK1136" s="97">
        <v>1.1020000000000001</v>
      </c>
      <c r="AL1136" s="97">
        <v>5.5</v>
      </c>
      <c r="AM1136" s="97">
        <v>0.83</v>
      </c>
      <c r="AN1136" s="97">
        <v>6.07</v>
      </c>
      <c r="AO1136" s="97">
        <v>1.21</v>
      </c>
      <c r="AP1136" s="97">
        <v>3.41</v>
      </c>
      <c r="AQ1136" s="97">
        <v>0.54</v>
      </c>
      <c r="AR1136" s="97">
        <v>4.0599999999999996</v>
      </c>
      <c r="AS1136" s="97">
        <v>0.57999999999999996</v>
      </c>
      <c r="AT1136" s="97">
        <v>7.33</v>
      </c>
      <c r="AU1136" s="97">
        <v>0.73899999999999999</v>
      </c>
      <c r="AV1136" s="97">
        <v>1.5</v>
      </c>
      <c r="AW1136" s="98">
        <v>20.399999999999999</v>
      </c>
      <c r="AX1136" s="97">
        <v>13.3</v>
      </c>
      <c r="AY1136" s="97">
        <v>3.73</v>
      </c>
    </row>
    <row r="1137" spans="1:51">
      <c r="A1137" s="84" t="s">
        <v>228</v>
      </c>
      <c r="B1137" s="81">
        <v>75.011458937032998</v>
      </c>
      <c r="C1137" s="80">
        <v>0.16153256563596677</v>
      </c>
      <c r="D1137" s="81">
        <v>13.354555068489288</v>
      </c>
      <c r="E1137" s="80">
        <v>2.0235181008393246</v>
      </c>
      <c r="F1137" s="80">
        <v>2.5414737431874113E-2</v>
      </c>
      <c r="G1137" s="80">
        <v>6.4492004221773008E-2</v>
      </c>
      <c r="H1137" s="80">
        <v>0.86091937134904739</v>
      </c>
      <c r="I1137" s="80">
        <v>3.8121887964344876</v>
      </c>
      <c r="J1137" s="80">
        <v>4.6858941664234033</v>
      </c>
      <c r="K1137" s="80">
        <v>0.26252141825373038</v>
      </c>
      <c r="L1137" s="80">
        <v>4.9108151069944341</v>
      </c>
      <c r="M1137" s="81">
        <f>B1137/J1137</f>
        <v>16.007928534648681</v>
      </c>
      <c r="N1137" s="80">
        <f>I1137+J1137</f>
        <v>8.4980829628578913</v>
      </c>
      <c r="O1137" s="97"/>
      <c r="P1137" s="97">
        <v>5.64</v>
      </c>
      <c r="Q1137" s="99">
        <v>1322</v>
      </c>
      <c r="R1137" s="97">
        <v>0.25</v>
      </c>
      <c r="S1137" s="99">
        <v>630</v>
      </c>
      <c r="T1137" s="97">
        <v>0.84</v>
      </c>
      <c r="U1137" s="97">
        <v>2.25</v>
      </c>
      <c r="V1137" s="98">
        <v>66</v>
      </c>
      <c r="W1137" s="98">
        <v>18.55</v>
      </c>
      <c r="X1137" s="99">
        <v>128.69999999999999</v>
      </c>
      <c r="Y1137" s="98">
        <v>106.6</v>
      </c>
      <c r="Z1137" s="98">
        <v>36.299999999999997</v>
      </c>
      <c r="AA1137" s="98">
        <v>295</v>
      </c>
      <c r="AB1137" s="97">
        <v>12.55</v>
      </c>
      <c r="AC1137" s="97">
        <v>2.2200000000000002</v>
      </c>
      <c r="AD1137" s="97">
        <v>8.4</v>
      </c>
      <c r="AE1137" s="99">
        <v>778</v>
      </c>
      <c r="AF1137" s="98">
        <v>27.89</v>
      </c>
      <c r="AG1137" s="98">
        <v>55.6</v>
      </c>
      <c r="AH1137" s="97">
        <v>6.5</v>
      </c>
      <c r="AI1137" s="98">
        <v>28.5</v>
      </c>
      <c r="AJ1137" s="97">
        <v>6.38</v>
      </c>
      <c r="AK1137" s="97">
        <v>1.1499999999999999</v>
      </c>
      <c r="AL1137" s="97">
        <v>5.68</v>
      </c>
      <c r="AM1137" s="97">
        <v>0.98</v>
      </c>
      <c r="AN1137" s="97">
        <v>6.1</v>
      </c>
      <c r="AO1137" s="97">
        <v>1.2529999999999999</v>
      </c>
      <c r="AP1137" s="97">
        <v>3.63</v>
      </c>
      <c r="AQ1137" s="97">
        <v>0.64100000000000001</v>
      </c>
      <c r="AR1137" s="97">
        <v>4.42</v>
      </c>
      <c r="AS1137" s="97">
        <v>0.60799999999999998</v>
      </c>
      <c r="AT1137" s="97">
        <v>7.79</v>
      </c>
      <c r="AU1137" s="97">
        <v>0.83699999999999997</v>
      </c>
      <c r="AV1137" s="97">
        <v>1.84</v>
      </c>
      <c r="AW1137" s="98">
        <v>21.1</v>
      </c>
      <c r="AX1137" s="97">
        <v>13.41</v>
      </c>
      <c r="AY1137" s="97">
        <v>3.57</v>
      </c>
    </row>
    <row r="1138" spans="1:51">
      <c r="A1138" s="84" t="s">
        <v>227</v>
      </c>
      <c r="B1138" s="81">
        <v>74.081694755493132</v>
      </c>
      <c r="C1138" s="80">
        <v>0.27921901600828647</v>
      </c>
      <c r="D1138" s="81">
        <v>13.908154311228893</v>
      </c>
      <c r="E1138" s="80">
        <v>2.5398026655564587</v>
      </c>
      <c r="F1138" s="80">
        <v>2.9906270615806897E-2</v>
      </c>
      <c r="G1138" s="80">
        <v>0.12386490260619964</v>
      </c>
      <c r="H1138" s="80">
        <v>1.3228020480459952</v>
      </c>
      <c r="I1138" s="80">
        <v>4.2376535802338466</v>
      </c>
      <c r="J1138" s="80">
        <v>3.4768796314144561</v>
      </c>
      <c r="K1138" s="80">
        <v>0.22818796908280545</v>
      </c>
      <c r="L1138" s="80">
        <v>5.2595567755017498</v>
      </c>
      <c r="M1138" s="81">
        <f>B1138/J1138</f>
        <v>21.306948358564657</v>
      </c>
      <c r="N1138" s="80">
        <f>I1138+J1138</f>
        <v>7.7145332116483027</v>
      </c>
      <c r="O1138" s="97"/>
      <c r="P1138" s="97">
        <v>5.09</v>
      </c>
      <c r="Q1138" s="99">
        <v>1293</v>
      </c>
      <c r="R1138" s="97">
        <v>4.07</v>
      </c>
      <c r="S1138" s="99">
        <v>445</v>
      </c>
      <c r="T1138" s="97">
        <v>1.94</v>
      </c>
      <c r="U1138" s="97">
        <v>3.29</v>
      </c>
      <c r="V1138" s="98">
        <v>35.299999999999997</v>
      </c>
      <c r="W1138" s="98">
        <v>19.899999999999999</v>
      </c>
      <c r="X1138" s="99">
        <v>132.19999999999999</v>
      </c>
      <c r="Y1138" s="98">
        <v>119.1</v>
      </c>
      <c r="Z1138" s="98">
        <v>30.9</v>
      </c>
      <c r="AA1138" s="98">
        <v>257</v>
      </c>
      <c r="AB1138" s="97">
        <v>7.47</v>
      </c>
      <c r="AC1138" s="97">
        <v>2.4900000000000002</v>
      </c>
      <c r="AD1138" s="97">
        <v>11.06</v>
      </c>
      <c r="AE1138" s="99">
        <v>639</v>
      </c>
      <c r="AF1138" s="98">
        <v>26.2</v>
      </c>
      <c r="AG1138" s="98">
        <v>54.2</v>
      </c>
      <c r="AH1138" s="97">
        <v>5.77</v>
      </c>
      <c r="AI1138" s="98">
        <v>22.2</v>
      </c>
      <c r="AJ1138" s="97">
        <v>4.66</v>
      </c>
      <c r="AK1138" s="97">
        <v>0.81</v>
      </c>
      <c r="AL1138" s="97">
        <v>4.5</v>
      </c>
      <c r="AM1138" s="97">
        <v>0.69599999999999995</v>
      </c>
      <c r="AN1138" s="97">
        <v>4.21</v>
      </c>
      <c r="AO1138" s="97">
        <v>0.996</v>
      </c>
      <c r="AP1138" s="97">
        <v>2.98</v>
      </c>
      <c r="AQ1138" s="97">
        <v>0.45</v>
      </c>
      <c r="AR1138" s="97">
        <v>3.38</v>
      </c>
      <c r="AS1138" s="97">
        <v>0.46600000000000003</v>
      </c>
      <c r="AT1138" s="97">
        <v>6.73</v>
      </c>
      <c r="AU1138" s="97">
        <v>0.66</v>
      </c>
      <c r="AV1138" s="97">
        <v>1.98</v>
      </c>
      <c r="AW1138" s="98">
        <v>17.2</v>
      </c>
      <c r="AX1138" s="97">
        <v>15.52</v>
      </c>
      <c r="AY1138" s="97">
        <v>3.88</v>
      </c>
    </row>
    <row r="1139" spans="1:51">
      <c r="A1139" s="84" t="s">
        <v>226</v>
      </c>
      <c r="B1139" s="81">
        <v>74.029009190059824</v>
      </c>
      <c r="C1139" s="80">
        <v>0.24780608796458356</v>
      </c>
      <c r="D1139" s="81">
        <v>13.954919366963772</v>
      </c>
      <c r="E1139" s="80">
        <v>2.4806115295118314</v>
      </c>
      <c r="F1139" s="80">
        <v>0.10058047393582034</v>
      </c>
      <c r="G1139" s="80">
        <v>0.10340267219169842</v>
      </c>
      <c r="H1139" s="80">
        <v>1.3097248747031496</v>
      </c>
      <c r="I1139" s="80">
        <v>4.3404900571334002</v>
      </c>
      <c r="J1139" s="80">
        <v>3.4334293182190008</v>
      </c>
      <c r="K1139" s="80">
        <v>0.26429316930095109</v>
      </c>
      <c r="L1139" s="80">
        <v>5.5482676880019568</v>
      </c>
      <c r="M1139" s="81">
        <f>B1139/J1139</f>
        <v>21.561244554310612</v>
      </c>
      <c r="N1139" s="80">
        <f>I1139+J1139</f>
        <v>7.773919375352401</v>
      </c>
      <c r="O1139" s="97"/>
      <c r="P1139" s="97">
        <v>6.2</v>
      </c>
      <c r="Q1139" s="99">
        <v>1600</v>
      </c>
      <c r="R1139" s="97">
        <v>1.54</v>
      </c>
      <c r="S1139" s="99">
        <v>692</v>
      </c>
      <c r="T1139" s="97">
        <v>1.08</v>
      </c>
      <c r="U1139" s="97">
        <v>2.83</v>
      </c>
      <c r="V1139" s="98">
        <v>68</v>
      </c>
      <c r="W1139" s="98">
        <v>19.100000000000001</v>
      </c>
      <c r="X1139" s="99">
        <v>147.5</v>
      </c>
      <c r="Y1139" s="98">
        <v>119.3</v>
      </c>
      <c r="Z1139" s="98">
        <v>38.6</v>
      </c>
      <c r="AA1139" s="98">
        <v>313</v>
      </c>
      <c r="AB1139" s="97">
        <v>13.52</v>
      </c>
      <c r="AC1139" s="97">
        <v>1.88</v>
      </c>
      <c r="AD1139" s="97">
        <v>8.8800000000000008</v>
      </c>
      <c r="AE1139" s="99">
        <v>835</v>
      </c>
      <c r="AF1139" s="98">
        <v>29.6</v>
      </c>
      <c r="AG1139" s="98">
        <v>58.9</v>
      </c>
      <c r="AH1139" s="97">
        <v>7.06</v>
      </c>
      <c r="AI1139" s="98">
        <v>32.9</v>
      </c>
      <c r="AJ1139" s="97">
        <v>6.46</v>
      </c>
      <c r="AK1139" s="97">
        <v>1.07</v>
      </c>
      <c r="AL1139" s="97">
        <v>6.35</v>
      </c>
      <c r="AM1139" s="97">
        <v>1.05</v>
      </c>
      <c r="AN1139" s="97">
        <v>6.46</v>
      </c>
      <c r="AO1139" s="97">
        <v>1.28</v>
      </c>
      <c r="AP1139" s="97">
        <v>3.78</v>
      </c>
      <c r="AQ1139" s="97">
        <v>0.76</v>
      </c>
      <c r="AR1139" s="97">
        <v>4.58</v>
      </c>
      <c r="AS1139" s="97">
        <v>0.66</v>
      </c>
      <c r="AT1139" s="97">
        <v>8.14</v>
      </c>
      <c r="AU1139" s="97">
        <v>0.88</v>
      </c>
      <c r="AV1139" s="97">
        <v>2.27</v>
      </c>
      <c r="AW1139" s="98">
        <v>21.8</v>
      </c>
      <c r="AX1139" s="97">
        <v>13.7</v>
      </c>
      <c r="AY1139" s="97">
        <v>2.94</v>
      </c>
    </row>
    <row r="1140" spans="1:51">
      <c r="A1140" s="84" t="s">
        <v>225</v>
      </c>
      <c r="B1140" s="81">
        <v>74.411256775124372</v>
      </c>
      <c r="C1140" s="80">
        <v>0.2417401902599261</v>
      </c>
      <c r="D1140" s="81">
        <v>13.783789478762648</v>
      </c>
      <c r="E1140" s="80">
        <v>2.5631630855631524</v>
      </c>
      <c r="F1140" s="80">
        <v>4.1757246826442621E-2</v>
      </c>
      <c r="G1140" s="80">
        <v>8.7981978144552428E-2</v>
      </c>
      <c r="H1140" s="80">
        <v>1.2014306241629065</v>
      </c>
      <c r="I1140" s="80">
        <v>4.2530679366761124</v>
      </c>
      <c r="J1140" s="80">
        <v>3.415786197761149</v>
      </c>
      <c r="K1140" s="80">
        <v>0.26486718756662891</v>
      </c>
      <c r="L1140" s="80">
        <v>6.2039055652861634</v>
      </c>
      <c r="M1140" s="81">
        <f>B1140/J1140</f>
        <v>21.784518253483387</v>
      </c>
      <c r="N1140" s="80">
        <f>I1140+J1140</f>
        <v>7.6688541344372609</v>
      </c>
      <c r="O1140" s="97"/>
      <c r="P1140" s="97">
        <v>7.18</v>
      </c>
      <c r="Q1140" s="99">
        <v>1660</v>
      </c>
      <c r="R1140" s="97">
        <v>1.08</v>
      </c>
      <c r="S1140" s="99">
        <v>709</v>
      </c>
      <c r="T1140" s="97">
        <v>1.2</v>
      </c>
      <c r="U1140" s="97">
        <v>3.09</v>
      </c>
      <c r="V1140" s="98">
        <v>72.599999999999994</v>
      </c>
      <c r="W1140" s="98">
        <v>20.2</v>
      </c>
      <c r="X1140" s="99">
        <v>167.1</v>
      </c>
      <c r="Y1140" s="98">
        <v>119.8</v>
      </c>
      <c r="Z1140" s="98">
        <v>39.799999999999997</v>
      </c>
      <c r="AA1140" s="98">
        <v>336</v>
      </c>
      <c r="AB1140" s="97">
        <v>14.56</v>
      </c>
      <c r="AC1140" s="97">
        <v>2.1800000000000002</v>
      </c>
      <c r="AD1140" s="97">
        <v>10.26</v>
      </c>
      <c r="AE1140" s="99">
        <v>878</v>
      </c>
      <c r="AF1140" s="98">
        <v>31.4</v>
      </c>
      <c r="AG1140" s="98">
        <v>63.4</v>
      </c>
      <c r="AH1140" s="97">
        <v>8.4700000000000006</v>
      </c>
      <c r="AI1140" s="98">
        <v>35.1</v>
      </c>
      <c r="AJ1140" s="97">
        <v>7.69</v>
      </c>
      <c r="AK1140" s="97">
        <v>1.3</v>
      </c>
      <c r="AL1140" s="97">
        <v>7.9</v>
      </c>
      <c r="AM1140" s="97">
        <v>1.2</v>
      </c>
      <c r="AN1140" s="97">
        <v>6.73</v>
      </c>
      <c r="AO1140" s="97">
        <v>1.33</v>
      </c>
      <c r="AP1140" s="97">
        <v>4.37</v>
      </c>
      <c r="AQ1140" s="97">
        <v>0.75800000000000001</v>
      </c>
      <c r="AR1140" s="97">
        <v>4.55</v>
      </c>
      <c r="AS1140" s="97">
        <v>0.66300000000000003</v>
      </c>
      <c r="AT1140" s="97">
        <v>8.66</v>
      </c>
      <c r="AU1140" s="97">
        <v>1.099</v>
      </c>
      <c r="AV1140" s="97">
        <v>2.41</v>
      </c>
      <c r="AW1140" s="98">
        <v>24.6</v>
      </c>
      <c r="AX1140" s="97">
        <v>14.89</v>
      </c>
      <c r="AY1140" s="97">
        <v>3.8</v>
      </c>
    </row>
    <row r="1141" spans="1:51">
      <c r="A1141" s="84" t="s">
        <v>224</v>
      </c>
      <c r="B1141" s="81">
        <v>74.226181736243475</v>
      </c>
      <c r="C1141" s="80">
        <v>0.23876973634284929</v>
      </c>
      <c r="D1141" s="81">
        <v>13.760291261838015</v>
      </c>
      <c r="E1141" s="80">
        <v>2.5387665059062265</v>
      </c>
      <c r="F1141" s="80">
        <v>0.11469618880489485</v>
      </c>
      <c r="G1141" s="80">
        <v>0.12664730345493658</v>
      </c>
      <c r="H1141" s="80">
        <v>1.2851045875269127</v>
      </c>
      <c r="I1141" s="80">
        <v>4.3588212651982126</v>
      </c>
      <c r="J1141" s="80">
        <v>3.3506970088439032</v>
      </c>
      <c r="K1141" s="80">
        <v>0.2440584058723875</v>
      </c>
      <c r="L1141" s="80">
        <v>5.5475735836219684</v>
      </c>
      <c r="M1141" s="81">
        <f>B1141/J1141</f>
        <v>22.152460082284154</v>
      </c>
      <c r="N1141" s="80">
        <f>I1141+J1141</f>
        <v>7.7095182740421162</v>
      </c>
      <c r="O1141" s="97"/>
      <c r="P1141" s="97">
        <v>5.98</v>
      </c>
      <c r="Q1141" s="99">
        <v>2210</v>
      </c>
      <c r="R1141" s="97">
        <v>14</v>
      </c>
      <c r="S1141" s="99">
        <v>780</v>
      </c>
      <c r="T1141" s="97">
        <v>1.9</v>
      </c>
      <c r="U1141" s="97">
        <v>4.4000000000000004</v>
      </c>
      <c r="V1141" s="98">
        <v>63</v>
      </c>
      <c r="W1141" s="98">
        <v>18.2</v>
      </c>
      <c r="X1141" s="99">
        <v>127</v>
      </c>
      <c r="Y1141" s="98">
        <v>134</v>
      </c>
      <c r="Z1141" s="98">
        <v>34.299999999999997</v>
      </c>
      <c r="AA1141" s="98">
        <v>285</v>
      </c>
      <c r="AB1141" s="97">
        <v>11.6</v>
      </c>
      <c r="AC1141" s="97">
        <v>2.48</v>
      </c>
      <c r="AD1141" s="97">
        <v>8.3000000000000007</v>
      </c>
      <c r="AE1141" s="99">
        <v>766</v>
      </c>
      <c r="AF1141" s="98">
        <v>26.9</v>
      </c>
      <c r="AG1141" s="98">
        <v>52.3</v>
      </c>
      <c r="AH1141" s="97">
        <v>6.02</v>
      </c>
      <c r="AI1141" s="98">
        <v>23.8</v>
      </c>
      <c r="AJ1141" s="97">
        <v>5.7</v>
      </c>
      <c r="AK1141" s="97">
        <v>1.02</v>
      </c>
      <c r="AL1141" s="97">
        <v>5.29</v>
      </c>
      <c r="AM1141" s="97">
        <v>0.71</v>
      </c>
      <c r="AN1141" s="97">
        <v>5.4</v>
      </c>
      <c r="AO1141" s="97">
        <v>1.17</v>
      </c>
      <c r="AP1141" s="97">
        <v>3.3</v>
      </c>
      <c r="AQ1141" s="97">
        <v>0.53700000000000003</v>
      </c>
      <c r="AR1141" s="97">
        <v>3.56</v>
      </c>
      <c r="AS1141" s="97">
        <v>0.43</v>
      </c>
      <c r="AT1141" s="97">
        <v>6.1</v>
      </c>
      <c r="AU1141" s="97">
        <v>0.81</v>
      </c>
      <c r="AV1141" s="97">
        <v>1.48</v>
      </c>
      <c r="AW1141" s="98">
        <v>24.5</v>
      </c>
      <c r="AX1141" s="97">
        <v>11.4</v>
      </c>
      <c r="AY1141" s="97">
        <v>2.92</v>
      </c>
    </row>
    <row r="1142" spans="1:51">
      <c r="A1142" s="84" t="s">
        <v>223</v>
      </c>
      <c r="B1142" s="81">
        <v>74.2051144218822</v>
      </c>
      <c r="C1142" s="80">
        <v>0.20416196048326324</v>
      </c>
      <c r="D1142" s="81">
        <v>13.972385828945685</v>
      </c>
      <c r="E1142" s="80">
        <v>2.568999150063719</v>
      </c>
      <c r="F1142" s="80">
        <v>8.0004749144391818E-2</v>
      </c>
      <c r="G1142" s="80">
        <v>9.7721889175736626E-2</v>
      </c>
      <c r="H1142" s="80">
        <v>1.290497716687304</v>
      </c>
      <c r="I1142" s="80">
        <v>3.9155629979591642</v>
      </c>
      <c r="J1142" s="80">
        <v>3.6655269503166616</v>
      </c>
      <c r="K1142" s="80">
        <v>0.2433534188742518</v>
      </c>
      <c r="L1142" s="80">
        <v>6.2555650732174541</v>
      </c>
      <c r="M1142" s="81">
        <f>B1142/J1142</f>
        <v>20.244050972117851</v>
      </c>
      <c r="N1142" s="80">
        <f>I1142+J1142</f>
        <v>7.5810899482758263</v>
      </c>
      <c r="O1142" s="97"/>
      <c r="P1142" s="97">
        <v>5.12</v>
      </c>
      <c r="Q1142" s="99">
        <v>1290</v>
      </c>
      <c r="R1142" s="97">
        <v>4.3099999999999996</v>
      </c>
      <c r="S1142" s="99">
        <v>407</v>
      </c>
      <c r="T1142" s="97">
        <v>1.71</v>
      </c>
      <c r="U1142" s="97">
        <v>2.4300000000000002</v>
      </c>
      <c r="V1142" s="98">
        <v>51.5</v>
      </c>
      <c r="W1142" s="98">
        <v>17.3</v>
      </c>
      <c r="X1142" s="99">
        <v>146</v>
      </c>
      <c r="Y1142" s="98">
        <v>125.4</v>
      </c>
      <c r="Z1142" s="98">
        <v>31.4</v>
      </c>
      <c r="AA1142" s="98">
        <v>260</v>
      </c>
      <c r="AB1142" s="97">
        <v>8.66</v>
      </c>
      <c r="AC1142" s="97">
        <v>1.89</v>
      </c>
      <c r="AD1142" s="97">
        <v>9.93</v>
      </c>
      <c r="AE1142" s="99">
        <v>881</v>
      </c>
      <c r="AF1142" s="98">
        <v>27.9</v>
      </c>
      <c r="AG1142" s="98">
        <v>54.4</v>
      </c>
      <c r="AH1142" s="97">
        <v>6.09</v>
      </c>
      <c r="AI1142" s="98">
        <v>25.5</v>
      </c>
      <c r="AJ1142" s="97">
        <v>5.94</v>
      </c>
      <c r="AK1142" s="97">
        <v>1.1639999999999999</v>
      </c>
      <c r="AL1142" s="97">
        <v>4.96</v>
      </c>
      <c r="AM1142" s="97">
        <v>0.78400000000000003</v>
      </c>
      <c r="AN1142" s="97">
        <v>5.17</v>
      </c>
      <c r="AO1142" s="97">
        <v>1.02</v>
      </c>
      <c r="AP1142" s="97">
        <v>3.14</v>
      </c>
      <c r="AQ1142" s="97">
        <v>0.56599999999999995</v>
      </c>
      <c r="AR1142" s="97">
        <v>4.25</v>
      </c>
      <c r="AS1142" s="97">
        <v>0.51400000000000001</v>
      </c>
      <c r="AT1142" s="97">
        <v>7.08</v>
      </c>
      <c r="AU1142" s="97">
        <v>0.67100000000000004</v>
      </c>
      <c r="AV1142" s="97">
        <v>1.89</v>
      </c>
      <c r="AW1142" s="98">
        <v>23.4</v>
      </c>
      <c r="AX1142" s="97">
        <v>15.47</v>
      </c>
      <c r="AY1142" s="97">
        <v>3.62</v>
      </c>
    </row>
    <row r="1143" spans="1:51">
      <c r="A1143" s="84" t="s">
        <v>222</v>
      </c>
      <c r="B1143" s="81">
        <v>74.524152040058837</v>
      </c>
      <c r="C1143" s="80">
        <v>0.24901435558294946</v>
      </c>
      <c r="D1143" s="81">
        <v>13.865326680388495</v>
      </c>
      <c r="E1143" s="80">
        <v>2.5603866080030486</v>
      </c>
      <c r="F1143" s="80">
        <v>5.3421567931224087E-2</v>
      </c>
      <c r="G1143" s="80">
        <v>0.10118192923037385</v>
      </c>
      <c r="H1143" s="80">
        <v>1.1903748229130973</v>
      </c>
      <c r="I1143" s="80">
        <v>3.7442812152934755</v>
      </c>
      <c r="J1143" s="80">
        <v>3.7118359933219338</v>
      </c>
      <c r="K1143" s="80">
        <v>0.24787276566992367</v>
      </c>
      <c r="L1143" s="80">
        <v>7.9647629774462274</v>
      </c>
      <c r="M1143" s="81">
        <f>B1143/J1143</f>
        <v>20.077436657798806</v>
      </c>
      <c r="N1143" s="80">
        <f>I1143+J1143</f>
        <v>7.4561172086154093</v>
      </c>
      <c r="O1143" s="97"/>
      <c r="P1143" s="97">
        <v>6.62</v>
      </c>
      <c r="Q1143" s="99">
        <v>1391</v>
      </c>
      <c r="R1143" s="97" t="s">
        <v>142</v>
      </c>
      <c r="S1143" s="99">
        <v>633</v>
      </c>
      <c r="T1143" s="97">
        <v>0.9</v>
      </c>
      <c r="U1143" s="97">
        <v>2.3199999999999998</v>
      </c>
      <c r="V1143" s="98">
        <v>62.6</v>
      </c>
      <c r="W1143" s="98">
        <v>18.100000000000001</v>
      </c>
      <c r="X1143" s="99">
        <v>142.80000000000001</v>
      </c>
      <c r="Y1143" s="98">
        <v>102.5</v>
      </c>
      <c r="Z1143" s="98">
        <v>35.700000000000003</v>
      </c>
      <c r="AA1143" s="98">
        <v>349</v>
      </c>
      <c r="AB1143" s="97">
        <v>12.19</v>
      </c>
      <c r="AC1143" s="97">
        <v>2.14</v>
      </c>
      <c r="AD1143" s="97">
        <v>9.8800000000000008</v>
      </c>
      <c r="AE1143" s="99">
        <v>755</v>
      </c>
      <c r="AF1143" s="98">
        <v>27</v>
      </c>
      <c r="AG1143" s="98">
        <v>63.5</v>
      </c>
      <c r="AH1143" s="97">
        <v>7.5</v>
      </c>
      <c r="AI1143" s="98">
        <v>29.6</v>
      </c>
      <c r="AJ1143" s="97">
        <v>5.97</v>
      </c>
      <c r="AK1143" s="97">
        <v>1.27</v>
      </c>
      <c r="AL1143" s="97">
        <v>6.56</v>
      </c>
      <c r="AM1143" s="97">
        <v>0.99199999999999999</v>
      </c>
      <c r="AN1143" s="97">
        <v>6.28</v>
      </c>
      <c r="AO1143" s="97">
        <v>1.41</v>
      </c>
      <c r="AP1143" s="97">
        <v>4.37</v>
      </c>
      <c r="AQ1143" s="97">
        <v>0.66600000000000004</v>
      </c>
      <c r="AR1143" s="97">
        <v>4.29</v>
      </c>
      <c r="AS1143" s="97">
        <v>0.65</v>
      </c>
      <c r="AT1143" s="97">
        <v>9.16</v>
      </c>
      <c r="AU1143" s="97">
        <v>0.97</v>
      </c>
      <c r="AV1143" s="97">
        <v>1.84</v>
      </c>
      <c r="AW1143" s="98">
        <v>19.7</v>
      </c>
      <c r="AX1143" s="97">
        <v>14.14</v>
      </c>
      <c r="AY1143" s="97">
        <v>3.85</v>
      </c>
    </row>
    <row r="1144" spans="1:51">
      <c r="A1144" s="84" t="s">
        <v>221</v>
      </c>
      <c r="B1144" s="81">
        <v>74.686913166700137</v>
      </c>
      <c r="C1144" s="80">
        <v>0.20185850244129103</v>
      </c>
      <c r="D1144" s="81">
        <v>13.938295033346867</v>
      </c>
      <c r="E1144" s="80">
        <v>1.7875510559844068</v>
      </c>
      <c r="F1144" s="80">
        <v>4.4512648597814924E-3</v>
      </c>
      <c r="G1144" s="80">
        <v>0.13992417689195777</v>
      </c>
      <c r="H1144" s="80">
        <v>1.2405757641325212</v>
      </c>
      <c r="I1144" s="80">
        <v>4.0705468834258749</v>
      </c>
      <c r="J1144" s="80">
        <v>3.9298574842111287</v>
      </c>
      <c r="K1144" s="80">
        <v>0.26668006031705926</v>
      </c>
      <c r="L1144" s="80">
        <v>6.393647695203569</v>
      </c>
      <c r="M1144" s="81">
        <f>B1144/J1144</f>
        <v>19.004992793445442</v>
      </c>
      <c r="N1144" s="80">
        <f>I1144+J1144</f>
        <v>8.0004043676370031</v>
      </c>
      <c r="O1144" s="97"/>
      <c r="P1144" s="97">
        <v>8.8000000000000007</v>
      </c>
      <c r="Q1144" s="99">
        <v>2100</v>
      </c>
      <c r="R1144" s="97">
        <v>5.2</v>
      </c>
      <c r="S1144" s="99">
        <v>972</v>
      </c>
      <c r="T1144" s="97">
        <v>1.75</v>
      </c>
      <c r="U1144" s="97" t="s">
        <v>142</v>
      </c>
      <c r="V1144" s="98">
        <v>60.5</v>
      </c>
      <c r="W1144" s="98">
        <v>27.6</v>
      </c>
      <c r="X1144" s="99">
        <v>187.7</v>
      </c>
      <c r="Y1144" s="98">
        <v>158.9</v>
      </c>
      <c r="Z1144" s="98">
        <v>53</v>
      </c>
      <c r="AA1144" s="98">
        <v>438</v>
      </c>
      <c r="AB1144" s="97">
        <v>16.22</v>
      </c>
      <c r="AC1144" s="97">
        <v>3.06</v>
      </c>
      <c r="AD1144" s="97">
        <v>12.08</v>
      </c>
      <c r="AE1144" s="99">
        <v>944</v>
      </c>
      <c r="AF1144" s="98">
        <v>39.4</v>
      </c>
      <c r="AG1144" s="98">
        <v>82.5</v>
      </c>
      <c r="AH1144" s="97">
        <v>9.41</v>
      </c>
      <c r="AI1144" s="98">
        <v>37.299999999999997</v>
      </c>
      <c r="AJ1144" s="97">
        <v>7.5</v>
      </c>
      <c r="AK1144" s="97">
        <v>1.56</v>
      </c>
      <c r="AL1144" s="97">
        <v>7.86</v>
      </c>
      <c r="AM1144" s="97">
        <v>1.23</v>
      </c>
      <c r="AN1144" s="97">
        <v>8.27</v>
      </c>
      <c r="AO1144" s="97">
        <v>1.77</v>
      </c>
      <c r="AP1144" s="97">
        <v>4.7699999999999996</v>
      </c>
      <c r="AQ1144" s="97">
        <v>0.73899999999999999</v>
      </c>
      <c r="AR1144" s="97">
        <v>5.07</v>
      </c>
      <c r="AS1144" s="97">
        <v>0.91</v>
      </c>
      <c r="AT1144" s="97">
        <v>10.95</v>
      </c>
      <c r="AU1144" s="97">
        <v>1.39</v>
      </c>
      <c r="AV1144" s="97">
        <v>2.16</v>
      </c>
      <c r="AW1144" s="98">
        <v>28.7</v>
      </c>
      <c r="AX1144" s="97">
        <v>20.6</v>
      </c>
      <c r="AY1144" s="97">
        <v>4.62</v>
      </c>
    </row>
    <row r="1145" spans="1:51">
      <c r="A1145" s="84" t="s">
        <v>220</v>
      </c>
      <c r="B1145" s="81">
        <v>74.408513808884337</v>
      </c>
      <c r="C1145" s="80">
        <v>0.2327711224709535</v>
      </c>
      <c r="D1145" s="81">
        <v>14.010881778391349</v>
      </c>
      <c r="E1145" s="80">
        <v>2.0312485437546957</v>
      </c>
      <c r="F1145" s="80">
        <v>5.2156289919978172E-2</v>
      </c>
      <c r="G1145" s="80">
        <v>0.16303616178589556</v>
      </c>
      <c r="H1145" s="80">
        <v>1.5309912840089295</v>
      </c>
      <c r="I1145" s="80">
        <v>4.631716235841866</v>
      </c>
      <c r="J1145" s="80">
        <v>2.9386596878284261</v>
      </c>
      <c r="K1145" s="80">
        <v>0.25087113564651126</v>
      </c>
      <c r="L1145" s="80">
        <v>5.7320473866112849</v>
      </c>
      <c r="M1145" s="81">
        <f>B1145/J1145</f>
        <v>25.320561655054998</v>
      </c>
      <c r="N1145" s="80">
        <f>I1145+J1145</f>
        <v>7.5703759236702926</v>
      </c>
      <c r="O1145" s="97"/>
      <c r="P1145" s="97">
        <v>7.02</v>
      </c>
      <c r="Q1145" s="99">
        <v>1450</v>
      </c>
      <c r="R1145" s="97">
        <v>0.5</v>
      </c>
      <c r="S1145" s="99">
        <v>636</v>
      </c>
      <c r="T1145" s="97">
        <v>0.95</v>
      </c>
      <c r="U1145" s="97">
        <v>2.41</v>
      </c>
      <c r="V1145" s="98">
        <v>52</v>
      </c>
      <c r="W1145" s="98">
        <v>17.100000000000001</v>
      </c>
      <c r="X1145" s="99">
        <v>144</v>
      </c>
      <c r="Y1145" s="98">
        <v>103.2</v>
      </c>
      <c r="Z1145" s="98">
        <v>35.200000000000003</v>
      </c>
      <c r="AA1145" s="98">
        <v>332</v>
      </c>
      <c r="AB1145" s="97">
        <v>12.07</v>
      </c>
      <c r="AC1145" s="97">
        <v>1.8</v>
      </c>
      <c r="AD1145" s="97">
        <v>9.32</v>
      </c>
      <c r="AE1145" s="99">
        <v>734</v>
      </c>
      <c r="AF1145" s="98">
        <v>25.8</v>
      </c>
      <c r="AG1145" s="98">
        <v>59.6</v>
      </c>
      <c r="AH1145" s="97">
        <v>7.55</v>
      </c>
      <c r="AI1145" s="98">
        <v>28.9</v>
      </c>
      <c r="AJ1145" s="97">
        <v>5.84</v>
      </c>
      <c r="AK1145" s="97">
        <v>1.18</v>
      </c>
      <c r="AL1145" s="97">
        <v>6.1</v>
      </c>
      <c r="AM1145" s="97">
        <v>0.86</v>
      </c>
      <c r="AN1145" s="97">
        <v>5.79</v>
      </c>
      <c r="AO1145" s="97">
        <v>1.27</v>
      </c>
      <c r="AP1145" s="97">
        <v>4.17</v>
      </c>
      <c r="AQ1145" s="97">
        <v>0.59199999999999997</v>
      </c>
      <c r="AR1145" s="97">
        <v>3.57</v>
      </c>
      <c r="AS1145" s="97">
        <v>0.52900000000000003</v>
      </c>
      <c r="AT1145" s="97">
        <v>8.0500000000000007</v>
      </c>
      <c r="AU1145" s="97">
        <v>0.95</v>
      </c>
      <c r="AV1145" s="97">
        <v>2.06</v>
      </c>
      <c r="AW1145" s="98">
        <v>18.100000000000001</v>
      </c>
      <c r="AX1145" s="97">
        <v>12.1</v>
      </c>
      <c r="AY1145" s="97">
        <v>3.47</v>
      </c>
    </row>
    <row r="1146" spans="1:51">
      <c r="A1146" s="84" t="s">
        <v>219</v>
      </c>
      <c r="B1146" s="81">
        <v>73.911975571206838</v>
      </c>
      <c r="C1146" s="80">
        <v>0.21478766442453831</v>
      </c>
      <c r="D1146" s="81">
        <v>13.888766072856429</v>
      </c>
      <c r="E1146" s="80">
        <v>2.6937186726015825</v>
      </c>
      <c r="F1146" s="80">
        <v>9.4641825497681645E-2</v>
      </c>
      <c r="G1146" s="80">
        <v>0.13419892211257692</v>
      </c>
      <c r="H1146" s="80">
        <v>1.2840540736893895</v>
      </c>
      <c r="I1146" s="80">
        <v>4.3591539632107033</v>
      </c>
      <c r="J1146" s="80">
        <v>3.4186749638006275</v>
      </c>
      <c r="K1146" s="80">
        <v>0.2827059964404266</v>
      </c>
      <c r="L1146" s="80">
        <v>5.7851365421402363</v>
      </c>
      <c r="M1146" s="81">
        <f>B1146/J1146</f>
        <v>21.620065187196687</v>
      </c>
      <c r="N1146" s="80">
        <f>I1146+J1146</f>
        <v>7.7778289270113312</v>
      </c>
      <c r="O1146" s="97"/>
      <c r="P1146" s="97">
        <v>6.48</v>
      </c>
      <c r="Q1146" s="99">
        <v>1355</v>
      </c>
      <c r="R1146" s="97" t="s">
        <v>142</v>
      </c>
      <c r="S1146" s="99">
        <v>740</v>
      </c>
      <c r="T1146" s="97">
        <v>0.9</v>
      </c>
      <c r="U1146" s="97">
        <v>2.2599999999999998</v>
      </c>
      <c r="V1146" s="98">
        <v>78.599999999999994</v>
      </c>
      <c r="W1146" s="98">
        <v>20.47</v>
      </c>
      <c r="X1146" s="99">
        <v>138.6</v>
      </c>
      <c r="Y1146" s="98">
        <v>120.4</v>
      </c>
      <c r="Z1146" s="98">
        <v>41.8</v>
      </c>
      <c r="AA1146" s="98">
        <v>346</v>
      </c>
      <c r="AB1146" s="97">
        <v>12.17</v>
      </c>
      <c r="AC1146" s="97">
        <v>2.1</v>
      </c>
      <c r="AD1146" s="97">
        <v>9.31</v>
      </c>
      <c r="AE1146" s="99">
        <v>795</v>
      </c>
      <c r="AF1146" s="98">
        <v>32.6</v>
      </c>
      <c r="AG1146" s="98">
        <v>65.5</v>
      </c>
      <c r="AH1146" s="97">
        <v>7.51</v>
      </c>
      <c r="AI1146" s="98">
        <v>28.8</v>
      </c>
      <c r="AJ1146" s="97">
        <v>6.81</v>
      </c>
      <c r="AK1146" s="97">
        <v>1.27</v>
      </c>
      <c r="AL1146" s="97">
        <v>6.5</v>
      </c>
      <c r="AM1146" s="97">
        <v>1.0640000000000001</v>
      </c>
      <c r="AN1146" s="97">
        <v>7.4</v>
      </c>
      <c r="AO1146" s="97">
        <v>1.53</v>
      </c>
      <c r="AP1146" s="97">
        <v>4.34</v>
      </c>
      <c r="AQ1146" s="97">
        <v>0.64</v>
      </c>
      <c r="AR1146" s="97">
        <v>4.55</v>
      </c>
      <c r="AS1146" s="97">
        <v>0.67900000000000005</v>
      </c>
      <c r="AT1146" s="97">
        <v>8.89</v>
      </c>
      <c r="AU1146" s="97">
        <v>0.873</v>
      </c>
      <c r="AV1146" s="97">
        <v>1.74</v>
      </c>
      <c r="AW1146" s="98">
        <v>23.9</v>
      </c>
      <c r="AX1146" s="97">
        <v>15.96</v>
      </c>
      <c r="AY1146" s="97">
        <v>3.82</v>
      </c>
    </row>
    <row r="1147" spans="1:51">
      <c r="A1147" s="84" t="s">
        <v>218</v>
      </c>
      <c r="B1147" s="81">
        <v>74.207947068304662</v>
      </c>
      <c r="C1147" s="80">
        <v>0.2151416080946886</v>
      </c>
      <c r="D1147" s="81">
        <v>13.855286935858354</v>
      </c>
      <c r="E1147" s="80">
        <v>2.5570507347323255</v>
      </c>
      <c r="F1147" s="80">
        <v>7.8437044617855209E-2</v>
      </c>
      <c r="G1147" s="80">
        <v>0.11175085679997265</v>
      </c>
      <c r="H1147" s="80">
        <v>1.3004510470280002</v>
      </c>
      <c r="I1147" s="80">
        <v>4.0735188814816414</v>
      </c>
      <c r="J1147" s="80">
        <v>3.6003896338219126</v>
      </c>
      <c r="K1147" s="80">
        <v>0.26189260594466773</v>
      </c>
      <c r="L1147" s="80">
        <v>6.5067613260891193</v>
      </c>
      <c r="M1147" s="81">
        <f>B1147/J1147</f>
        <v>20.611087858713471</v>
      </c>
      <c r="N1147" s="80">
        <f>I1147+J1147</f>
        <v>7.6739085153035536</v>
      </c>
      <c r="O1147" s="97"/>
      <c r="P1147" s="97">
        <v>6.15</v>
      </c>
      <c r="Q1147" s="99">
        <v>1290</v>
      </c>
      <c r="R1147" s="97">
        <v>0.6</v>
      </c>
      <c r="S1147" s="99">
        <v>621</v>
      </c>
      <c r="T1147" s="97">
        <v>1.0900000000000001</v>
      </c>
      <c r="U1147" s="97" t="s">
        <v>142</v>
      </c>
      <c r="V1147" s="98">
        <v>36</v>
      </c>
      <c r="W1147" s="98">
        <v>18.7</v>
      </c>
      <c r="X1147" s="99">
        <v>130</v>
      </c>
      <c r="Y1147" s="98">
        <v>84.3</v>
      </c>
      <c r="Z1147" s="98">
        <v>31.1</v>
      </c>
      <c r="AA1147" s="98">
        <v>281</v>
      </c>
      <c r="AB1147" s="97">
        <v>10.38</v>
      </c>
      <c r="AC1147" s="97">
        <v>2.2200000000000002</v>
      </c>
      <c r="AD1147" s="97">
        <v>8.58</v>
      </c>
      <c r="AE1147" s="99">
        <v>609</v>
      </c>
      <c r="AF1147" s="98">
        <v>22.5</v>
      </c>
      <c r="AG1147" s="98">
        <v>51.6</v>
      </c>
      <c r="AH1147" s="97">
        <v>6.26</v>
      </c>
      <c r="AI1147" s="98">
        <v>24.1</v>
      </c>
      <c r="AJ1147" s="97">
        <v>5</v>
      </c>
      <c r="AK1147" s="97">
        <v>0.91</v>
      </c>
      <c r="AL1147" s="97">
        <v>4.5</v>
      </c>
      <c r="AM1147" s="97">
        <v>0.64</v>
      </c>
      <c r="AN1147" s="97">
        <v>4.91</v>
      </c>
      <c r="AO1147" s="97">
        <v>0.99</v>
      </c>
      <c r="AP1147" s="97">
        <v>3.17</v>
      </c>
      <c r="AQ1147" s="97">
        <v>0.46</v>
      </c>
      <c r="AR1147" s="97">
        <v>2.86</v>
      </c>
      <c r="AS1147" s="97">
        <v>0.505</v>
      </c>
      <c r="AT1147" s="97">
        <v>6.8</v>
      </c>
      <c r="AU1147" s="97">
        <v>0.89</v>
      </c>
      <c r="AV1147" s="97">
        <v>1.74</v>
      </c>
      <c r="AW1147" s="98">
        <v>16.2</v>
      </c>
      <c r="AX1147" s="97">
        <v>10.78</v>
      </c>
      <c r="AY1147" s="97">
        <v>2.83</v>
      </c>
    </row>
    <row r="1148" spans="1:51">
      <c r="A1148" s="84" t="s">
        <v>217</v>
      </c>
      <c r="B1148" s="81">
        <v>74.270760314416734</v>
      </c>
      <c r="C1148" s="80">
        <v>0.28580738541861206</v>
      </c>
      <c r="D1148" s="81">
        <v>14.058540054574415</v>
      </c>
      <c r="E1148" s="80">
        <v>1.9796720621506529</v>
      </c>
      <c r="F1148" s="80">
        <v>5.5695461401304401E-2</v>
      </c>
      <c r="G1148" s="80">
        <v>0.16384856783583374</v>
      </c>
      <c r="H1148" s="80">
        <v>1.3488067463128119</v>
      </c>
      <c r="I1148" s="80">
        <v>3.905659362412278</v>
      </c>
      <c r="J1148" s="80">
        <v>3.9311844501049826</v>
      </c>
      <c r="K1148" s="80">
        <v>0.25595372390813487</v>
      </c>
      <c r="L1148" s="80">
        <v>5.7373820431794798</v>
      </c>
      <c r="M1148" s="81">
        <f>B1148/J1148</f>
        <v>18.892718277931053</v>
      </c>
      <c r="N1148" s="80">
        <f>I1148+J1148</f>
        <v>7.8368438125172606</v>
      </c>
      <c r="O1148" s="97"/>
      <c r="P1148" s="97">
        <v>6.52</v>
      </c>
      <c r="Q1148" s="99">
        <v>1440</v>
      </c>
      <c r="R1148" s="97">
        <v>0.7</v>
      </c>
      <c r="S1148" s="99">
        <v>690</v>
      </c>
      <c r="T1148" s="97">
        <v>1.01</v>
      </c>
      <c r="U1148" s="97" t="s">
        <v>142</v>
      </c>
      <c r="V1148" s="98">
        <v>37.5</v>
      </c>
      <c r="W1148" s="98">
        <v>17.2</v>
      </c>
      <c r="X1148" s="99">
        <v>132</v>
      </c>
      <c r="Y1148" s="98">
        <v>99</v>
      </c>
      <c r="Z1148" s="98">
        <v>37</v>
      </c>
      <c r="AA1148" s="98">
        <v>290</v>
      </c>
      <c r="AB1148" s="97">
        <v>11.2</v>
      </c>
      <c r="AC1148" s="97">
        <v>1.1299999999999999</v>
      </c>
      <c r="AD1148" s="97">
        <v>6.4</v>
      </c>
      <c r="AE1148" s="99">
        <v>570</v>
      </c>
      <c r="AF1148" s="98">
        <v>20.2</v>
      </c>
      <c r="AG1148" s="98">
        <v>37.1</v>
      </c>
      <c r="AH1148" s="97">
        <v>4.7</v>
      </c>
      <c r="AI1148" s="98">
        <v>21.9</v>
      </c>
      <c r="AJ1148" s="97">
        <v>2.94</v>
      </c>
      <c r="AK1148" s="97">
        <v>0.72</v>
      </c>
      <c r="AL1148" s="97">
        <v>5.1040000000000001</v>
      </c>
      <c r="AM1148" s="97">
        <v>0.5</v>
      </c>
      <c r="AN1148" s="97">
        <v>3.7309999999999999</v>
      </c>
      <c r="AO1148" s="97">
        <v>1.099</v>
      </c>
      <c r="AP1148" s="97">
        <v>1.47</v>
      </c>
      <c r="AQ1148" s="97">
        <v>0.44</v>
      </c>
      <c r="AR1148" s="97">
        <v>3</v>
      </c>
      <c r="AS1148" s="97">
        <v>0.20899999999999999</v>
      </c>
      <c r="AT1148" s="97">
        <v>4</v>
      </c>
      <c r="AU1148" s="97">
        <v>0.52</v>
      </c>
      <c r="AV1148" s="97">
        <v>1.1100000000000001</v>
      </c>
      <c r="AW1148" s="98">
        <v>13.09</v>
      </c>
      <c r="AX1148" s="97">
        <v>7.6</v>
      </c>
      <c r="AY1148" s="97">
        <v>1.82</v>
      </c>
    </row>
    <row r="1149" spans="1:51">
      <c r="A1149" s="84" t="s">
        <v>216</v>
      </c>
      <c r="B1149" s="81">
        <v>74.257086772749432</v>
      </c>
      <c r="C1149" s="80">
        <v>0.22451987447936497</v>
      </c>
      <c r="D1149" s="81">
        <v>13.712590699792162</v>
      </c>
      <c r="E1149" s="80">
        <v>2.7581286500461757</v>
      </c>
      <c r="F1149" s="80">
        <v>6.565056842728903E-2</v>
      </c>
      <c r="G1149" s="80">
        <v>0.13299151725060851</v>
      </c>
      <c r="H1149" s="80">
        <v>1.3083687953046441</v>
      </c>
      <c r="I1149" s="80">
        <v>4.1137881588155549</v>
      </c>
      <c r="J1149" s="80">
        <v>3.4268499133600958</v>
      </c>
      <c r="K1149" s="80">
        <v>0.25049774666855534</v>
      </c>
      <c r="L1149" s="80">
        <v>6.0683431325270334</v>
      </c>
      <c r="M1149" s="81">
        <f>B1149/J1149</f>
        <v>21.669197265759109</v>
      </c>
      <c r="N1149" s="80">
        <f>I1149+J1149</f>
        <v>7.5406380721756507</v>
      </c>
      <c r="P1149" s="97"/>
      <c r="Q1149" s="99"/>
      <c r="R1149" s="97"/>
      <c r="S1149" s="99"/>
      <c r="T1149" s="97"/>
      <c r="U1149" s="97"/>
      <c r="V1149" s="98"/>
      <c r="W1149" s="98"/>
      <c r="X1149" s="99"/>
      <c r="Y1149" s="98"/>
      <c r="Z1149" s="98"/>
      <c r="AA1149" s="98"/>
      <c r="AB1149" s="97"/>
      <c r="AC1149" s="97"/>
      <c r="AD1149" s="97"/>
      <c r="AE1149" s="99"/>
      <c r="AF1149" s="98"/>
      <c r="AG1149" s="98"/>
      <c r="AH1149" s="97"/>
      <c r="AI1149" s="98"/>
      <c r="AJ1149" s="97"/>
      <c r="AK1149" s="97"/>
      <c r="AL1149" s="97"/>
      <c r="AM1149" s="97"/>
      <c r="AN1149" s="97"/>
      <c r="AO1149" s="97"/>
      <c r="AP1149" s="97"/>
      <c r="AQ1149" s="97"/>
      <c r="AR1149" s="97"/>
      <c r="AS1149" s="97"/>
      <c r="AT1149" s="97"/>
      <c r="AU1149" s="97"/>
      <c r="AV1149" s="97"/>
      <c r="AW1149" s="98"/>
      <c r="AX1149" s="97"/>
      <c r="AY1149" s="97"/>
    </row>
    <row r="1150" spans="1:51">
      <c r="A1150" s="84" t="s">
        <v>215</v>
      </c>
      <c r="B1150" s="81">
        <v>74.40677914420472</v>
      </c>
      <c r="C1150" s="80">
        <v>0.19920623345330013</v>
      </c>
      <c r="D1150" s="81">
        <v>13.714933463500174</v>
      </c>
      <c r="E1150" s="80">
        <v>2.5761454758337967</v>
      </c>
      <c r="F1150" s="80">
        <v>4.4806341571842316E-2</v>
      </c>
      <c r="G1150" s="80">
        <v>0.10456198767999425</v>
      </c>
      <c r="H1150" s="80">
        <v>1.2924684240573445</v>
      </c>
      <c r="I1150" s="80">
        <v>4.0911678559744571</v>
      </c>
      <c r="J1150" s="80">
        <v>3.5699071486257528</v>
      </c>
      <c r="K1150" s="80">
        <v>0.23925098616727181</v>
      </c>
      <c r="L1150" s="80">
        <v>5.1473552424367028</v>
      </c>
      <c r="M1150" s="81">
        <f>B1150/J1150</f>
        <v>20.84277714977765</v>
      </c>
      <c r="N1150" s="80">
        <f>I1150+J1150</f>
        <v>7.6610750046002103</v>
      </c>
    </row>
    <row r="1151" spans="1:51" s="94" customFormat="1">
      <c r="A1151" s="92" t="s">
        <v>196</v>
      </c>
      <c r="B1151" s="95">
        <f>AVERAGE(B1131:B1150)</f>
        <v>74.373897781575977</v>
      </c>
      <c r="C1151" s="94">
        <f>AVERAGE(C1131:C1150)</f>
        <v>0.23125472181516851</v>
      </c>
      <c r="D1151" s="95">
        <f>AVERAGE(D1131:D1150)</f>
        <v>13.827381960161825</v>
      </c>
      <c r="E1151" s="95">
        <f>AVERAGE(E1131:E1150)</f>
        <v>2.4070111542079569</v>
      </c>
      <c r="F1151" s="95">
        <f>AVERAGE(F1131:F1150)</f>
        <v>6.2768221363686899E-2</v>
      </c>
      <c r="G1151" s="95">
        <f>AVERAGE(G1131:G1150)</f>
        <v>0.11706691328199559</v>
      </c>
      <c r="H1151" s="95">
        <f>AVERAGE(H1131:H1150)</f>
        <v>1.2607595507366711</v>
      </c>
      <c r="I1151" s="95">
        <f>AVERAGE(I1131:I1150)</f>
        <v>4.110343409088415</v>
      </c>
      <c r="J1151" s="95">
        <f>AVERAGE(J1131:J1150)</f>
        <v>3.6094905566291637</v>
      </c>
      <c r="K1151" s="95">
        <f>AVERAGE(K1131:K1150)</f>
        <v>0.25731139142412962</v>
      </c>
      <c r="L1151" s="95">
        <f>AVERAGE(L1131:L1150)</f>
        <v>5.9990301170525191</v>
      </c>
      <c r="M1151" s="95">
        <f>AVERAGE(M1131:M1150)</f>
        <v>20.774105691544431</v>
      </c>
      <c r="N1151" s="95">
        <f>AVERAGE(N1131:N1150)</f>
        <v>7.7198339657175792</v>
      </c>
      <c r="O1151" s="95"/>
      <c r="P1151" s="95">
        <f>AVERAGE(P1131:P1150)</f>
        <v>6.1755555555555564</v>
      </c>
      <c r="Q1151" s="96">
        <f>AVERAGE(Q1131:Q1150)</f>
        <v>1396.0555555555557</v>
      </c>
      <c r="R1151" s="95">
        <f>AVERAGE(R1131:R1150)</f>
        <v>2.9845454545454544</v>
      </c>
      <c r="S1151" s="96">
        <f>AVERAGE(S1131:S1150)</f>
        <v>633.05555555555554</v>
      </c>
      <c r="T1151" s="95">
        <f>AVERAGE(T1131:T1150)</f>
        <v>1.0924444444444446</v>
      </c>
      <c r="U1151" s="95">
        <f>AVERAGE(U1131:U1150)</f>
        <v>2.6046666666666667</v>
      </c>
      <c r="V1151" s="95">
        <f>AVERAGE(V1131:V1150)</f>
        <v>55.361111111111114</v>
      </c>
      <c r="W1151" s="95">
        <f>AVERAGE(W1131:W1150)</f>
        <v>19.133888888888887</v>
      </c>
      <c r="X1151" s="96">
        <f>AVERAGE(X1131:X1150)</f>
        <v>142.19444444444443</v>
      </c>
      <c r="Y1151" s="95">
        <f>AVERAGE(Y1131:Y1150)</f>
        <v>107.32222222222224</v>
      </c>
      <c r="Z1151" s="95">
        <f>AVERAGE(Z1131:Z1150)</f>
        <v>37.044444444444451</v>
      </c>
      <c r="AA1151" s="95">
        <f>AVERAGE(AA1131:AA1150)</f>
        <v>299.50555555555559</v>
      </c>
      <c r="AB1151" s="95">
        <f>AVERAGE(AB1131:AB1150)</f>
        <v>11.642777777777775</v>
      </c>
      <c r="AC1151" s="95">
        <f>AVERAGE(AC1131:AC1150)</f>
        <v>2.1533333333333338</v>
      </c>
      <c r="AD1151" s="95">
        <f>AVERAGE(AD1131:AD1150)</f>
        <v>9.4400000000000013</v>
      </c>
      <c r="AE1151" s="96">
        <f>AVERAGE(AE1131:AE1150)</f>
        <v>757.5</v>
      </c>
      <c r="AF1151" s="95">
        <f>AVERAGE(AF1131:AF1150)</f>
        <v>28.605</v>
      </c>
      <c r="AG1151" s="95">
        <f>AVERAGE(AG1131:AG1150)</f>
        <v>59.172222222222217</v>
      </c>
      <c r="AH1151" s="95">
        <f>AVERAGE(AH1131:AH1150)</f>
        <v>6.9966666666666661</v>
      </c>
      <c r="AI1151" s="95">
        <f>AVERAGE(AI1131:AI1150)</f>
        <v>28.105555555555558</v>
      </c>
      <c r="AJ1151" s="95">
        <f>AVERAGE(AJ1131:AJ1150)</f>
        <v>5.8211111111111116</v>
      </c>
      <c r="AK1151" s="95">
        <f>AVERAGE(AK1131:AK1150)</f>
        <v>1.0892222222222223</v>
      </c>
      <c r="AL1151" s="95">
        <f>AVERAGE(AL1131:AL1150)</f>
        <v>5.9368888888888884</v>
      </c>
      <c r="AM1151" s="95">
        <f>AVERAGE(AM1131:AM1150)</f>
        <v>0.89927777777777784</v>
      </c>
      <c r="AN1151" s="95">
        <f>AVERAGE(AN1131:AN1150)</f>
        <v>6.0017222222222228</v>
      </c>
      <c r="AO1151" s="95">
        <f>AVERAGE(AO1131:AO1150)</f>
        <v>1.2626666666666666</v>
      </c>
      <c r="AP1151" s="95">
        <f>AVERAGE(AP1131:AP1150)</f>
        <v>3.6205555555555557</v>
      </c>
      <c r="AQ1151" s="95">
        <f>AVERAGE(AQ1131:AQ1150)</f>
        <v>0.58805555555555555</v>
      </c>
      <c r="AR1151" s="95">
        <f>AVERAGE(AR1131:AR1150)</f>
        <v>3.9822222222222217</v>
      </c>
      <c r="AS1151" s="95">
        <f>AVERAGE(AS1131:AS1150)</f>
        <v>0.57266666666666677</v>
      </c>
      <c r="AT1151" s="95">
        <f>AVERAGE(AT1131:AT1150)</f>
        <v>7.488888888888888</v>
      </c>
      <c r="AU1151" s="95">
        <f>AVERAGE(AU1131:AU1150)</f>
        <v>0.88038888888888889</v>
      </c>
      <c r="AV1151" s="95">
        <f>AVERAGE(AV1131:AV1150)</f>
        <v>1.8177777777777777</v>
      </c>
      <c r="AW1151" s="95">
        <f>AVERAGE(AW1131:AW1150)</f>
        <v>20.766111111111108</v>
      </c>
      <c r="AX1151" s="95">
        <f>AVERAGE(AX1131:AX1150)</f>
        <v>14.106111111111108</v>
      </c>
      <c r="AY1151" s="95">
        <f>AVERAGE(AY1131:AY1150)</f>
        <v>3.613888888888888</v>
      </c>
    </row>
    <row r="1152" spans="1:51" s="94" customFormat="1">
      <c r="A1152" s="92" t="s">
        <v>195</v>
      </c>
      <c r="B1152" s="95">
        <f>_xlfn.STDEV.S(B1131:B1150)</f>
        <v>0.35659296112985395</v>
      </c>
      <c r="C1152" s="94">
        <f>_xlfn.STDEV.S(C1131:C1150)</f>
        <v>2.9075860312967335E-2</v>
      </c>
      <c r="D1152" s="95">
        <f>_xlfn.STDEV.S(D1131:D1150)</f>
        <v>0.16296990097937128</v>
      </c>
      <c r="E1152" s="95">
        <f>_xlfn.STDEV.S(E1131:E1150)</f>
        <v>0.30365806314644228</v>
      </c>
      <c r="F1152" s="95">
        <f>_xlfn.STDEV.S(F1131:F1150)</f>
        <v>2.7443435528553484E-2</v>
      </c>
      <c r="G1152" s="95">
        <f>_xlfn.STDEV.S(G1131:G1150)</f>
        <v>2.3981862882079617E-2</v>
      </c>
      <c r="H1152" s="95">
        <f>_xlfn.STDEV.S(H1131:H1150)</f>
        <v>0.12263070680134815</v>
      </c>
      <c r="I1152" s="95">
        <f>_xlfn.STDEV.S(I1131:I1150)</f>
        <v>0.24917501647955623</v>
      </c>
      <c r="J1152" s="95">
        <f>_xlfn.STDEV.S(J1131:J1150)</f>
        <v>0.35449901638473086</v>
      </c>
      <c r="K1152" s="95">
        <f>_xlfn.STDEV.S(K1131:K1150)</f>
        <v>1.4895053785831263E-2</v>
      </c>
      <c r="L1152" s="95">
        <f>_xlfn.STDEV.S(L1131:L1150)</f>
        <v>0.69398518079447757</v>
      </c>
      <c r="M1152" s="95">
        <f>_xlfn.STDEV.S(M1131:M1150)</f>
        <v>1.8425622812667322</v>
      </c>
      <c r="N1152" s="95">
        <f>_xlfn.STDEV.S(N1131:N1150)</f>
        <v>0.23567137753685546</v>
      </c>
      <c r="O1152" s="95"/>
      <c r="P1152" s="95">
        <f>_xlfn.STDEV.S(P1131:P1150)</f>
        <v>0.91101250861317173</v>
      </c>
      <c r="Q1152" s="96">
        <f>_xlfn.STDEV.S(Q1131:Q1150)</f>
        <v>345.48899228607831</v>
      </c>
      <c r="R1152" s="95">
        <f>_xlfn.STDEV.S(R1131:R1150)</f>
        <v>4.0649141777812821</v>
      </c>
      <c r="S1152" s="96">
        <f>_xlfn.STDEV.S(S1131:S1150)</f>
        <v>146.0521551574771</v>
      </c>
      <c r="T1152" s="95">
        <f>_xlfn.STDEV.S(T1131:T1150)</f>
        <v>0.43934646949922945</v>
      </c>
      <c r="U1152" s="95">
        <f>_xlfn.STDEV.S(U1131:U1150)</f>
        <v>0.63390926194602415</v>
      </c>
      <c r="V1152" s="95">
        <f>_xlfn.STDEV.S(V1131:V1150)</f>
        <v>13.384808723891521</v>
      </c>
      <c r="W1152" s="95">
        <f>_xlfn.STDEV.S(W1131:W1150)</f>
        <v>2.3351385873695363</v>
      </c>
      <c r="X1152" s="96">
        <f>_xlfn.STDEV.S(X1131:X1150)</f>
        <v>19.915186998936793</v>
      </c>
      <c r="Y1152" s="95">
        <f>_xlfn.STDEV.S(Y1131:Y1150)</f>
        <v>24.323761211562669</v>
      </c>
      <c r="Z1152" s="95">
        <f>_xlfn.STDEV.S(Z1131:Z1150)</f>
        <v>4.9638957924102574</v>
      </c>
      <c r="AA1152" s="95">
        <f>_xlfn.STDEV.S(AA1131:AA1150)</f>
        <v>55.506867325236627</v>
      </c>
      <c r="AB1152" s="95">
        <f>_xlfn.STDEV.S(AB1131:AB1150)</f>
        <v>2.0420745090847325</v>
      </c>
      <c r="AC1152" s="95">
        <f>_xlfn.STDEV.S(AC1131:AC1150)</f>
        <v>0.39606891854233167</v>
      </c>
      <c r="AD1152" s="95">
        <f>_xlfn.STDEV.S(AD1131:AD1150)</f>
        <v>1.497397742752403</v>
      </c>
      <c r="AE1152" s="96">
        <f>_xlfn.STDEV.S(AE1131:AE1150)</f>
        <v>106.37461550355617</v>
      </c>
      <c r="AF1152" s="95">
        <f>_xlfn.STDEV.S(AF1131:AF1150)</f>
        <v>4.2121927362193325</v>
      </c>
      <c r="AG1152" s="95">
        <f>_xlfn.STDEV.S(AG1131:AG1150)</f>
        <v>9.303244567199398</v>
      </c>
      <c r="AH1152" s="95">
        <f>_xlfn.STDEV.S(AH1131:AH1150)</f>
        <v>1.1511324347584599</v>
      </c>
      <c r="AI1152" s="95">
        <f>_xlfn.STDEV.S(AI1131:AI1150)</f>
        <v>4.5032631596395936</v>
      </c>
      <c r="AJ1152" s="95">
        <f>_xlfn.STDEV.S(AJ1131:AJ1150)</f>
        <v>1.1161904164396099</v>
      </c>
      <c r="AK1152" s="95">
        <f>_xlfn.STDEV.S(AK1131:AK1150)</f>
        <v>0.20747914297885858</v>
      </c>
      <c r="AL1152" s="95">
        <f>_xlfn.STDEV.S(AL1131:AL1150)</f>
        <v>1.0230956995596894</v>
      </c>
      <c r="AM1152" s="95">
        <f>_xlfn.STDEV.S(AM1131:AM1150)</f>
        <v>0.20227290986525939</v>
      </c>
      <c r="AN1152" s="95">
        <f>_xlfn.STDEV.S(AN1131:AN1150)</f>
        <v>1.1167575862898533</v>
      </c>
      <c r="AO1152" s="95">
        <f>_xlfn.STDEV.S(AO1131:AO1150)</f>
        <v>0.19053145486800252</v>
      </c>
      <c r="AP1152" s="95">
        <f>_xlfn.STDEV.S(AP1131:AP1150)</f>
        <v>0.74975660538621403</v>
      </c>
      <c r="AQ1152" s="95">
        <f>_xlfn.STDEV.S(AQ1131:AQ1150)</f>
        <v>0.10963011191232308</v>
      </c>
      <c r="AR1152" s="95">
        <f>_xlfn.STDEV.S(AR1131:AR1150)</f>
        <v>0.62077328963494238</v>
      </c>
      <c r="AS1152" s="95">
        <f>_xlfn.STDEV.S(AS1131:AS1150)</f>
        <v>0.14002184703487783</v>
      </c>
      <c r="AT1152" s="95">
        <f>_xlfn.STDEV.S(AT1131:AT1150)</f>
        <v>1.5392583733309044</v>
      </c>
      <c r="AU1152" s="95">
        <f>_xlfn.STDEV.S(AU1131:AU1150)</f>
        <v>0.19103468699162188</v>
      </c>
      <c r="AV1152" s="95">
        <f>_xlfn.STDEV.S(AV1131:AV1150)</f>
        <v>0.35708881010282856</v>
      </c>
      <c r="AW1152" s="95">
        <f>_xlfn.STDEV.S(AW1131:AW1150)</f>
        <v>3.7409768131251373</v>
      </c>
      <c r="AX1152" s="95">
        <f>_xlfn.STDEV.S(AX1131:AX1150)</f>
        <v>2.7567823078383631</v>
      </c>
      <c r="AY1152" s="95">
        <f>_xlfn.STDEV.S(AY1131:AY1150)</f>
        <v>0.72904562020485153</v>
      </c>
    </row>
    <row r="1153" spans="1:51">
      <c r="A1153" s="84" t="s">
        <v>214</v>
      </c>
      <c r="B1153" s="81">
        <v>76.893838744002636</v>
      </c>
      <c r="C1153" s="80">
        <v>7.2105761071364224E-2</v>
      </c>
      <c r="D1153" s="81">
        <v>12.451405069263147</v>
      </c>
      <c r="E1153" s="80">
        <v>1.529193381538277</v>
      </c>
      <c r="F1153" s="80">
        <v>5.5824264022329401E-2</v>
      </c>
      <c r="G1153" s="80">
        <v>9.4379591162316728E-2</v>
      </c>
      <c r="H1153" s="80">
        <v>0.89578570760847687</v>
      </c>
      <c r="I1153" s="80">
        <v>3.7658441512151537</v>
      </c>
      <c r="J1153" s="80">
        <v>3.9569754409965614</v>
      </c>
      <c r="L1153" s="80">
        <v>3.6760900953674707</v>
      </c>
      <c r="M1153" s="81">
        <f>B1153/J1153</f>
        <v>19.432478136542837</v>
      </c>
      <c r="N1153" s="80">
        <f>I1153+J1153</f>
        <v>7.7228195922117155</v>
      </c>
      <c r="P1153" s="80">
        <v>13.8</v>
      </c>
      <c r="Q1153" s="82">
        <v>485</v>
      </c>
      <c r="R1153" s="80" t="s">
        <v>142</v>
      </c>
      <c r="S1153" s="82">
        <v>311.10000000000002</v>
      </c>
      <c r="U1153" s="80">
        <v>0.35</v>
      </c>
      <c r="V1153" s="81">
        <v>48.7</v>
      </c>
      <c r="W1153" s="81">
        <v>16.2</v>
      </c>
      <c r="X1153" s="82">
        <v>127.6</v>
      </c>
      <c r="Y1153" s="81">
        <v>59.1</v>
      </c>
      <c r="Z1153" s="81">
        <v>26</v>
      </c>
      <c r="AA1153" s="81">
        <v>126.1</v>
      </c>
      <c r="AB1153" s="80">
        <v>7.44</v>
      </c>
      <c r="AD1153" s="80">
        <v>6.21</v>
      </c>
      <c r="AE1153" s="82">
        <v>794</v>
      </c>
      <c r="AF1153" s="81">
        <v>23.86</v>
      </c>
      <c r="AG1153" s="81">
        <v>49</v>
      </c>
      <c r="AH1153" s="80">
        <v>5.36</v>
      </c>
      <c r="AI1153" s="81">
        <v>20.8</v>
      </c>
      <c r="AJ1153" s="80">
        <v>4.28</v>
      </c>
      <c r="AK1153" s="80">
        <v>0.85</v>
      </c>
      <c r="AL1153" s="80">
        <v>3.68</v>
      </c>
      <c r="AM1153" s="80">
        <v>0.59</v>
      </c>
      <c r="AN1153" s="80">
        <v>4.45</v>
      </c>
      <c r="AO1153" s="80">
        <v>0.95</v>
      </c>
      <c r="AP1153" s="80">
        <v>2.4500000000000002</v>
      </c>
      <c r="AQ1153" s="80">
        <v>0.5</v>
      </c>
      <c r="AR1153" s="80">
        <v>2.87</v>
      </c>
      <c r="AS1153" s="80">
        <v>0.50800000000000001</v>
      </c>
      <c r="AT1153" s="80">
        <v>4.0999999999999996</v>
      </c>
      <c r="AU1153" s="80">
        <v>0.504</v>
      </c>
      <c r="AV1153" s="80">
        <v>1.74</v>
      </c>
      <c r="AW1153" s="81">
        <v>18.38</v>
      </c>
      <c r="AX1153" s="80">
        <v>10.61</v>
      </c>
      <c r="AY1153" s="80">
        <v>2.83</v>
      </c>
    </row>
    <row r="1154" spans="1:51">
      <c r="A1154" s="84" t="s">
        <v>213</v>
      </c>
      <c r="B1154" s="81">
        <v>77.976977623835069</v>
      </c>
      <c r="C1154" s="80">
        <v>9.0875905648236291E-2</v>
      </c>
      <c r="D1154" s="81">
        <v>12.113417713451454</v>
      </c>
      <c r="E1154" s="80">
        <v>1.3703320158188932</v>
      </c>
      <c r="F1154" s="80">
        <v>0</v>
      </c>
      <c r="G1154" s="80">
        <v>4.7592192016034589E-2</v>
      </c>
      <c r="H1154" s="80">
        <v>0.75475581412681358</v>
      </c>
      <c r="I1154" s="80">
        <v>3.545603771804493</v>
      </c>
      <c r="J1154" s="80">
        <v>3.90545323038946</v>
      </c>
      <c r="L1154" s="80">
        <v>5.5883279036099651</v>
      </c>
      <c r="M1154" s="81">
        <f>B1154/J1154</f>
        <v>19.966178833502262</v>
      </c>
      <c r="N1154" s="80">
        <f>I1154+J1154</f>
        <v>7.4510570021939531</v>
      </c>
      <c r="P1154" s="80">
        <v>15.1</v>
      </c>
      <c r="Q1154" s="82">
        <v>450</v>
      </c>
      <c r="R1154" s="80">
        <v>0.7</v>
      </c>
      <c r="S1154" s="82">
        <v>315.89999999999998</v>
      </c>
      <c r="U1154" s="80">
        <v>1.81</v>
      </c>
      <c r="V1154" s="81">
        <v>48.1</v>
      </c>
      <c r="W1154" s="81">
        <v>15.6</v>
      </c>
      <c r="X1154" s="82">
        <v>121.4</v>
      </c>
      <c r="Y1154" s="81">
        <v>56.3</v>
      </c>
      <c r="Z1154" s="81">
        <v>25.98</v>
      </c>
      <c r="AA1154" s="81">
        <v>120.8</v>
      </c>
      <c r="AB1154" s="80">
        <v>7.46</v>
      </c>
      <c r="AD1154" s="80">
        <v>5.78</v>
      </c>
      <c r="AE1154" s="82">
        <v>791</v>
      </c>
      <c r="AF1154" s="81">
        <v>23.46</v>
      </c>
      <c r="AG1154" s="81">
        <v>49.1</v>
      </c>
      <c r="AH1154" s="80">
        <v>5.31</v>
      </c>
      <c r="AI1154" s="81">
        <v>22</v>
      </c>
      <c r="AJ1154" s="80">
        <v>4.41</v>
      </c>
      <c r="AK1154" s="80">
        <v>0.79</v>
      </c>
      <c r="AL1154" s="80">
        <v>4.29</v>
      </c>
      <c r="AM1154" s="80">
        <v>0.88</v>
      </c>
      <c r="AN1154" s="80">
        <v>4.8600000000000003</v>
      </c>
      <c r="AO1154" s="80">
        <v>0.81</v>
      </c>
      <c r="AP1154" s="80">
        <v>2.3199999999999998</v>
      </c>
      <c r="AQ1154" s="80">
        <v>0.6</v>
      </c>
      <c r="AR1154" s="80">
        <v>2.65</v>
      </c>
      <c r="AS1154" s="80">
        <v>0.52</v>
      </c>
      <c r="AT1154" s="80">
        <v>3.66</v>
      </c>
      <c r="AU1154" s="80">
        <v>0.54</v>
      </c>
      <c r="AV1154" s="80">
        <v>2.04</v>
      </c>
      <c r="AW1154" s="81">
        <v>18.579999999999998</v>
      </c>
      <c r="AX1154" s="80">
        <v>10.63</v>
      </c>
      <c r="AY1154" s="80">
        <v>2.71</v>
      </c>
    </row>
    <row r="1155" spans="1:51">
      <c r="A1155" s="84" t="s">
        <v>212</v>
      </c>
      <c r="B1155" s="81">
        <v>77.295022911482363</v>
      </c>
      <c r="C1155" s="80">
        <v>9.0301169939730738E-2</v>
      </c>
      <c r="D1155" s="81">
        <v>12.400499098657425</v>
      </c>
      <c r="E1155" s="80">
        <v>1.5269668374305065</v>
      </c>
      <c r="F1155" s="80">
        <v>3.0506681664208778E-3</v>
      </c>
      <c r="G1155" s="80">
        <v>6.8471964380046532E-2</v>
      </c>
      <c r="H1155" s="80">
        <v>0.882973076882832</v>
      </c>
      <c r="I1155" s="80">
        <v>3.9097449593440352</v>
      </c>
      <c r="J1155" s="80">
        <v>3.612138696321967</v>
      </c>
      <c r="L1155" s="80">
        <v>3.8563282502506127</v>
      </c>
      <c r="M1155" s="81">
        <f>B1155/J1155</f>
        <v>21.398686321260985</v>
      </c>
      <c r="N1155" s="80">
        <f>I1155+J1155</f>
        <v>7.5218836556660023</v>
      </c>
      <c r="P1155" s="80">
        <v>16.3</v>
      </c>
      <c r="Q1155" s="82">
        <v>479</v>
      </c>
      <c r="R1155" s="80">
        <v>2.2000000000000002</v>
      </c>
      <c r="S1155" s="82">
        <v>325.3</v>
      </c>
      <c r="U1155" s="80">
        <v>1.74</v>
      </c>
      <c r="V1155" s="81">
        <v>49</v>
      </c>
      <c r="W1155" s="81">
        <v>15.6</v>
      </c>
      <c r="X1155" s="82">
        <v>130.1</v>
      </c>
      <c r="Y1155" s="81">
        <v>55.7</v>
      </c>
      <c r="Z1155" s="81">
        <v>26.3</v>
      </c>
      <c r="AA1155" s="81">
        <v>120.8</v>
      </c>
      <c r="AB1155" s="80">
        <v>7.71</v>
      </c>
      <c r="AD1155" s="80">
        <v>6.05</v>
      </c>
      <c r="AE1155" s="82">
        <v>789</v>
      </c>
      <c r="AF1155" s="81">
        <v>22.73</v>
      </c>
      <c r="AG1155" s="81">
        <v>50.1</v>
      </c>
      <c r="AH1155" s="80">
        <v>5.23</v>
      </c>
      <c r="AI1155" s="81">
        <v>22.4</v>
      </c>
      <c r="AJ1155" s="80">
        <v>4.91</v>
      </c>
      <c r="AK1155" s="80">
        <v>0.8</v>
      </c>
      <c r="AL1155" s="80">
        <v>3.93</v>
      </c>
      <c r="AM1155" s="80">
        <v>0.67</v>
      </c>
      <c r="AN1155" s="80">
        <v>4.55</v>
      </c>
      <c r="AO1155" s="80">
        <v>0.9</v>
      </c>
      <c r="AP1155" s="80">
        <v>2.4</v>
      </c>
      <c r="AQ1155" s="80">
        <v>0.47299999999999998</v>
      </c>
      <c r="AR1155" s="80">
        <v>3.03</v>
      </c>
      <c r="AS1155" s="80">
        <v>0.46</v>
      </c>
      <c r="AT1155" s="80">
        <v>3.56</v>
      </c>
      <c r="AU1155" s="80">
        <v>0.62</v>
      </c>
      <c r="AV1155" s="80">
        <v>1.54</v>
      </c>
      <c r="AW1155" s="81">
        <v>18.72</v>
      </c>
      <c r="AX1155" s="80">
        <v>10.69</v>
      </c>
      <c r="AY1155" s="80">
        <v>2.66</v>
      </c>
    </row>
    <row r="1156" spans="1:51">
      <c r="A1156" s="84" t="s">
        <v>211</v>
      </c>
      <c r="B1156" s="81">
        <v>77.184892038953521</v>
      </c>
      <c r="C1156" s="80">
        <v>0.11188842633999645</v>
      </c>
      <c r="D1156" s="81">
        <v>12.36155492253539</v>
      </c>
      <c r="E1156" s="80">
        <v>1.6154633333150901</v>
      </c>
      <c r="F1156" s="80">
        <v>4.9430195483376384E-2</v>
      </c>
      <c r="G1156" s="80">
        <v>8.5850774161042503E-2</v>
      </c>
      <c r="H1156" s="80">
        <v>0.89942114472063173</v>
      </c>
      <c r="I1156" s="80">
        <v>3.8437121993208998</v>
      </c>
      <c r="J1156" s="80">
        <v>3.6115889778943462</v>
      </c>
      <c r="L1156" s="80">
        <v>5.0612894595028592</v>
      </c>
      <c r="M1156" s="81">
        <f>B1156/J1156</f>
        <v>21.371449661460201</v>
      </c>
      <c r="N1156" s="80">
        <f>I1156+J1156</f>
        <v>7.4553011772152455</v>
      </c>
      <c r="P1156" s="80">
        <v>19</v>
      </c>
      <c r="Q1156" s="82">
        <v>455</v>
      </c>
      <c r="R1156" s="80" t="s">
        <v>142</v>
      </c>
      <c r="S1156" s="82">
        <v>323</v>
      </c>
      <c r="U1156" s="80">
        <v>2.5</v>
      </c>
      <c r="V1156" s="81">
        <v>37.6</v>
      </c>
      <c r="W1156" s="81">
        <v>15.4</v>
      </c>
      <c r="X1156" s="82">
        <v>132.9</v>
      </c>
      <c r="Y1156" s="81">
        <v>58.4</v>
      </c>
      <c r="Z1156" s="81">
        <v>25.4</v>
      </c>
      <c r="AA1156" s="81">
        <v>125.3</v>
      </c>
      <c r="AB1156" s="80">
        <v>6.64</v>
      </c>
      <c r="AD1156" s="80">
        <v>6.41</v>
      </c>
      <c r="AE1156" s="82">
        <v>813</v>
      </c>
      <c r="AF1156" s="81">
        <v>23.64</v>
      </c>
      <c r="AG1156" s="81">
        <v>50</v>
      </c>
      <c r="AH1156" s="80">
        <v>5.1100000000000003</v>
      </c>
      <c r="AI1156" s="81">
        <v>21.4</v>
      </c>
      <c r="AJ1156" s="80">
        <v>4.7</v>
      </c>
      <c r="AK1156" s="80">
        <v>0.92</v>
      </c>
      <c r="AL1156" s="80">
        <v>4.2300000000000004</v>
      </c>
      <c r="AM1156" s="80">
        <v>0.67</v>
      </c>
      <c r="AN1156" s="80">
        <v>4.4800000000000004</v>
      </c>
      <c r="AO1156" s="80">
        <v>0.96</v>
      </c>
      <c r="AP1156" s="80">
        <v>2.85</v>
      </c>
      <c r="AQ1156" s="80">
        <v>0.43</v>
      </c>
      <c r="AR1156" s="80">
        <v>2.99</v>
      </c>
      <c r="AS1156" s="80">
        <v>0.35799999999999998</v>
      </c>
      <c r="AT1156" s="80">
        <v>3.46</v>
      </c>
      <c r="AU1156" s="80">
        <v>0.55000000000000004</v>
      </c>
      <c r="AV1156" s="80">
        <v>1.4</v>
      </c>
      <c r="AW1156" s="81">
        <v>17.899999999999999</v>
      </c>
      <c r="AX1156" s="80">
        <v>10.79</v>
      </c>
      <c r="AY1156" s="80">
        <v>2.72</v>
      </c>
    </row>
    <row r="1157" spans="1:51">
      <c r="A1157" s="84" t="s">
        <v>210</v>
      </c>
      <c r="B1157" s="81">
        <v>77.422615914595781</v>
      </c>
      <c r="C1157" s="80">
        <v>8.4660047763510271E-2</v>
      </c>
      <c r="D1157" s="81">
        <v>12.455176842545526</v>
      </c>
      <c r="E1157" s="80">
        <v>1.5636684800236569</v>
      </c>
      <c r="F1157" s="80">
        <v>3.4440282360259096E-2</v>
      </c>
      <c r="G1157" s="80">
        <v>4.7636405698266444E-2</v>
      </c>
      <c r="H1157" s="80">
        <v>0.84346255058270048</v>
      </c>
      <c r="I1157" s="80">
        <v>3.7726343965463425</v>
      </c>
      <c r="J1157" s="80">
        <v>3.5656913194313842</v>
      </c>
      <c r="L1157" s="80">
        <v>3.4823735839482168</v>
      </c>
      <c r="M1157" s="81">
        <f>B1157/J1157</f>
        <v>21.713213225350717</v>
      </c>
      <c r="N1157" s="80">
        <f>I1157+J1157</f>
        <v>7.3383257159777262</v>
      </c>
      <c r="P1157" s="80">
        <v>15.6</v>
      </c>
      <c r="Q1157" s="82">
        <v>509</v>
      </c>
      <c r="R1157" s="80">
        <v>1.9</v>
      </c>
      <c r="S1157" s="82">
        <v>314</v>
      </c>
      <c r="U1157" s="80">
        <v>3.3</v>
      </c>
      <c r="V1157" s="81">
        <v>49.5</v>
      </c>
      <c r="W1157" s="81">
        <v>15.9</v>
      </c>
      <c r="X1157" s="82">
        <v>133.4</v>
      </c>
      <c r="Y1157" s="81">
        <v>59.1</v>
      </c>
      <c r="Z1157" s="81">
        <v>26.2</v>
      </c>
      <c r="AA1157" s="81">
        <v>118.1</v>
      </c>
      <c r="AB1157" s="80">
        <v>6.99</v>
      </c>
      <c r="AD1157" s="80">
        <v>6.46</v>
      </c>
      <c r="AE1157" s="82">
        <v>812</v>
      </c>
      <c r="AF1157" s="81">
        <v>23.8</v>
      </c>
      <c r="AG1157" s="81">
        <v>49.9</v>
      </c>
      <c r="AH1157" s="80">
        <v>5.27</v>
      </c>
      <c r="AI1157" s="81">
        <v>21.4</v>
      </c>
      <c r="AJ1157" s="80">
        <v>4.9000000000000004</v>
      </c>
      <c r="AK1157" s="80">
        <v>1.22</v>
      </c>
      <c r="AL1157" s="80">
        <v>3.38</v>
      </c>
      <c r="AM1157" s="80">
        <v>0.63</v>
      </c>
      <c r="AN1157" s="80">
        <v>4.2699999999999996</v>
      </c>
      <c r="AO1157" s="80">
        <v>0.88</v>
      </c>
      <c r="AP1157" s="80">
        <v>2.9</v>
      </c>
      <c r="AQ1157" s="80">
        <v>0.53</v>
      </c>
      <c r="AR1157" s="80">
        <v>3.22</v>
      </c>
      <c r="AS1157" s="80">
        <v>0.51600000000000001</v>
      </c>
      <c r="AT1157" s="80">
        <v>4.28</v>
      </c>
      <c r="AU1157" s="80">
        <v>0.39300000000000002</v>
      </c>
      <c r="AV1157" s="80">
        <v>0.86</v>
      </c>
      <c r="AW1157" s="81">
        <v>18.510000000000002</v>
      </c>
      <c r="AX1157" s="80">
        <v>10.119999999999999</v>
      </c>
      <c r="AY1157" s="80">
        <v>2.82</v>
      </c>
    </row>
    <row r="1158" spans="1:51">
      <c r="A1158" s="84" t="s">
        <v>209</v>
      </c>
      <c r="B1158" s="81">
        <v>77.36770496532813</v>
      </c>
      <c r="C1158" s="80">
        <v>6.911601051613378E-2</v>
      </c>
      <c r="D1158" s="81">
        <v>12.467400629448596</v>
      </c>
      <c r="E1158" s="80">
        <v>1.4804217013470125</v>
      </c>
      <c r="F1158" s="80">
        <v>2.5445124387143844E-2</v>
      </c>
      <c r="G1158" s="80">
        <v>5.2216087736839681E-2</v>
      </c>
      <c r="H1158" s="80">
        <v>0.86719096092699943</v>
      </c>
      <c r="I1158" s="80">
        <v>3.2449207083638791</v>
      </c>
      <c r="J1158" s="80">
        <v>4.2053885649608223</v>
      </c>
      <c r="L1158" s="80">
        <v>3.9428161995381998</v>
      </c>
      <c r="M1158" s="81">
        <f>B1158/J1158</f>
        <v>18.397278579666487</v>
      </c>
      <c r="N1158" s="80">
        <f>I1158+J1158</f>
        <v>7.4503092733247014</v>
      </c>
      <c r="P1158" s="80">
        <v>18.7</v>
      </c>
      <c r="Q1158" s="82">
        <v>478</v>
      </c>
      <c r="R1158" s="80" t="s">
        <v>142</v>
      </c>
      <c r="S1158" s="82">
        <v>319.8</v>
      </c>
      <c r="U1158" s="80">
        <v>1.19</v>
      </c>
      <c r="V1158" s="81">
        <v>43.3</v>
      </c>
      <c r="W1158" s="81">
        <v>16.3</v>
      </c>
      <c r="X1158" s="82">
        <v>127.8</v>
      </c>
      <c r="Y1158" s="81">
        <v>55.9</v>
      </c>
      <c r="Z1158" s="81">
        <v>25.19</v>
      </c>
      <c r="AA1158" s="81">
        <v>118.6</v>
      </c>
      <c r="AB1158" s="80">
        <v>7.42</v>
      </c>
      <c r="AD1158" s="80">
        <v>5.96</v>
      </c>
      <c r="AE1158" s="82">
        <v>789</v>
      </c>
      <c r="AF1158" s="81">
        <v>23.4</v>
      </c>
      <c r="AG1158" s="81">
        <v>49.4</v>
      </c>
      <c r="AH1158" s="80">
        <v>5.12</v>
      </c>
      <c r="AI1158" s="81">
        <v>20.51</v>
      </c>
      <c r="AJ1158" s="80">
        <v>4.3</v>
      </c>
      <c r="AK1158" s="80">
        <v>0.57999999999999996</v>
      </c>
      <c r="AL1158" s="80">
        <v>4.37</v>
      </c>
      <c r="AM1158" s="80">
        <v>0.78</v>
      </c>
      <c r="AN1158" s="80">
        <v>3.73</v>
      </c>
      <c r="AO1158" s="80">
        <v>0.89</v>
      </c>
      <c r="AP1158" s="80">
        <v>2.73</v>
      </c>
      <c r="AQ1158" s="80">
        <v>0.48</v>
      </c>
      <c r="AR1158" s="80">
        <v>2.92</v>
      </c>
      <c r="AS1158" s="80">
        <v>0.36</v>
      </c>
      <c r="AT1158" s="80">
        <v>3.69</v>
      </c>
      <c r="AU1158" s="80">
        <v>0.64</v>
      </c>
      <c r="AV1158" s="80">
        <v>1.72</v>
      </c>
      <c r="AW1158" s="81">
        <v>18.91</v>
      </c>
      <c r="AX1158" s="80">
        <v>10.52</v>
      </c>
      <c r="AY1158" s="80">
        <v>2.4900000000000002</v>
      </c>
    </row>
    <row r="1159" spans="1:51">
      <c r="A1159" s="84" t="s">
        <v>208</v>
      </c>
      <c r="B1159" s="81">
        <v>77.737193743782953</v>
      </c>
      <c r="C1159" s="80">
        <v>8.5772154583303839E-2</v>
      </c>
      <c r="D1159" s="81">
        <v>12.095305230728469</v>
      </c>
      <c r="E1159" s="80">
        <v>1.4423395908502907</v>
      </c>
      <c r="F1159" s="80">
        <v>3.3866439232595767E-2</v>
      </c>
      <c r="G1159" s="80">
        <v>3.8390358140073758E-2</v>
      </c>
      <c r="H1159" s="80">
        <v>0.86812314567465498</v>
      </c>
      <c r="I1159" s="80">
        <v>3.7349702843645054</v>
      </c>
      <c r="J1159" s="80">
        <v>3.681370229870752</v>
      </c>
      <c r="L1159" s="80">
        <v>4.7338043202873621</v>
      </c>
      <c r="M1159" s="81">
        <f>B1159/J1159</f>
        <v>21.116374852227835</v>
      </c>
      <c r="N1159" s="80">
        <f>I1159+J1159</f>
        <v>7.416340514235257</v>
      </c>
      <c r="P1159" s="80">
        <v>14.9</v>
      </c>
      <c r="Q1159" s="82">
        <v>395</v>
      </c>
      <c r="R1159" s="80" t="s">
        <v>142</v>
      </c>
      <c r="S1159" s="82">
        <v>279.7</v>
      </c>
      <c r="U1159" s="80">
        <v>2.8</v>
      </c>
      <c r="V1159" s="81">
        <v>41.7</v>
      </c>
      <c r="W1159" s="81">
        <v>13.7</v>
      </c>
      <c r="X1159" s="82">
        <v>138.9</v>
      </c>
      <c r="Y1159" s="81">
        <v>45.7</v>
      </c>
      <c r="Z1159" s="81">
        <v>26.07</v>
      </c>
      <c r="AA1159" s="81">
        <v>89</v>
      </c>
      <c r="AB1159" s="80">
        <v>6.7</v>
      </c>
      <c r="AD1159" s="80">
        <v>6.78</v>
      </c>
      <c r="AE1159" s="82">
        <v>846</v>
      </c>
      <c r="AF1159" s="81">
        <v>24.62</v>
      </c>
      <c r="AG1159" s="81">
        <v>51</v>
      </c>
      <c r="AH1159" s="80">
        <v>5.82</v>
      </c>
      <c r="AI1159" s="81">
        <v>21.1</v>
      </c>
      <c r="AJ1159" s="80">
        <v>4.5599999999999996</v>
      </c>
      <c r="AK1159" s="80">
        <v>0.76</v>
      </c>
      <c r="AL1159" s="80">
        <v>4.1500000000000004</v>
      </c>
      <c r="AM1159" s="80">
        <v>0.86</v>
      </c>
      <c r="AN1159" s="80">
        <v>5.12</v>
      </c>
      <c r="AO1159" s="80">
        <v>1.07</v>
      </c>
      <c r="AP1159" s="80">
        <v>2.64</v>
      </c>
      <c r="AQ1159" s="80">
        <v>0.43</v>
      </c>
      <c r="AR1159" s="80">
        <v>3.07</v>
      </c>
      <c r="AS1159" s="80">
        <v>0.56999999999999995</v>
      </c>
      <c r="AT1159" s="80">
        <v>3.11</v>
      </c>
      <c r="AU1159" s="80">
        <v>0.57999999999999996</v>
      </c>
      <c r="AV1159" s="80">
        <v>1.9</v>
      </c>
      <c r="AW1159" s="81">
        <v>18.78</v>
      </c>
      <c r="AX1159" s="80">
        <v>11.18</v>
      </c>
      <c r="AY1159" s="80">
        <v>2.84</v>
      </c>
    </row>
    <row r="1160" spans="1:51">
      <c r="A1160" s="84" t="s">
        <v>207</v>
      </c>
      <c r="B1160" s="81">
        <v>77.387497896062001</v>
      </c>
      <c r="C1160" s="80">
        <v>6.9546254161895679E-2</v>
      </c>
      <c r="D1160" s="81">
        <v>12.502427777552377</v>
      </c>
      <c r="E1160" s="80">
        <v>1.2352088500426428</v>
      </c>
      <c r="F1160" s="80">
        <v>4.4038052663956807E-2</v>
      </c>
      <c r="G1160" s="80">
        <v>4.4878882066266092E-2</v>
      </c>
      <c r="H1160" s="80">
        <v>0.8579939014927328</v>
      </c>
      <c r="I1160" s="80">
        <v>3.7210557114337415</v>
      </c>
      <c r="J1160" s="80">
        <v>3.8593694672523702</v>
      </c>
      <c r="L1160" s="80">
        <v>4.5370680892765876</v>
      </c>
      <c r="M1160" s="81">
        <f>B1160/J1160</f>
        <v>20.051850063258406</v>
      </c>
      <c r="N1160" s="80">
        <f>I1160+J1160</f>
        <v>7.5804251786861112</v>
      </c>
    </row>
    <row r="1161" spans="1:51">
      <c r="A1161" s="84" t="s">
        <v>206</v>
      </c>
      <c r="B1161" s="81">
        <v>78.959114888528248</v>
      </c>
      <c r="C1161" s="80">
        <v>8.9497431125914836E-2</v>
      </c>
      <c r="D1161" s="81">
        <v>11.36585049986361</v>
      </c>
      <c r="E1161" s="80">
        <v>1.5467409795580178</v>
      </c>
      <c r="F1161" s="80">
        <v>0</v>
      </c>
      <c r="G1161" s="80">
        <v>6.839462198571071E-2</v>
      </c>
      <c r="H1161" s="80">
        <v>0.92351792970818902</v>
      </c>
      <c r="I1161" s="80">
        <v>3.1025980104810018</v>
      </c>
      <c r="J1161" s="80">
        <v>3.7850859985022565</v>
      </c>
      <c r="L1161" s="80">
        <v>5.2754222876353936</v>
      </c>
      <c r="M1161" s="81">
        <f>B1161/J1161</f>
        <v>20.860586766000047</v>
      </c>
      <c r="N1161" s="80">
        <f>I1161+J1161</f>
        <v>6.8876840089832587</v>
      </c>
    </row>
    <row r="1162" spans="1:51">
      <c r="A1162" s="84" t="s">
        <v>205</v>
      </c>
      <c r="B1162" s="81">
        <v>77.261195544527581</v>
      </c>
      <c r="C1162" s="80">
        <v>4.1257231907692309E-2</v>
      </c>
      <c r="D1162" s="81">
        <v>12.527983370569414</v>
      </c>
      <c r="E1162" s="80">
        <v>1.3905254330256647</v>
      </c>
      <c r="F1162" s="80">
        <v>3.258016646766046E-2</v>
      </c>
      <c r="G1162" s="80">
        <v>5.0649961428597366E-2</v>
      </c>
      <c r="H1162" s="80">
        <v>0.84821611763183113</v>
      </c>
      <c r="I1162" s="80">
        <v>3.8927891505493446</v>
      </c>
      <c r="J1162" s="80">
        <v>3.7412121316995472</v>
      </c>
      <c r="L1162" s="80">
        <v>0.97267212830040251</v>
      </c>
      <c r="M1162" s="81">
        <f>B1162/J1162</f>
        <v>20.651380575265478</v>
      </c>
      <c r="N1162" s="80">
        <f>I1162+J1162</f>
        <v>7.6340012822488923</v>
      </c>
      <c r="P1162" s="80">
        <v>15.9</v>
      </c>
      <c r="Q1162" s="82">
        <v>412</v>
      </c>
      <c r="R1162" s="80">
        <v>0.8</v>
      </c>
      <c r="S1162" s="82">
        <v>282.8</v>
      </c>
      <c r="U1162" s="80">
        <v>1.42</v>
      </c>
      <c r="V1162" s="81">
        <v>38.5</v>
      </c>
      <c r="W1162" s="81">
        <v>13.9</v>
      </c>
      <c r="X1162" s="82">
        <v>137.6</v>
      </c>
      <c r="Y1162" s="81">
        <v>46.8</v>
      </c>
      <c r="Z1162" s="81">
        <v>25.5</v>
      </c>
      <c r="AA1162" s="81">
        <v>90.2</v>
      </c>
      <c r="AB1162" s="80">
        <v>7.26</v>
      </c>
      <c r="AD1162" s="80">
        <v>6.62</v>
      </c>
      <c r="AE1162" s="82">
        <v>842</v>
      </c>
      <c r="AF1162" s="81">
        <v>24.81</v>
      </c>
      <c r="AG1162" s="81">
        <v>51.5</v>
      </c>
      <c r="AH1162" s="80">
        <v>5.78</v>
      </c>
      <c r="AI1162" s="81">
        <v>21.4</v>
      </c>
      <c r="AJ1162" s="80">
        <v>4.67</v>
      </c>
      <c r="AK1162" s="80">
        <v>0.62</v>
      </c>
      <c r="AL1162" s="80">
        <v>3.46</v>
      </c>
      <c r="AM1162" s="80">
        <v>0.51</v>
      </c>
      <c r="AN1162" s="80">
        <v>4.4000000000000004</v>
      </c>
      <c r="AO1162" s="80">
        <v>0.71</v>
      </c>
      <c r="AP1162" s="80">
        <v>2.4700000000000002</v>
      </c>
      <c r="AQ1162" s="80">
        <v>0.49</v>
      </c>
      <c r="AR1162" s="80">
        <v>2.29</v>
      </c>
      <c r="AS1162" s="80">
        <v>0.46</v>
      </c>
      <c r="AT1162" s="80">
        <v>3.3</v>
      </c>
      <c r="AU1162" s="80">
        <v>0.48</v>
      </c>
      <c r="AV1162" s="80">
        <v>1.88</v>
      </c>
      <c r="AW1162" s="81">
        <v>19.600000000000001</v>
      </c>
      <c r="AX1162" s="80">
        <v>11.22</v>
      </c>
      <c r="AY1162" s="80">
        <v>2.99</v>
      </c>
    </row>
    <row r="1163" spans="1:51">
      <c r="A1163" s="84" t="s">
        <v>204</v>
      </c>
      <c r="B1163" s="81">
        <v>77.612528045466149</v>
      </c>
      <c r="C1163" s="80">
        <v>7.9966253996270331E-2</v>
      </c>
      <c r="D1163" s="81">
        <v>12.335893623083471</v>
      </c>
      <c r="E1163" s="80">
        <v>1.403073883924804</v>
      </c>
      <c r="F1163" s="80">
        <v>1.3916926280208965E-2</v>
      </c>
      <c r="G1163" s="80">
        <v>7.7559798773795513E-2</v>
      </c>
      <c r="H1163" s="80">
        <v>0.84190547186860365</v>
      </c>
      <c r="I1163" s="80">
        <v>3.7576236007055468</v>
      </c>
      <c r="J1163" s="80">
        <v>3.5778429793567912</v>
      </c>
      <c r="L1163" s="80">
        <v>1.6489211132702764</v>
      </c>
      <c r="M1163" s="81">
        <f>B1163/J1163</f>
        <v>21.692547295471023</v>
      </c>
      <c r="N1163" s="80">
        <f>I1163+J1163</f>
        <v>7.335466580062338</v>
      </c>
      <c r="P1163" s="80">
        <v>17.399999999999999</v>
      </c>
      <c r="Q1163" s="82">
        <v>447</v>
      </c>
      <c r="R1163" s="80">
        <v>0.4</v>
      </c>
      <c r="S1163" s="82">
        <v>344</v>
      </c>
      <c r="U1163" s="80">
        <v>0.7</v>
      </c>
      <c r="V1163" s="81">
        <v>43.9</v>
      </c>
      <c r="W1163" s="81">
        <v>13.3</v>
      </c>
      <c r="X1163" s="82">
        <v>128.4</v>
      </c>
      <c r="Y1163" s="81">
        <v>57.6</v>
      </c>
      <c r="Z1163" s="81">
        <v>25.08</v>
      </c>
      <c r="AA1163" s="81">
        <v>119.8</v>
      </c>
      <c r="AB1163" s="80">
        <v>7.15</v>
      </c>
      <c r="AD1163" s="80">
        <v>5.73</v>
      </c>
      <c r="AE1163" s="82">
        <v>783</v>
      </c>
      <c r="AF1163" s="81">
        <v>22.92</v>
      </c>
      <c r="AG1163" s="81">
        <v>48.8</v>
      </c>
      <c r="AH1163" s="80">
        <v>5.28</v>
      </c>
      <c r="AI1163" s="81">
        <v>20.8</v>
      </c>
      <c r="AJ1163" s="80">
        <v>3.9</v>
      </c>
      <c r="AK1163" s="80">
        <v>0.4</v>
      </c>
      <c r="AL1163" s="80">
        <v>3.75</v>
      </c>
      <c r="AM1163" s="80">
        <v>0.56999999999999995</v>
      </c>
      <c r="AN1163" s="80">
        <v>3.87</v>
      </c>
      <c r="AO1163" s="80">
        <v>0.9</v>
      </c>
      <c r="AP1163" s="80">
        <v>2.56</v>
      </c>
      <c r="AQ1163" s="80">
        <v>0.54700000000000004</v>
      </c>
      <c r="AR1163" s="80">
        <v>2.95</v>
      </c>
      <c r="AS1163" s="80">
        <v>0.47</v>
      </c>
      <c r="AT1163" s="80">
        <v>3.48</v>
      </c>
      <c r="AU1163" s="80">
        <v>0.5</v>
      </c>
      <c r="AV1163" s="80">
        <v>1.53</v>
      </c>
      <c r="AW1163" s="81">
        <v>18.7</v>
      </c>
      <c r="AX1163" s="80">
        <v>10.039999999999999</v>
      </c>
      <c r="AY1163" s="80">
        <v>2.58</v>
      </c>
    </row>
    <row r="1164" spans="1:51">
      <c r="A1164" s="84" t="s">
        <v>203</v>
      </c>
      <c r="B1164" s="81">
        <v>77.645280149973928</v>
      </c>
      <c r="C1164" s="80">
        <v>9.018057179881217E-2</v>
      </c>
      <c r="D1164" s="81">
        <v>12.236089621396786</v>
      </c>
      <c r="E1164" s="80">
        <v>1.2066072758113955</v>
      </c>
      <c r="F1164" s="80">
        <v>2.0835901273474212E-2</v>
      </c>
      <c r="G1164" s="80">
        <v>7.9533992148957469E-2</v>
      </c>
      <c r="H1164" s="80">
        <v>0.76456355183729963</v>
      </c>
      <c r="I1164" s="80">
        <v>3.9854248028005226</v>
      </c>
      <c r="J1164" s="80">
        <v>3.7548439023036022</v>
      </c>
      <c r="L1164" s="80">
        <v>1.4625263999385822</v>
      </c>
      <c r="M1164" s="81">
        <f>B1164/J1164</f>
        <v>20.678697216238053</v>
      </c>
      <c r="N1164" s="80">
        <f>I1164+J1164</f>
        <v>7.7402687051041248</v>
      </c>
      <c r="P1164" s="80">
        <v>16.100000000000001</v>
      </c>
      <c r="Q1164" s="82">
        <v>402</v>
      </c>
      <c r="R1164" s="80" t="s">
        <v>142</v>
      </c>
      <c r="S1164" s="82">
        <v>294.7</v>
      </c>
      <c r="U1164" s="80">
        <v>1.54</v>
      </c>
      <c r="V1164" s="81">
        <v>45.7</v>
      </c>
      <c r="W1164" s="81">
        <v>11</v>
      </c>
      <c r="X1164" s="82">
        <v>135.4</v>
      </c>
      <c r="Y1164" s="81">
        <v>47.7</v>
      </c>
      <c r="Z1164" s="81">
        <v>25.59</v>
      </c>
      <c r="AA1164" s="81">
        <v>89.5</v>
      </c>
      <c r="AB1164" s="80">
        <v>6.93</v>
      </c>
      <c r="AD1164" s="80">
        <v>6.55</v>
      </c>
      <c r="AE1164" s="82">
        <v>843</v>
      </c>
      <c r="AF1164" s="81">
        <v>24.19</v>
      </c>
      <c r="AG1164" s="81">
        <v>51.5</v>
      </c>
      <c r="AH1164" s="80">
        <v>5.72</v>
      </c>
      <c r="AI1164" s="81">
        <v>20.8</v>
      </c>
      <c r="AJ1164" s="80">
        <v>4.71</v>
      </c>
      <c r="AK1164" s="80">
        <v>0.48</v>
      </c>
      <c r="AL1164" s="80">
        <v>3.79</v>
      </c>
      <c r="AM1164" s="80">
        <v>0.64</v>
      </c>
      <c r="AN1164" s="80">
        <v>4.29</v>
      </c>
      <c r="AO1164" s="80">
        <v>0.81</v>
      </c>
      <c r="AP1164" s="80">
        <v>2.68</v>
      </c>
      <c r="AQ1164" s="80">
        <v>0.42499999999999999</v>
      </c>
      <c r="AR1164" s="80">
        <v>3.22</v>
      </c>
      <c r="AS1164" s="80">
        <v>0.376</v>
      </c>
      <c r="AT1164" s="80">
        <v>3.32</v>
      </c>
      <c r="AU1164" s="80">
        <v>0.56000000000000005</v>
      </c>
      <c r="AV1164" s="80">
        <v>1.38</v>
      </c>
      <c r="AW1164" s="81">
        <v>18.73</v>
      </c>
      <c r="AX1164" s="80">
        <v>11.4</v>
      </c>
      <c r="AY1164" s="80">
        <v>3.16</v>
      </c>
    </row>
    <row r="1165" spans="1:51">
      <c r="A1165" s="84" t="s">
        <v>202</v>
      </c>
      <c r="B1165" s="81">
        <v>77.534724435297136</v>
      </c>
      <c r="C1165" s="80">
        <v>8.2437174799460791E-2</v>
      </c>
      <c r="D1165" s="81">
        <v>12.259384614286251</v>
      </c>
      <c r="E1165" s="80">
        <v>1.4268195617077046</v>
      </c>
      <c r="F1165" s="80">
        <v>4.1951216881608015E-2</v>
      </c>
      <c r="G1165" s="80">
        <v>5.7648439379271714E-2</v>
      </c>
      <c r="H1165" s="80">
        <v>0.82459527438040625</v>
      </c>
      <c r="I1165" s="80">
        <v>3.8393321213903904</v>
      </c>
      <c r="J1165" s="80">
        <v>3.7290202944965412</v>
      </c>
      <c r="L1165" s="80">
        <v>2.1188311432002394</v>
      </c>
      <c r="M1165" s="81">
        <f>B1165/J1165</f>
        <v>20.792250594539919</v>
      </c>
      <c r="N1165" s="80">
        <f>I1165+J1165</f>
        <v>7.5683524158869311</v>
      </c>
      <c r="P1165" s="80">
        <v>17.5</v>
      </c>
      <c r="Q1165" s="82">
        <v>465</v>
      </c>
      <c r="R1165" s="80">
        <v>0.7</v>
      </c>
      <c r="S1165" s="82">
        <v>329</v>
      </c>
      <c r="U1165" s="80">
        <v>2.9</v>
      </c>
      <c r="V1165" s="81">
        <v>49.5</v>
      </c>
      <c r="W1165" s="81">
        <v>12.7</v>
      </c>
      <c r="X1165" s="82">
        <v>125.3</v>
      </c>
      <c r="Y1165" s="81">
        <v>59.2</v>
      </c>
      <c r="Z1165" s="81">
        <v>25.06</v>
      </c>
      <c r="AA1165" s="81">
        <v>118</v>
      </c>
      <c r="AB1165" s="80">
        <v>7.32</v>
      </c>
      <c r="AD1165" s="80">
        <v>5.97</v>
      </c>
      <c r="AE1165" s="82">
        <v>790</v>
      </c>
      <c r="AF1165" s="81">
        <v>22.65</v>
      </c>
      <c r="AG1165" s="81">
        <v>48.7</v>
      </c>
      <c r="AH1165" s="80">
        <v>5.36</v>
      </c>
      <c r="AI1165" s="81">
        <v>19.45</v>
      </c>
      <c r="AJ1165" s="80">
        <v>4.38</v>
      </c>
      <c r="AK1165" s="80">
        <v>0.82</v>
      </c>
      <c r="AL1165" s="80">
        <v>4.51</v>
      </c>
      <c r="AM1165" s="80">
        <v>0.73</v>
      </c>
      <c r="AN1165" s="80">
        <v>4.34</v>
      </c>
      <c r="AO1165" s="80">
        <v>0.81</v>
      </c>
      <c r="AP1165" s="80">
        <v>2.71</v>
      </c>
      <c r="AQ1165" s="80">
        <v>0.41</v>
      </c>
      <c r="AR1165" s="80">
        <v>2.58</v>
      </c>
      <c r="AS1165" s="80">
        <v>0.54300000000000004</v>
      </c>
      <c r="AT1165" s="80">
        <v>4.0199999999999996</v>
      </c>
      <c r="AU1165" s="80">
        <v>0.5</v>
      </c>
      <c r="AV1165" s="80">
        <v>1.17</v>
      </c>
      <c r="AW1165" s="81">
        <v>18.399999999999999</v>
      </c>
      <c r="AX1165" s="80">
        <v>10.039999999999999</v>
      </c>
      <c r="AY1165" s="80">
        <v>2.71</v>
      </c>
    </row>
    <row r="1166" spans="1:51">
      <c r="A1166" s="84" t="s">
        <v>201</v>
      </c>
      <c r="B1166" s="81">
        <v>77.594683421964746</v>
      </c>
      <c r="C1166" s="80">
        <v>8.6463868736337726E-2</v>
      </c>
      <c r="D1166" s="81">
        <v>11.995767830614525</v>
      </c>
      <c r="E1166" s="80">
        <v>1.4518734790863008</v>
      </c>
      <c r="F1166" s="80">
        <v>4.2390580695464579E-2</v>
      </c>
      <c r="G1166" s="80">
        <v>6.7960904044803871E-2</v>
      </c>
      <c r="H1166" s="80">
        <v>0.86610862791941456</v>
      </c>
      <c r="I1166" s="80">
        <v>4.1174820559629746</v>
      </c>
      <c r="J1166" s="80">
        <v>3.539706911283595</v>
      </c>
      <c r="L1166" s="80">
        <v>3.1333358503335234</v>
      </c>
      <c r="M1166" s="81">
        <f>B1166/J1166</f>
        <v>21.921217029188096</v>
      </c>
      <c r="N1166" s="80">
        <f>I1166+J1166</f>
        <v>7.6571889672465696</v>
      </c>
      <c r="P1166" s="80">
        <v>14.5</v>
      </c>
      <c r="Q1166" s="82">
        <v>493</v>
      </c>
      <c r="R1166" s="80" t="s">
        <v>142</v>
      </c>
      <c r="S1166" s="82">
        <v>346.5</v>
      </c>
      <c r="U1166" s="80">
        <v>5</v>
      </c>
      <c r="V1166" s="81">
        <v>53.8</v>
      </c>
      <c r="W1166" s="81">
        <v>17.5</v>
      </c>
      <c r="X1166" s="82">
        <v>126.4</v>
      </c>
      <c r="Y1166" s="81">
        <v>57.6</v>
      </c>
      <c r="Z1166" s="81">
        <v>25.58</v>
      </c>
      <c r="AA1166" s="81">
        <v>119.2</v>
      </c>
      <c r="AB1166" s="80">
        <v>7.4</v>
      </c>
      <c r="AD1166" s="80">
        <v>5.97</v>
      </c>
      <c r="AE1166" s="82">
        <v>798</v>
      </c>
      <c r="AF1166" s="81">
        <v>23.34</v>
      </c>
      <c r="AG1166" s="81">
        <v>50.1</v>
      </c>
      <c r="AH1166" s="80">
        <v>5.5</v>
      </c>
      <c r="AI1166" s="81">
        <v>21.9</v>
      </c>
      <c r="AJ1166" s="80">
        <v>4.37</v>
      </c>
      <c r="AK1166" s="80">
        <v>0.42</v>
      </c>
      <c r="AL1166" s="80">
        <v>3.39</v>
      </c>
      <c r="AM1166" s="80">
        <v>0.69</v>
      </c>
      <c r="AN1166" s="80">
        <v>4.1500000000000004</v>
      </c>
      <c r="AO1166" s="80">
        <v>0.83</v>
      </c>
      <c r="AP1166" s="80">
        <v>2.79</v>
      </c>
      <c r="AQ1166" s="80">
        <v>0.47</v>
      </c>
      <c r="AR1166" s="80">
        <v>3.02</v>
      </c>
      <c r="AS1166" s="80">
        <v>0.45100000000000001</v>
      </c>
      <c r="AT1166" s="80">
        <v>3.9</v>
      </c>
      <c r="AU1166" s="80">
        <v>0.64</v>
      </c>
      <c r="AV1166" s="80">
        <v>1.84</v>
      </c>
      <c r="AW1166" s="81">
        <v>17.75</v>
      </c>
      <c r="AX1166" s="80">
        <v>10.45</v>
      </c>
      <c r="AY1166" s="80">
        <v>2.75</v>
      </c>
    </row>
    <row r="1167" spans="1:51">
      <c r="A1167" s="84" t="s">
        <v>200</v>
      </c>
      <c r="B1167" s="81">
        <v>77.852090354295328</v>
      </c>
      <c r="C1167" s="80">
        <v>7.908704049651423E-2</v>
      </c>
      <c r="D1167" s="81">
        <v>12.215581595513839</v>
      </c>
      <c r="E1167" s="80">
        <v>1.5832722836812447</v>
      </c>
      <c r="F1167" s="80">
        <v>2.9666811115033609E-2</v>
      </c>
      <c r="G1167" s="80">
        <v>6.7789601448396172E-2</v>
      </c>
      <c r="H1167" s="80">
        <v>0.83620570989475884</v>
      </c>
      <c r="I1167" s="80">
        <v>3.50780589600891</v>
      </c>
      <c r="J1167" s="80">
        <v>3.6297245834435339</v>
      </c>
      <c r="L1167" s="80">
        <v>4.4300077449926789</v>
      </c>
      <c r="M1167" s="81">
        <f>B1167/J1167</f>
        <v>21.44848419337556</v>
      </c>
      <c r="N1167" s="80">
        <f>I1167+J1167</f>
        <v>7.1375304794524439</v>
      </c>
      <c r="P1167" s="80">
        <v>12.6</v>
      </c>
      <c r="Q1167" s="82">
        <v>490</v>
      </c>
      <c r="R1167" s="80">
        <v>0</v>
      </c>
      <c r="S1167" s="82">
        <v>365</v>
      </c>
      <c r="U1167" s="80">
        <v>0.7</v>
      </c>
      <c r="V1167" s="81">
        <v>50.7</v>
      </c>
      <c r="W1167" s="81">
        <v>14.7</v>
      </c>
      <c r="X1167" s="82">
        <v>131.30000000000001</v>
      </c>
      <c r="Y1167" s="81">
        <v>57.9</v>
      </c>
      <c r="Z1167" s="81">
        <v>25.2</v>
      </c>
      <c r="AA1167" s="81">
        <v>116.8</v>
      </c>
      <c r="AB1167" s="80">
        <v>7.63</v>
      </c>
      <c r="AD1167" s="80">
        <v>6.35</v>
      </c>
      <c r="AE1167" s="82">
        <v>806</v>
      </c>
      <c r="AF1167" s="81">
        <v>22.4</v>
      </c>
      <c r="AG1167" s="81">
        <v>50</v>
      </c>
      <c r="AH1167" s="80">
        <v>5.53</v>
      </c>
      <c r="AI1167" s="81">
        <v>19.399999999999999</v>
      </c>
      <c r="AJ1167" s="80">
        <v>4.1100000000000003</v>
      </c>
      <c r="AK1167" s="80">
        <v>0.64</v>
      </c>
      <c r="AL1167" s="80">
        <v>4.17</v>
      </c>
      <c r="AM1167" s="80">
        <v>0.69</v>
      </c>
      <c r="AN1167" s="80">
        <v>3.79</v>
      </c>
      <c r="AO1167" s="80">
        <v>1.05</v>
      </c>
      <c r="AP1167" s="80">
        <v>2.86</v>
      </c>
      <c r="AQ1167" s="80">
        <v>0.442</v>
      </c>
      <c r="AR1167" s="80">
        <v>2.85</v>
      </c>
      <c r="AS1167" s="80">
        <v>0.47199999999999998</v>
      </c>
      <c r="AT1167" s="80">
        <v>4.0199999999999996</v>
      </c>
      <c r="AU1167" s="80">
        <v>0.56000000000000005</v>
      </c>
      <c r="AV1167" s="80">
        <v>1.29</v>
      </c>
      <c r="AW1167" s="81">
        <v>18.010000000000002</v>
      </c>
      <c r="AX1167" s="80">
        <v>11.37</v>
      </c>
      <c r="AY1167" s="80">
        <v>2.69</v>
      </c>
    </row>
    <row r="1168" spans="1:51">
      <c r="A1168" s="84" t="s">
        <v>199</v>
      </c>
      <c r="B1168" s="81">
        <v>77.386034350711128</v>
      </c>
      <c r="C1168" s="80">
        <v>8.0066013775833195E-2</v>
      </c>
      <c r="D1168" s="81">
        <v>12.418696169335265</v>
      </c>
      <c r="E1168" s="80">
        <v>1.491999339803221</v>
      </c>
      <c r="F1168" s="80">
        <v>4.7394913696037717E-2</v>
      </c>
      <c r="G1168" s="80">
        <v>8.5145067204149272E-2</v>
      </c>
      <c r="H1168" s="80">
        <v>0.85199429368820367</v>
      </c>
      <c r="I1168" s="80">
        <v>3.7587601739986374</v>
      </c>
      <c r="J1168" s="80">
        <v>3.6617486105165726</v>
      </c>
      <c r="L1168" s="80">
        <v>3.0471587980261603</v>
      </c>
      <c r="M1168" s="81">
        <f>B1168/J1168</f>
        <v>21.133628378654336</v>
      </c>
      <c r="N1168" s="80">
        <f>I1168+J1168</f>
        <v>7.42050878451521</v>
      </c>
      <c r="P1168" s="80">
        <v>16.100000000000001</v>
      </c>
      <c r="Q1168" s="82">
        <v>482</v>
      </c>
      <c r="R1168" s="80" t="s">
        <v>142</v>
      </c>
      <c r="S1168" s="82">
        <v>344.3</v>
      </c>
      <c r="U1168" s="80">
        <v>1.3</v>
      </c>
      <c r="V1168" s="81">
        <v>42.7</v>
      </c>
      <c r="W1168" s="81">
        <v>16.600000000000001</v>
      </c>
      <c r="X1168" s="82">
        <v>123.4</v>
      </c>
      <c r="Y1168" s="81">
        <v>57</v>
      </c>
      <c r="Z1168" s="81">
        <v>24.57</v>
      </c>
      <c r="AA1168" s="81">
        <v>116</v>
      </c>
      <c r="AB1168" s="80">
        <v>6.76</v>
      </c>
      <c r="AD1168" s="80">
        <v>5.98</v>
      </c>
      <c r="AE1168" s="82">
        <v>786</v>
      </c>
      <c r="AF1168" s="81">
        <v>22</v>
      </c>
      <c r="AG1168" s="81">
        <v>48.8</v>
      </c>
      <c r="AH1168" s="80">
        <v>5.01</v>
      </c>
      <c r="AI1168" s="81">
        <v>19.7</v>
      </c>
      <c r="AJ1168" s="80">
        <v>3.88</v>
      </c>
      <c r="AK1168" s="80">
        <v>0.6</v>
      </c>
      <c r="AL1168" s="80">
        <v>3.49</v>
      </c>
      <c r="AM1168" s="80">
        <v>0.64</v>
      </c>
      <c r="AN1168" s="80">
        <v>3.73</v>
      </c>
      <c r="AO1168" s="80">
        <v>0.91100000000000003</v>
      </c>
      <c r="AP1168" s="80">
        <v>3.12</v>
      </c>
      <c r="AQ1168" s="80">
        <v>0.39</v>
      </c>
      <c r="AR1168" s="80">
        <v>3.33</v>
      </c>
      <c r="AS1168" s="80">
        <v>0.45</v>
      </c>
      <c r="AT1168" s="80">
        <v>3.8</v>
      </c>
      <c r="AU1168" s="80">
        <v>0.72499999999999998</v>
      </c>
      <c r="AV1168" s="80">
        <v>1.45</v>
      </c>
      <c r="AW1168" s="81">
        <v>18.7</v>
      </c>
      <c r="AX1168" s="80">
        <v>11.02</v>
      </c>
      <c r="AY1168" s="80">
        <v>2.52</v>
      </c>
    </row>
    <row r="1169" spans="1:51">
      <c r="A1169" s="84" t="s">
        <v>198</v>
      </c>
      <c r="B1169" s="81">
        <v>77.73116324770956</v>
      </c>
      <c r="C1169" s="80">
        <v>5.6238641742452168E-2</v>
      </c>
      <c r="D1169" s="81">
        <v>12.294118431744129</v>
      </c>
      <c r="E1169" s="80">
        <v>1.3796602890439515</v>
      </c>
      <c r="F1169" s="80">
        <v>1.0156830801282738E-2</v>
      </c>
      <c r="G1169" s="80">
        <v>5.4278363428909675E-2</v>
      </c>
      <c r="H1169" s="80">
        <v>0.82195882237550955</v>
      </c>
      <c r="I1169" s="80">
        <v>3.6194175315136974</v>
      </c>
      <c r="J1169" s="80">
        <v>3.7888565202801683</v>
      </c>
      <c r="L1169" s="80">
        <v>3.7421401261186702</v>
      </c>
      <c r="M1169" s="81">
        <f>B1169/J1169</f>
        <v>20.515731548990328</v>
      </c>
      <c r="N1169" s="80">
        <f>I1169+J1169</f>
        <v>7.4082740517938657</v>
      </c>
      <c r="P1169" s="80">
        <v>15.8</v>
      </c>
      <c r="Q1169" s="82">
        <v>479</v>
      </c>
      <c r="R1169" s="80">
        <v>0.2</v>
      </c>
      <c r="S1169" s="82">
        <v>362</v>
      </c>
      <c r="U1169" s="80">
        <v>0.2</v>
      </c>
      <c r="V1169" s="81">
        <v>48.5</v>
      </c>
      <c r="W1169" s="81">
        <v>15.8</v>
      </c>
      <c r="X1169" s="82">
        <v>125</v>
      </c>
      <c r="Y1169" s="81">
        <v>58.2</v>
      </c>
      <c r="Z1169" s="81">
        <v>24.9</v>
      </c>
      <c r="AA1169" s="81">
        <v>117.3</v>
      </c>
      <c r="AB1169" s="80">
        <v>7.35</v>
      </c>
      <c r="AD1169" s="80">
        <v>5.98</v>
      </c>
      <c r="AE1169" s="82">
        <v>798.5</v>
      </c>
      <c r="AF1169" s="81">
        <v>23.12</v>
      </c>
      <c r="AG1169" s="81">
        <v>49.1</v>
      </c>
      <c r="AH1169" s="80">
        <v>5.2</v>
      </c>
      <c r="AI1169" s="81">
        <v>21.9</v>
      </c>
      <c r="AJ1169" s="80">
        <v>3.96</v>
      </c>
      <c r="AK1169" s="80">
        <v>0.84</v>
      </c>
      <c r="AL1169" s="80">
        <v>4.8099999999999996</v>
      </c>
      <c r="AM1169" s="80">
        <v>0.6</v>
      </c>
      <c r="AN1169" s="80">
        <v>4.3</v>
      </c>
      <c r="AO1169" s="80">
        <v>1.01</v>
      </c>
      <c r="AP1169" s="80">
        <v>2.41</v>
      </c>
      <c r="AQ1169" s="80">
        <v>0.49</v>
      </c>
      <c r="AR1169" s="80">
        <v>2.84</v>
      </c>
      <c r="AS1169" s="80">
        <v>0.45</v>
      </c>
      <c r="AT1169" s="80">
        <v>3.91</v>
      </c>
      <c r="AU1169" s="80">
        <v>0.71</v>
      </c>
      <c r="AV1169" s="80">
        <v>1.35</v>
      </c>
      <c r="AW1169" s="81">
        <v>18.77</v>
      </c>
      <c r="AX1169" s="80">
        <v>10.96</v>
      </c>
      <c r="AY1169" s="80">
        <v>2.59</v>
      </c>
    </row>
    <row r="1170" spans="1:51">
      <c r="A1170" s="84" t="s">
        <v>197</v>
      </c>
      <c r="B1170" s="81">
        <v>77.401524212531768</v>
      </c>
      <c r="C1170" s="80">
        <v>8.1193515740929603E-2</v>
      </c>
      <c r="D1170" s="81">
        <v>12.671583663355696</v>
      </c>
      <c r="E1170" s="80">
        <v>1.4043856676110038</v>
      </c>
      <c r="F1170" s="80">
        <v>0</v>
      </c>
      <c r="G1170" s="80">
        <v>7.2277514793861672E-2</v>
      </c>
      <c r="H1170" s="80">
        <v>0.87948485587153125</v>
      </c>
      <c r="I1170" s="80">
        <v>3.6212602178240463</v>
      </c>
      <c r="J1170" s="80">
        <v>3.6529630451756572</v>
      </c>
      <c r="L1170" s="80">
        <v>3.1355240219161402</v>
      </c>
      <c r="M1170" s="81">
        <f>B1170/J1170</f>
        <v>21.188696205058331</v>
      </c>
      <c r="N1170" s="80">
        <f>I1170+J1170</f>
        <v>7.274223262999703</v>
      </c>
      <c r="P1170" s="80">
        <v>14.5</v>
      </c>
      <c r="Q1170" s="82">
        <v>631</v>
      </c>
      <c r="R1170" s="80">
        <v>3.9</v>
      </c>
      <c r="S1170" s="82">
        <v>338</v>
      </c>
      <c r="U1170" s="80">
        <v>6</v>
      </c>
      <c r="V1170" s="81">
        <v>54.3</v>
      </c>
      <c r="W1170" s="81">
        <v>14.1</v>
      </c>
      <c r="X1170" s="82">
        <v>125.3</v>
      </c>
      <c r="Y1170" s="81">
        <v>68.900000000000006</v>
      </c>
      <c r="Z1170" s="81">
        <v>24.6</v>
      </c>
      <c r="AA1170" s="81">
        <v>121.7</v>
      </c>
      <c r="AB1170" s="80">
        <v>7.64</v>
      </c>
      <c r="AD1170" s="80">
        <v>5.85</v>
      </c>
      <c r="AE1170" s="82">
        <v>817</v>
      </c>
      <c r="AF1170" s="81">
        <v>22.26</v>
      </c>
      <c r="AG1170" s="81">
        <v>47.7</v>
      </c>
      <c r="AH1170" s="80">
        <v>5.13</v>
      </c>
      <c r="AI1170" s="81">
        <v>18.600000000000001</v>
      </c>
      <c r="AJ1170" s="80">
        <v>4.3</v>
      </c>
      <c r="AK1170" s="80">
        <v>0.32</v>
      </c>
      <c r="AL1170" s="80">
        <v>3.7</v>
      </c>
      <c r="AM1170" s="80">
        <v>0.72</v>
      </c>
      <c r="AN1170" s="80">
        <v>4.62</v>
      </c>
      <c r="AO1170" s="80">
        <v>1</v>
      </c>
      <c r="AP1170" s="80">
        <v>2.37</v>
      </c>
      <c r="AQ1170" s="80">
        <v>0.32600000000000001</v>
      </c>
      <c r="AR1170" s="80">
        <v>2.84</v>
      </c>
      <c r="AS1170" s="80">
        <v>0.46</v>
      </c>
      <c r="AT1170" s="80">
        <v>3.71</v>
      </c>
      <c r="AU1170" s="80">
        <v>0.72</v>
      </c>
      <c r="AV1170" s="80">
        <v>1.63</v>
      </c>
      <c r="AW1170" s="81">
        <v>19.440000000000001</v>
      </c>
      <c r="AX1170" s="80">
        <v>10.26</v>
      </c>
      <c r="AY1170" s="80">
        <v>2.4300000000000002</v>
      </c>
    </row>
    <row r="1171" spans="1:51" s="94" customFormat="1">
      <c r="A1171" s="92" t="s">
        <v>196</v>
      </c>
      <c r="B1171" s="95">
        <f>AVERAGE(B1153:B1170)</f>
        <v>77.569115693835997</v>
      </c>
      <c r="C1171" s="94">
        <f>AVERAGE(C1153:C1170)</f>
        <v>8.0036304119132692E-2</v>
      </c>
      <c r="D1171" s="95">
        <f>AVERAGE(D1153:D1170)</f>
        <v>12.287118705774745</v>
      </c>
      <c r="E1171" s="95">
        <f>AVERAGE(E1153:E1170)</f>
        <v>1.4471417990899824</v>
      </c>
      <c r="F1171" s="95">
        <f>AVERAGE(F1153:F1170)</f>
        <v>2.6943798529269581E-2</v>
      </c>
      <c r="G1171" s="95">
        <f>AVERAGE(G1153:G1170)</f>
        <v>6.4480806666518869E-2</v>
      </c>
      <c r="H1171" s="95">
        <f>AVERAGE(H1153:H1170)</f>
        <v>0.85156983095508842</v>
      </c>
      <c r="I1171" s="95">
        <f>AVERAGE(I1153:I1170)</f>
        <v>3.7078322079793407</v>
      </c>
      <c r="J1171" s="95">
        <f>AVERAGE(J1153:J1170)</f>
        <v>3.7366100502319961</v>
      </c>
      <c r="K1171" s="95"/>
      <c r="L1171" s="95">
        <f>AVERAGE(L1153:L1170)</f>
        <v>3.5469243064174076</v>
      </c>
      <c r="M1171" s="95">
        <f>AVERAGE(M1153:M1170)</f>
        <v>20.796151637558381</v>
      </c>
      <c r="N1171" s="95">
        <f>AVERAGE(N1153:N1170)</f>
        <v>7.4444422582113354</v>
      </c>
      <c r="O1171" s="95"/>
      <c r="P1171" s="95">
        <f>AVERAGE(P1153:P1170)</f>
        <v>15.862500000000001</v>
      </c>
      <c r="Q1171" s="96">
        <f>AVERAGE(Q1153:Q1170)</f>
        <v>472</v>
      </c>
      <c r="R1171" s="95">
        <f>AVERAGE(R1153:R1170)</f>
        <v>1.2000000000000002</v>
      </c>
      <c r="S1171" s="96">
        <f>AVERAGE(S1153:S1170)</f>
        <v>324.69374999999997</v>
      </c>
      <c r="T1171" s="95"/>
      <c r="U1171" s="95">
        <f>AVERAGE(U1153:U1170)</f>
        <v>2.0906249999999997</v>
      </c>
      <c r="V1171" s="95">
        <f>AVERAGE(V1153:V1170)</f>
        <v>46.59375</v>
      </c>
      <c r="W1171" s="95">
        <f>AVERAGE(W1153:W1170)</f>
        <v>14.893749999999999</v>
      </c>
      <c r="X1171" s="96">
        <f>AVERAGE(X1153:X1170)</f>
        <v>129.38750000000002</v>
      </c>
      <c r="Y1171" s="95">
        <f>AVERAGE(Y1153:Y1170)</f>
        <v>56.318750000000009</v>
      </c>
      <c r="Z1171" s="95">
        <f>AVERAGE(Z1153:Z1170)</f>
        <v>25.451249999999995</v>
      </c>
      <c r="AA1171" s="95">
        <f>AVERAGE(AA1153:AA1170)</f>
        <v>114.2</v>
      </c>
      <c r="AB1171" s="95">
        <f>AVERAGE(AB1153:AB1170)</f>
        <v>7.2375000000000007</v>
      </c>
      <c r="AC1171" s="95"/>
      <c r="AD1171" s="95">
        <f>AVERAGE(AD1153:AD1170)</f>
        <v>6.1656249999999995</v>
      </c>
      <c r="AE1171" s="96">
        <f>AVERAGE(AE1153:AE1170)</f>
        <v>806.09375</v>
      </c>
      <c r="AF1171" s="95">
        <f>AVERAGE(AF1153:AF1170)</f>
        <v>23.324999999999996</v>
      </c>
      <c r="AG1171" s="95">
        <f>AVERAGE(AG1153:AG1170)</f>
        <v>49.668750000000003</v>
      </c>
      <c r="AH1171" s="95">
        <f>AVERAGE(AH1153:AH1170)</f>
        <v>5.3581250000000002</v>
      </c>
      <c r="AI1171" s="95">
        <f>AVERAGE(AI1153:AI1170)</f>
        <v>20.8475</v>
      </c>
      <c r="AJ1171" s="95">
        <f>AVERAGE(AJ1153:AJ1170)</f>
        <v>4.3962500000000002</v>
      </c>
      <c r="AK1171" s="95">
        <f>AVERAGE(AK1153:AK1170)</f>
        <v>0.69125000000000003</v>
      </c>
      <c r="AL1171" s="95">
        <f>AVERAGE(AL1153:AL1170)</f>
        <v>3.9437500000000005</v>
      </c>
      <c r="AM1171" s="95">
        <f>AVERAGE(AM1153:AM1170)</f>
        <v>0.67937499999999995</v>
      </c>
      <c r="AN1171" s="95">
        <f>AVERAGE(AN1153:AN1170)</f>
        <v>4.3093750000000002</v>
      </c>
      <c r="AO1171" s="95">
        <f>AVERAGE(AO1153:AO1170)</f>
        <v>0.90568750000000009</v>
      </c>
      <c r="AP1171" s="95">
        <f>AVERAGE(AP1153:AP1170)</f>
        <v>2.6412499999999999</v>
      </c>
      <c r="AQ1171" s="95">
        <f>AVERAGE(AQ1153:AQ1170)</f>
        <v>0.46456249999999999</v>
      </c>
      <c r="AR1171" s="95">
        <f>AVERAGE(AR1153:AR1170)</f>
        <v>2.9168750000000001</v>
      </c>
      <c r="AS1171" s="95">
        <f>AVERAGE(AS1153:AS1170)</f>
        <v>0.46400000000000002</v>
      </c>
      <c r="AT1171" s="95">
        <f>AVERAGE(AT1153:AT1170)</f>
        <v>3.7075</v>
      </c>
      <c r="AU1171" s="95">
        <f>AVERAGE(AU1153:AU1170)</f>
        <v>0.57637499999999997</v>
      </c>
      <c r="AV1171" s="95">
        <f>AVERAGE(AV1153:AV1170)</f>
        <v>1.5450000000000002</v>
      </c>
      <c r="AW1171" s="95">
        <f>AVERAGE(AW1153:AW1170)</f>
        <v>18.617499999999996</v>
      </c>
      <c r="AX1171" s="95">
        <f>AVERAGE(AX1153:AX1170)</f>
        <v>10.706249999999999</v>
      </c>
      <c r="AY1171" s="95">
        <f>AVERAGE(AY1153:AY1170)</f>
        <v>2.7181250000000001</v>
      </c>
    </row>
    <row r="1172" spans="1:51" s="94" customFormat="1">
      <c r="A1172" s="92" t="s">
        <v>195</v>
      </c>
      <c r="B1172" s="95">
        <f>_xlfn.STDEV.S(B1153:B1170)</f>
        <v>0.43200920197609771</v>
      </c>
      <c r="C1172" s="94">
        <f>_xlfn.STDEV.S(C1153:C1170)</f>
        <v>1.5138141631411799E-2</v>
      </c>
      <c r="D1172" s="95">
        <f>_xlfn.STDEV.S(D1153:D1170)</f>
        <v>0.28565036998731985</v>
      </c>
      <c r="E1172" s="95">
        <f>_xlfn.STDEV.S(E1153:E1170)</f>
        <v>0.11041265234640389</v>
      </c>
      <c r="F1172" s="95">
        <f>_xlfn.STDEV.S(F1153:F1170)</f>
        <v>1.8625016314915994E-2</v>
      </c>
      <c r="G1172" s="95">
        <f>_xlfn.STDEV.S(G1153:G1170)</f>
        <v>1.6118624352305974E-2</v>
      </c>
      <c r="H1172" s="95">
        <f>_xlfn.STDEV.S(H1153:H1170)</f>
        <v>4.2641809911299268E-2</v>
      </c>
      <c r="I1172" s="95">
        <f>_xlfn.STDEV.S(I1153:I1170)</f>
        <v>0.24631267878547583</v>
      </c>
      <c r="J1172" s="95">
        <f>_xlfn.STDEV.S(J1153:J1170)</f>
        <v>0.16605711077819596</v>
      </c>
      <c r="K1172" s="95"/>
      <c r="L1172" s="95">
        <f>_xlfn.STDEV.S(L1153:L1170)</f>
        <v>1.3313435994880969</v>
      </c>
      <c r="M1172" s="95">
        <f>_xlfn.STDEV.S(M1153:M1170)</f>
        <v>0.88699663016700958</v>
      </c>
      <c r="N1172" s="95">
        <f>_xlfn.STDEV.S(N1153:N1170)</f>
        <v>0.20936817120310455</v>
      </c>
      <c r="O1172" s="95"/>
      <c r="P1172" s="95">
        <f>_xlfn.STDEV.S(P1153:P1170)</f>
        <v>1.7017148213885025</v>
      </c>
      <c r="Q1172" s="96">
        <f>_xlfn.STDEV.S(Q1153:Q1170)</f>
        <v>53.971597468792169</v>
      </c>
      <c r="R1172" s="95">
        <f>_xlfn.STDEV.S(R1153:R1170)</f>
        <v>1.2509996003196804</v>
      </c>
      <c r="S1172" s="96">
        <f>_xlfn.STDEV.S(S1153:S1170)</f>
        <v>25.202393239531837</v>
      </c>
      <c r="T1172" s="95"/>
      <c r="U1172" s="95">
        <f>_xlfn.STDEV.S(U1153:U1170)</f>
        <v>1.6206766848038099</v>
      </c>
      <c r="V1172" s="95">
        <f>_xlfn.STDEV.S(V1153:V1170)</f>
        <v>4.9369989197217103</v>
      </c>
      <c r="W1172" s="95">
        <f>_xlfn.STDEV.S(W1153:W1170)</f>
        <v>1.6747014659335653</v>
      </c>
      <c r="X1172" s="96">
        <f>_xlfn.STDEV.S(X1153:X1170)</f>
        <v>5.12911623316662</v>
      </c>
      <c r="Y1172" s="95">
        <f>_xlfn.STDEV.S(Y1153:Y1170)</f>
        <v>5.6236665086045079</v>
      </c>
      <c r="Z1172" s="95">
        <f>_xlfn.STDEV.S(Z1153:Z1170)</f>
        <v>0.54849946824647577</v>
      </c>
      <c r="AA1172" s="95">
        <f>_xlfn.STDEV.S(AA1153:AA1170)</f>
        <v>12.528101745010398</v>
      </c>
      <c r="AB1172" s="95">
        <f>_xlfn.STDEV.S(AB1153:AB1170)</f>
        <v>0.34126236241343705</v>
      </c>
      <c r="AC1172" s="95"/>
      <c r="AD1172" s="95">
        <f>_xlfn.STDEV.S(AD1153:AD1170)</f>
        <v>0.32178603139353334</v>
      </c>
      <c r="AE1172" s="96">
        <f>_xlfn.STDEV.S(AE1153:AE1170)</f>
        <v>21.17090672755106</v>
      </c>
      <c r="AF1172" s="95">
        <f>_xlfn.STDEV.S(AF1153:AF1170)</f>
        <v>0.81758995427618442</v>
      </c>
      <c r="AG1172" s="95">
        <f>_xlfn.STDEV.S(AG1153:AG1170)</f>
        <v>1.0524376466090517</v>
      </c>
      <c r="AH1172" s="95">
        <f>_xlfn.STDEV.S(AH1153:AH1170)</f>
        <v>0.24779611915174679</v>
      </c>
      <c r="AI1172" s="95">
        <f>_xlfn.STDEV.S(AI1153:AI1170)</f>
        <v>1.0792126759818934</v>
      </c>
      <c r="AJ1172" s="95">
        <f>_xlfn.STDEV.S(AJ1153:AJ1170)</f>
        <v>0.32948191654980602</v>
      </c>
      <c r="AK1172" s="95">
        <f>_xlfn.STDEV.S(AK1153:AK1170)</f>
        <v>0.22969182252168538</v>
      </c>
      <c r="AL1172" s="95">
        <f>_xlfn.STDEV.S(AL1153:AL1170)</f>
        <v>0.43227884519138388</v>
      </c>
      <c r="AM1172" s="95">
        <f>_xlfn.STDEV.S(AM1153:AM1170)</f>
        <v>9.936255163121907E-2</v>
      </c>
      <c r="AN1172" s="95">
        <f>_xlfn.STDEV.S(AN1153:AN1170)</f>
        <v>0.39448648054570051</v>
      </c>
      <c r="AO1172" s="95">
        <f>_xlfn.STDEV.S(AO1153:AO1170)</f>
        <v>9.8320373439756026E-2</v>
      </c>
      <c r="AP1172" s="95">
        <f>_xlfn.STDEV.S(AP1153:AP1170)</f>
        <v>0.22873201204320601</v>
      </c>
      <c r="AQ1172" s="95">
        <f>_xlfn.STDEV.S(AQ1153:AQ1170)</f>
        <v>6.557943656360582E-2</v>
      </c>
      <c r="AR1172" s="95">
        <f>_xlfn.STDEV.S(AR1153:AR1170)</f>
        <v>0.25870752469407099</v>
      </c>
      <c r="AS1172" s="95">
        <f>_xlfn.STDEV.S(AS1153:AS1170)</f>
        <v>6.0968844502746054E-2</v>
      </c>
      <c r="AT1172" s="95">
        <f>_xlfn.STDEV.S(AT1153:AT1170)</f>
        <v>0.32396501868771782</v>
      </c>
      <c r="AU1172" s="95">
        <f>_xlfn.STDEV.S(AU1153:AU1170)</f>
        <v>9.4148729855125277E-2</v>
      </c>
      <c r="AV1172" s="95">
        <f>_xlfn.STDEV.S(AV1153:AV1170)</f>
        <v>0.3073109174760949</v>
      </c>
      <c r="AW1172" s="95">
        <f>_xlfn.STDEV.S(AW1153:AW1170)</f>
        <v>0.48764057802169597</v>
      </c>
      <c r="AX1172" s="95">
        <f>_xlfn.STDEV.S(AX1153:AX1170)</f>
        <v>0.45653586934653911</v>
      </c>
      <c r="AY1172" s="95">
        <f>_xlfn.STDEV.S(AY1153:AY1170)</f>
        <v>0.18655539838521604</v>
      </c>
    </row>
    <row r="1174" spans="1:51">
      <c r="A1174" s="93" t="s">
        <v>194</v>
      </c>
    </row>
    <row r="1175" spans="1:51">
      <c r="A1175" s="93" t="s">
        <v>193</v>
      </c>
    </row>
    <row r="1176" spans="1:51">
      <c r="A1176" s="93" t="s">
        <v>192</v>
      </c>
    </row>
    <row r="1177" spans="1:51">
      <c r="A1177" s="93" t="s">
        <v>191</v>
      </c>
    </row>
    <row r="1178" spans="1:51">
      <c r="A1178" s="93" t="s">
        <v>190</v>
      </c>
    </row>
    <row r="1179" spans="1:51" ht="18">
      <c r="A1179" s="93" t="s">
        <v>189</v>
      </c>
    </row>
    <row r="1181" spans="1:51">
      <c r="A1181" s="92" t="s">
        <v>188</v>
      </c>
    </row>
    <row r="1182" spans="1:51" s="85" customFormat="1">
      <c r="A1182" s="88" t="s">
        <v>187</v>
      </c>
      <c r="B1182" s="86">
        <v>76.441712736015816</v>
      </c>
      <c r="C1182" s="85">
        <v>0.19008814191725337</v>
      </c>
      <c r="D1182" s="86">
        <v>12.448290223259756</v>
      </c>
      <c r="E1182" s="85">
        <v>1.5265988091562421</v>
      </c>
      <c r="F1182" s="85">
        <v>4.4151441670738471E-2</v>
      </c>
      <c r="G1182" s="85">
        <v>8.546255479077236E-2</v>
      </c>
      <c r="H1182" s="85">
        <v>1.0076738879769227</v>
      </c>
      <c r="I1182" s="85">
        <v>3.6899855699254704</v>
      </c>
      <c r="J1182" s="85">
        <v>4.5659959980254969</v>
      </c>
      <c r="K1182" s="85">
        <v>0.40637261549970788</v>
      </c>
      <c r="L1182" s="85">
        <v>8.384785022648046</v>
      </c>
      <c r="M1182" s="86">
        <f>B1182/J1182</f>
        <v>16.741519871912285</v>
      </c>
      <c r="N1182" s="85">
        <f>I1182+J1182</f>
        <v>8.2559815679509683</v>
      </c>
      <c r="O1182" s="91"/>
      <c r="Q1182" s="87"/>
      <c r="S1182" s="87"/>
      <c r="V1182" s="86"/>
      <c r="W1182" s="86"/>
      <c r="X1182" s="87"/>
      <c r="Y1182" s="86"/>
      <c r="Z1182" s="86"/>
      <c r="AA1182" s="86"/>
      <c r="AE1182" s="87"/>
      <c r="AF1182" s="86"/>
      <c r="AG1182" s="86"/>
      <c r="AI1182" s="86"/>
      <c r="AW1182" s="86"/>
    </row>
    <row r="1183" spans="1:51" s="85" customFormat="1">
      <c r="A1183" s="88" t="s">
        <v>186</v>
      </c>
      <c r="B1183" s="86">
        <v>73.03031158908432</v>
      </c>
      <c r="C1183" s="85">
        <v>0.46650903886200545</v>
      </c>
      <c r="D1183" s="86">
        <v>14.594740882407237</v>
      </c>
      <c r="E1183" s="85">
        <v>2.0868214956744664</v>
      </c>
      <c r="F1183" s="85">
        <v>0.11270992646663719</v>
      </c>
      <c r="G1183" s="85">
        <v>0.56207928241526739</v>
      </c>
      <c r="H1183" s="85">
        <v>2.0289798543137341</v>
      </c>
      <c r="I1183" s="85">
        <v>4.854431719738157</v>
      </c>
      <c r="J1183" s="85">
        <v>2.2633983227215104</v>
      </c>
      <c r="K1183" s="85">
        <v>0.1788831664585524</v>
      </c>
      <c r="L1183" s="85">
        <v>11.46954680589873</v>
      </c>
      <c r="M1183" s="86">
        <f>B1183/J1183</f>
        <v>32.265779671194892</v>
      </c>
      <c r="N1183" s="85">
        <f>I1183+J1183</f>
        <v>7.1178300424596674</v>
      </c>
      <c r="O1183" s="91"/>
      <c r="Q1183" s="87"/>
      <c r="S1183" s="87"/>
      <c r="V1183" s="86"/>
      <c r="W1183" s="86"/>
      <c r="X1183" s="87"/>
      <c r="Y1183" s="86"/>
      <c r="Z1183" s="86"/>
      <c r="AA1183" s="86"/>
      <c r="AE1183" s="87"/>
      <c r="AF1183" s="86"/>
      <c r="AG1183" s="86"/>
      <c r="AI1183" s="86"/>
      <c r="AW1183" s="86"/>
    </row>
    <row r="1184" spans="1:51" s="85" customFormat="1">
      <c r="A1184" s="88" t="s">
        <v>185</v>
      </c>
      <c r="B1184" s="86">
        <v>74.4436175218801</v>
      </c>
      <c r="C1184" s="85">
        <v>0.14763429084010307</v>
      </c>
      <c r="D1184" s="86">
        <v>13.782931600544252</v>
      </c>
      <c r="E1184" s="85">
        <v>2.1203540893010824</v>
      </c>
      <c r="F1184" s="85">
        <v>5.1786045136679421E-2</v>
      </c>
      <c r="G1184" s="85">
        <v>8.5339984075615466E-2</v>
      </c>
      <c r="H1184" s="85">
        <v>1.0927014553681396</v>
      </c>
      <c r="I1184" s="85">
        <v>2.3171681017189005</v>
      </c>
      <c r="J1184" s="85">
        <v>5.9584441444402625</v>
      </c>
      <c r="K1184" s="85">
        <v>0.22766694858962289</v>
      </c>
      <c r="L1184" s="85">
        <v>8.2532014215885852</v>
      </c>
      <c r="M1184" s="86">
        <f>B1184/J1184</f>
        <v>12.493801354392549</v>
      </c>
      <c r="N1184" s="85">
        <f>I1184+J1184</f>
        <v>8.275612246159163</v>
      </c>
      <c r="O1184" s="91"/>
      <c r="Q1184" s="87"/>
      <c r="S1184" s="87"/>
      <c r="V1184" s="86"/>
      <c r="W1184" s="86"/>
      <c r="X1184" s="87"/>
      <c r="Y1184" s="86"/>
      <c r="Z1184" s="86"/>
      <c r="AA1184" s="86"/>
      <c r="AE1184" s="87"/>
      <c r="AF1184" s="86"/>
      <c r="AG1184" s="86"/>
      <c r="AI1184" s="86"/>
      <c r="AW1184" s="86"/>
    </row>
    <row r="1185" spans="1:65" s="85" customFormat="1">
      <c r="A1185" s="88" t="s">
        <v>184</v>
      </c>
      <c r="B1185" s="86">
        <v>74.815861860680229</v>
      </c>
      <c r="C1185" s="85">
        <v>0.23345799963007466</v>
      </c>
      <c r="D1185" s="86">
        <v>13.86058884462375</v>
      </c>
      <c r="E1185" s="85">
        <v>2.3571538466815372</v>
      </c>
      <c r="F1185" s="85">
        <v>3.1510827887605307E-2</v>
      </c>
      <c r="G1185" s="85">
        <v>0.1195492531107641</v>
      </c>
      <c r="H1185" s="85">
        <v>1.1641654620401438</v>
      </c>
      <c r="I1185" s="85">
        <v>3.686953225589054</v>
      </c>
      <c r="J1185" s="85">
        <v>3.7307344826850519</v>
      </c>
      <c r="K1185" s="85">
        <v>0.24197071780942322</v>
      </c>
      <c r="L1185" s="85">
        <v>8.3094358491521518</v>
      </c>
      <c r="M1185" s="86">
        <f>B1185/J1185</f>
        <v>20.053922949465544</v>
      </c>
      <c r="N1185" s="85">
        <f>I1185+J1185</f>
        <v>7.417687708274106</v>
      </c>
      <c r="O1185" s="91"/>
      <c r="Q1185" s="87"/>
      <c r="S1185" s="87"/>
      <c r="V1185" s="86"/>
      <c r="W1185" s="86"/>
      <c r="X1185" s="87"/>
      <c r="Y1185" s="86"/>
      <c r="Z1185" s="86"/>
      <c r="AA1185" s="86"/>
      <c r="AE1185" s="87"/>
      <c r="AF1185" s="86"/>
      <c r="AG1185" s="86"/>
      <c r="AI1185" s="86"/>
      <c r="AW1185" s="86"/>
    </row>
    <row r="1186" spans="1:65" s="85" customFormat="1">
      <c r="A1186" s="88" t="s">
        <v>183</v>
      </c>
      <c r="B1186" s="86">
        <v>76.732056189851633</v>
      </c>
      <c r="C1186" s="85">
        <v>0.18542432370135772</v>
      </c>
      <c r="D1186" s="86">
        <v>13.569302979094497</v>
      </c>
      <c r="E1186" s="85">
        <v>1.0932151893628843</v>
      </c>
      <c r="F1186" s="85">
        <v>7.3098370415991668E-2</v>
      </c>
      <c r="G1186" s="85">
        <v>0.24977742765626287</v>
      </c>
      <c r="H1186" s="85">
        <v>1.0732837037785758</v>
      </c>
      <c r="I1186" s="85">
        <v>4.4680276496426297</v>
      </c>
      <c r="J1186" s="85">
        <v>2.5557970899095888</v>
      </c>
      <c r="K1186" s="85">
        <v>0.17076586586859491</v>
      </c>
      <c r="L1186" s="85">
        <v>12.788753515012004</v>
      </c>
      <c r="M1186" s="86">
        <f>B1186/J1186</f>
        <v>30.022749651290209</v>
      </c>
      <c r="N1186" s="85">
        <f>I1186+J1186</f>
        <v>7.023824739552218</v>
      </c>
      <c r="O1186" s="91"/>
      <c r="Q1186" s="87"/>
      <c r="S1186" s="87"/>
      <c r="V1186" s="86"/>
      <c r="W1186" s="86"/>
      <c r="X1186" s="87"/>
      <c r="Y1186" s="86"/>
      <c r="Z1186" s="86"/>
      <c r="AA1186" s="86"/>
      <c r="AE1186" s="87"/>
      <c r="AF1186" s="86"/>
      <c r="AG1186" s="86"/>
      <c r="AI1186" s="86"/>
      <c r="AW1186" s="86"/>
    </row>
    <row r="1187" spans="1:65" s="85" customFormat="1">
      <c r="A1187" s="88" t="s">
        <v>182</v>
      </c>
      <c r="B1187" s="86">
        <v>77.933801712819161</v>
      </c>
      <c r="C1187" s="85">
        <v>0.22912599100268055</v>
      </c>
      <c r="D1187" s="86">
        <v>12.867272866710314</v>
      </c>
      <c r="E1187" s="85">
        <v>1.5589188829449061</v>
      </c>
      <c r="F1187" s="85">
        <v>4.8343813915738977E-2</v>
      </c>
      <c r="G1187" s="85">
        <v>0.21539157264969067</v>
      </c>
      <c r="H1187" s="85">
        <v>1.5443798439383907</v>
      </c>
      <c r="I1187" s="85">
        <v>2.6671354188407146</v>
      </c>
      <c r="J1187" s="85">
        <v>2.9355860201796471</v>
      </c>
      <c r="K1187" s="85">
        <v>0.43876998741419804</v>
      </c>
      <c r="L1187" s="85">
        <v>12.773380328880918</v>
      </c>
      <c r="M1187" s="86">
        <f>B1187/J1187</f>
        <v>26.547953688664144</v>
      </c>
      <c r="N1187" s="85">
        <f>I1187+J1187</f>
        <v>5.6027214390203621</v>
      </c>
      <c r="O1187" s="91"/>
      <c r="Q1187" s="87"/>
      <c r="S1187" s="87"/>
      <c r="V1187" s="86"/>
      <c r="W1187" s="86"/>
      <c r="X1187" s="87"/>
      <c r="Y1187" s="86"/>
      <c r="Z1187" s="86"/>
      <c r="AA1187" s="86"/>
      <c r="AE1187" s="87"/>
      <c r="AF1187" s="86"/>
      <c r="AG1187" s="86"/>
      <c r="AI1187" s="86"/>
      <c r="AW1187" s="86"/>
    </row>
    <row r="1188" spans="1:65" s="85" customFormat="1">
      <c r="A1188" s="88" t="s">
        <v>181</v>
      </c>
      <c r="B1188" s="86">
        <v>77.852896653972223</v>
      </c>
      <c r="C1188" s="85">
        <v>9.2471367559061671E-2</v>
      </c>
      <c r="D1188" s="86">
        <v>12.311047054570254</v>
      </c>
      <c r="E1188" s="85">
        <v>1.2399139528531202</v>
      </c>
      <c r="F1188" s="85">
        <v>3.9274356109354293E-2</v>
      </c>
      <c r="G1188" s="85">
        <v>9.9929094437923485E-2</v>
      </c>
      <c r="H1188" s="85">
        <v>0.84971963469206302</v>
      </c>
      <c r="I1188" s="85">
        <v>3.127016032790801</v>
      </c>
      <c r="J1188" s="85">
        <v>4.3877056086741311</v>
      </c>
      <c r="K1188" s="85">
        <v>0.26244341061456122</v>
      </c>
      <c r="L1188" s="85">
        <v>8.4515705880367449</v>
      </c>
      <c r="M1188" s="86">
        <f>B1188/J1188</f>
        <v>17.743418450878629</v>
      </c>
      <c r="N1188" s="85">
        <f>I1188+J1188</f>
        <v>7.5147216414649325</v>
      </c>
      <c r="O1188" s="91"/>
      <c r="Q1188" s="87"/>
      <c r="S1188" s="87"/>
      <c r="V1188" s="86"/>
      <c r="W1188" s="86"/>
      <c r="X1188" s="87"/>
      <c r="Y1188" s="86"/>
      <c r="Z1188" s="86"/>
      <c r="AA1188" s="86"/>
      <c r="AE1188" s="87"/>
      <c r="AF1188" s="86"/>
      <c r="AG1188" s="86"/>
      <c r="AI1188" s="86"/>
      <c r="AW1188" s="86"/>
    </row>
    <row r="1189" spans="1:65" s="85" customFormat="1">
      <c r="A1189" s="88" t="s">
        <v>180</v>
      </c>
      <c r="B1189" s="86">
        <v>75.493253477216285</v>
      </c>
      <c r="C1189" s="85">
        <v>0.14887562420159095</v>
      </c>
      <c r="D1189" s="86">
        <v>13.513862823845093</v>
      </c>
      <c r="E1189" s="85">
        <v>1.9341722943779518</v>
      </c>
      <c r="F1189" s="85">
        <v>5.179388781427418E-2</v>
      </c>
      <c r="G1189" s="85">
        <v>5.7787635084164464E-2</v>
      </c>
      <c r="H1189" s="85">
        <v>0.97199061785444829</v>
      </c>
      <c r="I1189" s="85">
        <v>3.5156953559470288</v>
      </c>
      <c r="J1189" s="85">
        <v>4.3125409338829481</v>
      </c>
      <c r="K1189" s="85">
        <v>0.27349776220872468</v>
      </c>
      <c r="L1189" s="85">
        <v>8.2903369402804401</v>
      </c>
      <c r="M1189" s="86">
        <f>B1189/J1189</f>
        <v>17.505515804865247</v>
      </c>
      <c r="N1189" s="85">
        <f>I1189+J1189</f>
        <v>7.8282362898299773</v>
      </c>
      <c r="O1189" s="91"/>
      <c r="Q1189" s="87"/>
      <c r="S1189" s="87"/>
      <c r="V1189" s="86"/>
      <c r="W1189" s="86"/>
      <c r="X1189" s="87"/>
      <c r="Y1189" s="86"/>
      <c r="Z1189" s="86"/>
      <c r="AA1189" s="86"/>
      <c r="AE1189" s="87"/>
      <c r="AF1189" s="86"/>
      <c r="AG1189" s="86"/>
      <c r="AI1189" s="86"/>
      <c r="AW1189" s="86"/>
    </row>
    <row r="1190" spans="1:65" s="85" customFormat="1">
      <c r="A1190" s="88" t="s">
        <v>179</v>
      </c>
      <c r="B1190" s="86">
        <v>78.63</v>
      </c>
      <c r="C1190" s="85">
        <v>0.11</v>
      </c>
      <c r="D1190" s="86">
        <v>12.47</v>
      </c>
      <c r="E1190" s="85">
        <v>0.76</v>
      </c>
      <c r="F1190" s="85">
        <v>0.05</v>
      </c>
      <c r="G1190" s="85">
        <v>0.14000000000000001</v>
      </c>
      <c r="H1190" s="85">
        <v>0.84</v>
      </c>
      <c r="I1190" s="85">
        <v>3.54</v>
      </c>
      <c r="J1190" s="85">
        <v>3.29</v>
      </c>
      <c r="K1190" s="85">
        <v>0.17</v>
      </c>
      <c r="L1190" s="85">
        <v>8.1300000000000008</v>
      </c>
      <c r="M1190" s="86">
        <f>B1190/J1190</f>
        <v>23.899696048632219</v>
      </c>
      <c r="N1190" s="85">
        <f>I1190+J1190</f>
        <v>6.83</v>
      </c>
      <c r="O1190" s="91"/>
      <c r="Q1190" s="87"/>
      <c r="S1190" s="87"/>
      <c r="V1190" s="86"/>
      <c r="W1190" s="86"/>
      <c r="X1190" s="87"/>
      <c r="Y1190" s="86"/>
      <c r="Z1190" s="86"/>
      <c r="AA1190" s="86"/>
      <c r="AE1190" s="87"/>
      <c r="AF1190" s="86"/>
      <c r="AG1190" s="86"/>
      <c r="AI1190" s="86"/>
      <c r="AW1190" s="86"/>
    </row>
    <row r="1191" spans="1:65" s="85" customFormat="1">
      <c r="A1191" s="88" t="s">
        <v>178</v>
      </c>
      <c r="B1191" s="86">
        <v>74.916485413194323</v>
      </c>
      <c r="C1191" s="85">
        <v>0.2231687726638947</v>
      </c>
      <c r="D1191" s="86">
        <v>13.507503267874105</v>
      </c>
      <c r="E1191" s="85">
        <v>2.0396965603618886</v>
      </c>
      <c r="F1191" s="85">
        <v>6.6409200367599966E-2</v>
      </c>
      <c r="G1191" s="85">
        <v>0.11721383502382274</v>
      </c>
      <c r="H1191" s="85">
        <v>1.3527153161168677</v>
      </c>
      <c r="I1191" s="85">
        <v>3.6071639514876144</v>
      </c>
      <c r="J1191" s="85">
        <v>4.1695720659921962</v>
      </c>
      <c r="K1191" s="85">
        <v>0.71616917697989124</v>
      </c>
      <c r="L1191" s="85">
        <v>14.920218500651927</v>
      </c>
      <c r="M1191" s="86">
        <f>B1191/J1191</f>
        <v>17.967427886479548</v>
      </c>
      <c r="N1191" s="85">
        <f>I1191+J1191</f>
        <v>7.776736017479811</v>
      </c>
      <c r="O1191" s="91"/>
      <c r="Q1191" s="87"/>
      <c r="S1191" s="87"/>
      <c r="V1191" s="86"/>
      <c r="W1191" s="86"/>
      <c r="X1191" s="87"/>
      <c r="Y1191" s="86"/>
      <c r="Z1191" s="86"/>
      <c r="AA1191" s="86"/>
      <c r="AE1191" s="87"/>
      <c r="AF1191" s="86"/>
      <c r="AG1191" s="86"/>
      <c r="AI1191" s="86"/>
      <c r="AW1191" s="86"/>
    </row>
    <row r="1192" spans="1:65" s="85" customFormat="1">
      <c r="A1192" s="88" t="s">
        <v>177</v>
      </c>
      <c r="B1192" s="86">
        <v>78.354147549040292</v>
      </c>
      <c r="C1192" s="85">
        <v>0.14299828344788926</v>
      </c>
      <c r="D1192" s="86">
        <v>12.512014996781357</v>
      </c>
      <c r="E1192" s="85">
        <v>0.85898087913328702</v>
      </c>
      <c r="F1192" s="85">
        <v>4.0711326826049395E-2</v>
      </c>
      <c r="G1192" s="85">
        <v>0.15323351311641514</v>
      </c>
      <c r="H1192" s="85">
        <v>0.86451548050142168</v>
      </c>
      <c r="I1192" s="85">
        <v>3.6237556857997433</v>
      </c>
      <c r="J1192" s="85">
        <v>3.4495869507028902</v>
      </c>
      <c r="K1192" s="85">
        <v>0.55334650643330563</v>
      </c>
      <c r="L1192" s="85">
        <v>13.761848631989551</v>
      </c>
      <c r="M1192" s="86">
        <f>B1192/J1192</f>
        <v>22.714066544423471</v>
      </c>
      <c r="N1192" s="85">
        <f>I1192+J1192</f>
        <v>7.073342636502634</v>
      </c>
      <c r="O1192" s="91"/>
      <c r="Q1192" s="87"/>
      <c r="S1192" s="87"/>
      <c r="V1192" s="86"/>
      <c r="W1192" s="86"/>
      <c r="X1192" s="87"/>
      <c r="Y1192" s="86"/>
      <c r="Z1192" s="86"/>
      <c r="AA1192" s="86"/>
      <c r="AE1192" s="87"/>
      <c r="AF1192" s="86"/>
      <c r="AG1192" s="86"/>
      <c r="AI1192" s="86"/>
      <c r="AW1192" s="86"/>
    </row>
    <row r="1193" spans="1:65" s="85" customFormat="1">
      <c r="A1193" s="88" t="s">
        <v>176</v>
      </c>
      <c r="B1193" s="86">
        <v>77.978220344098617</v>
      </c>
      <c r="C1193" s="85">
        <v>0.12816359572797009</v>
      </c>
      <c r="D1193" s="86">
        <v>12.760240827755823</v>
      </c>
      <c r="E1193" s="85">
        <v>0.56883890670205106</v>
      </c>
      <c r="F1193" s="85">
        <v>2.9587818228244508E-2</v>
      </c>
      <c r="G1193" s="85">
        <v>0.15605118446274763</v>
      </c>
      <c r="H1193" s="85">
        <v>0.75562297038608794</v>
      </c>
      <c r="I1193" s="85">
        <v>4.425700746976494</v>
      </c>
      <c r="J1193" s="85">
        <v>3.1975537223482777</v>
      </c>
      <c r="K1193" s="85">
        <v>0.1988331369182568</v>
      </c>
      <c r="L1193" s="85">
        <v>21.934676261775309</v>
      </c>
      <c r="M1193" s="86">
        <f>B1193/J1193</f>
        <v>24.386836661756398</v>
      </c>
      <c r="N1193" s="85">
        <f>I1193+J1193</f>
        <v>7.6232544693247721</v>
      </c>
      <c r="O1193" s="91"/>
      <c r="Q1193" s="87"/>
      <c r="S1193" s="87"/>
      <c r="V1193" s="86"/>
      <c r="W1193" s="86"/>
      <c r="X1193" s="87"/>
      <c r="Y1193" s="86"/>
      <c r="Z1193" s="86"/>
      <c r="AA1193" s="86"/>
      <c r="AE1193" s="87"/>
      <c r="AF1193" s="86"/>
      <c r="AG1193" s="86"/>
      <c r="AI1193" s="86"/>
      <c r="AW1193" s="86"/>
    </row>
    <row r="1194" spans="1:65" s="85" customFormat="1">
      <c r="A1194" s="88" t="s">
        <v>175</v>
      </c>
      <c r="B1194" s="86">
        <v>78.411545994624731</v>
      </c>
      <c r="C1194" s="85">
        <v>0.14720080916912096</v>
      </c>
      <c r="D1194" s="86">
        <v>12.6658008817338</v>
      </c>
      <c r="E1194" s="85">
        <v>0.75741021257551533</v>
      </c>
      <c r="F1194" s="85">
        <v>7.6908317505140891E-2</v>
      </c>
      <c r="G1194" s="85">
        <v>0.13750086238975789</v>
      </c>
      <c r="H1194" s="85">
        <v>0.76722996258140552</v>
      </c>
      <c r="I1194" s="85">
        <v>3.6889785620132063</v>
      </c>
      <c r="J1194" s="85">
        <v>3.3474067040702429</v>
      </c>
      <c r="K1194" s="85">
        <v>0.17693337049903116</v>
      </c>
      <c r="L1194" s="85">
        <v>9.9011907831195174</v>
      </c>
      <c r="M1194" s="86">
        <f>B1194/J1194</f>
        <v>23.424565022015717</v>
      </c>
      <c r="N1194" s="85">
        <f>I1194+J1194</f>
        <v>7.0363852660834496</v>
      </c>
      <c r="O1194" s="91"/>
      <c r="Q1194" s="87"/>
      <c r="S1194" s="87"/>
      <c r="V1194" s="86"/>
      <c r="W1194" s="86"/>
      <c r="X1194" s="87"/>
      <c r="Y1194" s="86"/>
      <c r="Z1194" s="86"/>
      <c r="AA1194" s="86"/>
      <c r="AE1194" s="87"/>
      <c r="AF1194" s="86"/>
      <c r="AG1194" s="86"/>
      <c r="AI1194" s="86"/>
      <c r="AW1194" s="86"/>
    </row>
    <row r="1195" spans="1:65" s="85" customFormat="1">
      <c r="A1195" s="88" t="s">
        <v>174</v>
      </c>
      <c r="B1195" s="86">
        <v>78.431981873695207</v>
      </c>
      <c r="C1195" s="85">
        <v>0.14947867584983884</v>
      </c>
      <c r="D1195" s="86">
        <v>12.708906047531146</v>
      </c>
      <c r="E1195" s="85">
        <v>0.69047171034025223</v>
      </c>
      <c r="F1195" s="85">
        <v>4.0970579493735594E-2</v>
      </c>
      <c r="G1195" s="85">
        <v>0.13264719539609937</v>
      </c>
      <c r="H1195" s="85">
        <v>0.81510822347747036</v>
      </c>
      <c r="I1195" s="85">
        <v>3.7792148627924029</v>
      </c>
      <c r="J1195" s="85">
        <v>3.251200797274985</v>
      </c>
      <c r="K1195" s="85">
        <v>0.20034148888213077</v>
      </c>
      <c r="L1195" s="85">
        <v>12.052479752790475</v>
      </c>
      <c r="M1195" s="86">
        <f>B1195/J1195</f>
        <v>24.124004256960529</v>
      </c>
      <c r="N1195" s="85">
        <f>I1195+J1195</f>
        <v>7.0304156600673879</v>
      </c>
      <c r="O1195" s="91"/>
      <c r="Q1195" s="87"/>
      <c r="S1195" s="87"/>
      <c r="V1195" s="86"/>
      <c r="W1195" s="86"/>
      <c r="X1195" s="87"/>
      <c r="Y1195" s="86"/>
      <c r="Z1195" s="86"/>
      <c r="AA1195" s="86"/>
      <c r="AE1195" s="87"/>
      <c r="AF1195" s="86"/>
      <c r="AG1195" s="86"/>
      <c r="AI1195" s="86"/>
      <c r="AW1195" s="86"/>
    </row>
    <row r="1196" spans="1:65" s="90" customFormat="1">
      <c r="A1196" s="88" t="s">
        <v>173</v>
      </c>
      <c r="B1196" s="86">
        <v>77.75</v>
      </c>
      <c r="C1196" s="85">
        <v>0.08</v>
      </c>
      <c r="D1196" s="86">
        <v>12.29</v>
      </c>
      <c r="E1196" s="85">
        <v>1.04</v>
      </c>
      <c r="F1196" s="85">
        <v>0.03</v>
      </c>
      <c r="G1196" s="85">
        <v>0.09</v>
      </c>
      <c r="H1196" s="85">
        <v>0.64</v>
      </c>
      <c r="I1196" s="85">
        <v>4.0999999999999996</v>
      </c>
      <c r="J1196" s="85">
        <v>3.79</v>
      </c>
      <c r="K1196" s="85">
        <v>0.19</v>
      </c>
      <c r="L1196" s="85">
        <v>8.01</v>
      </c>
      <c r="M1196" s="86">
        <f>B1196/J1196</f>
        <v>20.514511873350923</v>
      </c>
      <c r="N1196" s="85">
        <f>I1196+J1196</f>
        <v>7.89</v>
      </c>
      <c r="O1196" s="91"/>
      <c r="P1196" s="85"/>
      <c r="Q1196" s="87"/>
      <c r="R1196" s="85"/>
      <c r="S1196" s="87"/>
      <c r="T1196" s="85"/>
      <c r="U1196" s="85"/>
      <c r="V1196" s="86"/>
      <c r="W1196" s="86"/>
      <c r="X1196" s="87"/>
      <c r="Y1196" s="86"/>
      <c r="Z1196" s="86"/>
      <c r="AA1196" s="86"/>
      <c r="AB1196" s="85"/>
      <c r="AC1196" s="85"/>
      <c r="AD1196" s="85"/>
      <c r="AE1196" s="87"/>
      <c r="AF1196" s="86"/>
      <c r="AG1196" s="86"/>
      <c r="AH1196" s="85"/>
      <c r="AI1196" s="86"/>
      <c r="AJ1196" s="85"/>
      <c r="AK1196" s="85"/>
      <c r="AL1196" s="85"/>
      <c r="AM1196" s="85"/>
      <c r="AN1196" s="85"/>
      <c r="AO1196" s="85"/>
      <c r="AP1196" s="85"/>
      <c r="AQ1196" s="85"/>
      <c r="AR1196" s="85"/>
      <c r="AS1196" s="85"/>
      <c r="AT1196" s="85"/>
      <c r="AU1196" s="85"/>
      <c r="AV1196" s="85"/>
      <c r="AW1196" s="86"/>
      <c r="AX1196" s="85"/>
      <c r="AY1196" s="85"/>
      <c r="AZ1196" s="85"/>
      <c r="BA1196" s="85"/>
      <c r="BB1196" s="85"/>
      <c r="BC1196" s="85"/>
      <c r="BD1196" s="85"/>
      <c r="BE1196" s="85"/>
      <c r="BF1196" s="85"/>
      <c r="BG1196" s="85"/>
      <c r="BH1196" s="85"/>
      <c r="BI1196" s="85"/>
      <c r="BJ1196" s="85"/>
      <c r="BK1196" s="85"/>
      <c r="BL1196" s="85"/>
      <c r="BM1196" s="85"/>
    </row>
    <row r="1197" spans="1:65" s="90" customFormat="1">
      <c r="A1197" s="88" t="s">
        <v>172</v>
      </c>
      <c r="B1197" s="86">
        <v>77.319999999999993</v>
      </c>
      <c r="C1197" s="85">
        <v>0.08</v>
      </c>
      <c r="D1197" s="86">
        <v>12.27</v>
      </c>
      <c r="E1197" s="85">
        <v>1.1200000000000001</v>
      </c>
      <c r="F1197" s="85">
        <v>0.05</v>
      </c>
      <c r="G1197" s="85">
        <v>0.05</v>
      </c>
      <c r="H1197" s="85">
        <v>0.62</v>
      </c>
      <c r="I1197" s="85">
        <v>4.03</v>
      </c>
      <c r="J1197" s="85">
        <v>4.2699999999999996</v>
      </c>
      <c r="K1197" s="85">
        <v>0.2</v>
      </c>
      <c r="L1197" s="85">
        <v>8.8000000000000007</v>
      </c>
      <c r="M1197" s="86">
        <f>B1197/J1197</f>
        <v>18.107728337236534</v>
      </c>
      <c r="N1197" s="85">
        <f>I1197+J1197</f>
        <v>8.3000000000000007</v>
      </c>
      <c r="O1197" s="91"/>
      <c r="P1197" s="85"/>
      <c r="Q1197" s="87"/>
      <c r="R1197" s="85"/>
      <c r="S1197" s="87"/>
      <c r="T1197" s="85"/>
      <c r="U1197" s="85"/>
      <c r="V1197" s="86"/>
      <c r="W1197" s="86"/>
      <c r="X1197" s="87"/>
      <c r="Y1197" s="86"/>
      <c r="Z1197" s="86"/>
      <c r="AA1197" s="86"/>
      <c r="AB1197" s="85"/>
      <c r="AC1197" s="85"/>
      <c r="AD1197" s="85"/>
      <c r="AE1197" s="87"/>
      <c r="AF1197" s="86"/>
      <c r="AG1197" s="86"/>
      <c r="AH1197" s="85"/>
      <c r="AI1197" s="86"/>
      <c r="AJ1197" s="85"/>
      <c r="AK1197" s="85"/>
      <c r="AL1197" s="85"/>
      <c r="AM1197" s="85"/>
      <c r="AN1197" s="85"/>
      <c r="AO1197" s="85"/>
      <c r="AP1197" s="85"/>
      <c r="AQ1197" s="85"/>
      <c r="AR1197" s="85"/>
      <c r="AS1197" s="85"/>
      <c r="AT1197" s="85"/>
      <c r="AU1197" s="85"/>
      <c r="AV1197" s="85"/>
      <c r="AW1197" s="86"/>
      <c r="AX1197" s="85"/>
      <c r="AY1197" s="85"/>
      <c r="AZ1197" s="85"/>
      <c r="BA1197" s="85"/>
      <c r="BB1197" s="85"/>
      <c r="BC1197" s="85"/>
      <c r="BD1197" s="85"/>
      <c r="BE1197" s="85"/>
      <c r="BF1197" s="85"/>
      <c r="BG1197" s="85"/>
      <c r="BH1197" s="85"/>
      <c r="BI1197" s="85"/>
      <c r="BJ1197" s="85"/>
      <c r="BK1197" s="85"/>
      <c r="BL1197" s="85"/>
      <c r="BM1197" s="85"/>
    </row>
    <row r="1198" spans="1:65" s="85" customFormat="1">
      <c r="A1198" s="88" t="s">
        <v>171</v>
      </c>
      <c r="B1198" s="86">
        <v>76.373132438545966</v>
      </c>
      <c r="C1198" s="85">
        <v>0.19012098911257158</v>
      </c>
      <c r="D1198" s="86">
        <v>13.270137945210836</v>
      </c>
      <c r="E1198" s="85">
        <v>1.746889972759065</v>
      </c>
      <c r="F1198" s="85">
        <v>5.195025753458167E-2</v>
      </c>
      <c r="G1198" s="85">
        <v>0.1524724612083444</v>
      </c>
      <c r="H1198" s="85">
        <v>1.3270001337288295</v>
      </c>
      <c r="I1198" s="85">
        <v>3.8729173634806795</v>
      </c>
      <c r="J1198" s="85">
        <v>3.0153481999128982</v>
      </c>
      <c r="K1198" s="85">
        <v>0.30238506253067332</v>
      </c>
      <c r="L1198" s="85">
        <v>8.2455623344379774</v>
      </c>
      <c r="M1198" s="86">
        <f>B1198/J1198</f>
        <v>25.328130409865132</v>
      </c>
      <c r="N1198" s="85">
        <f>I1198+J1198</f>
        <v>6.8882655633935777</v>
      </c>
      <c r="O1198" s="91"/>
      <c r="Q1198" s="87"/>
      <c r="S1198" s="87"/>
      <c r="V1198" s="86"/>
      <c r="W1198" s="86"/>
      <c r="X1198" s="87"/>
      <c r="Y1198" s="86"/>
      <c r="Z1198" s="86"/>
      <c r="AA1198" s="86"/>
      <c r="AE1198" s="87"/>
      <c r="AF1198" s="86"/>
      <c r="AG1198" s="86"/>
      <c r="AI1198" s="86"/>
      <c r="AW1198" s="86"/>
    </row>
    <row r="1199" spans="1:65" s="85" customFormat="1">
      <c r="A1199" s="88" t="s">
        <v>170</v>
      </c>
      <c r="B1199" s="86">
        <v>78.444746076557777</v>
      </c>
      <c r="C1199" s="85">
        <v>0.13831113035350329</v>
      </c>
      <c r="D1199" s="86">
        <v>12.735061529325955</v>
      </c>
      <c r="E1199" s="85">
        <v>1.1218600716420852</v>
      </c>
      <c r="F1199" s="85">
        <v>3.200540436562322E-2</v>
      </c>
      <c r="G1199" s="85">
        <v>0.24405082992218605</v>
      </c>
      <c r="H1199" s="85">
        <v>1.1460102087415247</v>
      </c>
      <c r="I1199" s="85">
        <v>2.8890712556222669</v>
      </c>
      <c r="J1199" s="85">
        <v>3.2487634874515154</v>
      </c>
      <c r="K1199" s="85">
        <v>1.2000601755538691</v>
      </c>
      <c r="L1199" s="85">
        <v>32.240359346169086</v>
      </c>
      <c r="M1199" s="86">
        <f>B1199/J1199</f>
        <v>24.146031676222009</v>
      </c>
      <c r="N1199" s="85">
        <f>I1199+J1199</f>
        <v>6.1378347430737819</v>
      </c>
      <c r="O1199" s="91"/>
      <c r="Q1199" s="87"/>
      <c r="S1199" s="87"/>
      <c r="V1199" s="86"/>
      <c r="W1199" s="86"/>
      <c r="X1199" s="87"/>
      <c r="Y1199" s="86"/>
      <c r="Z1199" s="86"/>
      <c r="AA1199" s="86"/>
      <c r="AE1199" s="87"/>
      <c r="AF1199" s="86"/>
      <c r="AG1199" s="86"/>
      <c r="AI1199" s="86"/>
      <c r="AW1199" s="86"/>
    </row>
    <row r="1200" spans="1:65" s="85" customFormat="1">
      <c r="A1200" s="88" t="s">
        <v>169</v>
      </c>
      <c r="B1200" s="86">
        <v>79.797761123518953</v>
      </c>
      <c r="C1200" s="85">
        <v>0.17100520722131241</v>
      </c>
      <c r="D1200" s="86">
        <v>12.504145800537406</v>
      </c>
      <c r="E1200" s="85">
        <v>1.0916922579192785</v>
      </c>
      <c r="F1200" s="85">
        <v>5.6993212753634163E-2</v>
      </c>
      <c r="G1200" s="85">
        <v>0.17551120869391315</v>
      </c>
      <c r="H1200" s="85">
        <v>1.0561837442836175</v>
      </c>
      <c r="I1200" s="85">
        <v>1.4108361149690416</v>
      </c>
      <c r="J1200" s="85">
        <v>3.7358503995046748</v>
      </c>
      <c r="K1200" s="85">
        <v>0.20930598168071327</v>
      </c>
      <c r="L1200" s="85">
        <v>8.5763713950794056</v>
      </c>
      <c r="M1200" s="86">
        <f>B1200/J1200</f>
        <v>21.359999087249076</v>
      </c>
      <c r="N1200" s="85">
        <f>I1200+J1200</f>
        <v>5.1466865144737159</v>
      </c>
      <c r="O1200" s="91"/>
      <c r="Q1200" s="87"/>
      <c r="S1200" s="87"/>
      <c r="V1200" s="86"/>
      <c r="W1200" s="86"/>
      <c r="X1200" s="87"/>
      <c r="Y1200" s="86"/>
      <c r="Z1200" s="86"/>
      <c r="AA1200" s="86"/>
      <c r="AE1200" s="87"/>
      <c r="AF1200" s="86"/>
      <c r="AG1200" s="86"/>
      <c r="AI1200" s="86"/>
      <c r="AW1200" s="86"/>
    </row>
    <row r="1201" spans="1:65" s="85" customFormat="1">
      <c r="A1201" s="88" t="s">
        <v>168</v>
      </c>
      <c r="B1201" s="86">
        <v>76.986790401499093</v>
      </c>
      <c r="C1201" s="85">
        <v>0.38669403491374466</v>
      </c>
      <c r="D1201" s="86">
        <v>13.22089492185577</v>
      </c>
      <c r="E1201" s="85">
        <v>1.1720527465743644</v>
      </c>
      <c r="F1201" s="85">
        <v>2.4560090696391637E-3</v>
      </c>
      <c r="G1201" s="85">
        <v>5.9124962927547139E-2</v>
      </c>
      <c r="H1201" s="85">
        <v>2.3776404439844789</v>
      </c>
      <c r="I1201" s="85">
        <v>4.0050513910767327</v>
      </c>
      <c r="J1201" s="85">
        <v>1.7892899013159114</v>
      </c>
      <c r="K1201" s="85">
        <v>5.1867827080989963E-2</v>
      </c>
      <c r="L1201" s="85">
        <v>1.8880433299502926</v>
      </c>
      <c r="M1201" s="86">
        <f>B1201/J1201</f>
        <v>43.026448841453863</v>
      </c>
      <c r="N1201" s="85">
        <f>I1201+J1201</f>
        <v>5.7943412923926445</v>
      </c>
      <c r="Q1201" s="87"/>
      <c r="S1201" s="87"/>
      <c r="V1201" s="86"/>
      <c r="W1201" s="86"/>
      <c r="X1201" s="87"/>
      <c r="Y1201" s="86"/>
      <c r="Z1201" s="86"/>
      <c r="AA1201" s="86"/>
      <c r="AE1201" s="87"/>
      <c r="AF1201" s="86"/>
      <c r="AG1201" s="86"/>
      <c r="AI1201" s="86"/>
      <c r="AW1201" s="86"/>
    </row>
    <row r="1202" spans="1:65" s="85" customFormat="1">
      <c r="A1202" s="88" t="s">
        <v>167</v>
      </c>
      <c r="B1202" s="86">
        <v>80.455541490146544</v>
      </c>
      <c r="C1202" s="85">
        <v>0.26466537174118304</v>
      </c>
      <c r="D1202" s="86">
        <v>13.313865965135754</v>
      </c>
      <c r="E1202" s="85">
        <v>1.519669126624505</v>
      </c>
      <c r="F1202" s="85">
        <v>7.9752624167477665E-2</v>
      </c>
      <c r="G1202" s="85">
        <v>0.18414813568327681</v>
      </c>
      <c r="H1202" s="85">
        <v>1.4230591981448726</v>
      </c>
      <c r="I1202" s="85">
        <v>0.50222001969071572</v>
      </c>
      <c r="J1202" s="85">
        <v>2.257062537438872</v>
      </c>
      <c r="K1202" s="85">
        <v>0.15531226802479917</v>
      </c>
      <c r="L1202" s="85">
        <v>7.8475765897311192</v>
      </c>
      <c r="M1202" s="86">
        <f>B1202/J1202</f>
        <v>35.646128609905887</v>
      </c>
      <c r="N1202" s="85">
        <f>I1202+J1202</f>
        <v>2.7592825571295876</v>
      </c>
      <c r="P1202" s="85">
        <v>5.01</v>
      </c>
      <c r="Q1202" s="87">
        <v>1474</v>
      </c>
      <c r="R1202" s="85">
        <v>6.6</v>
      </c>
      <c r="S1202" s="87">
        <v>344</v>
      </c>
      <c r="T1202" s="85">
        <v>1.61</v>
      </c>
      <c r="U1202" s="85">
        <v>1.53</v>
      </c>
      <c r="V1202" s="86">
        <v>36.799999999999997</v>
      </c>
      <c r="W1202" s="86">
        <v>14.2</v>
      </c>
      <c r="X1202" s="87">
        <v>117.6</v>
      </c>
      <c r="Y1202" s="86">
        <v>105.7</v>
      </c>
      <c r="Z1202" s="86">
        <v>20.5</v>
      </c>
      <c r="AA1202" s="86">
        <v>185</v>
      </c>
      <c r="AB1202" s="85">
        <v>7.49</v>
      </c>
      <c r="AC1202" s="85">
        <v>1.96</v>
      </c>
      <c r="AD1202" s="85">
        <v>6.89</v>
      </c>
      <c r="AE1202" s="87">
        <v>666</v>
      </c>
      <c r="AF1202" s="86">
        <v>21.4</v>
      </c>
      <c r="AG1202" s="86">
        <v>42.7</v>
      </c>
      <c r="AH1202" s="85">
        <v>4.6500000000000004</v>
      </c>
      <c r="AI1202" s="86">
        <v>17.2</v>
      </c>
      <c r="AJ1202" s="85">
        <v>3.33</v>
      </c>
      <c r="AK1202" s="85">
        <v>0.66</v>
      </c>
      <c r="AL1202" s="85">
        <v>3.16</v>
      </c>
      <c r="AM1202" s="85">
        <v>0.53</v>
      </c>
      <c r="AN1202" s="85">
        <v>3.24</v>
      </c>
      <c r="AO1202" s="85">
        <v>0.75</v>
      </c>
      <c r="AP1202" s="85">
        <v>1.84</v>
      </c>
      <c r="AQ1202" s="85">
        <v>0.42699999999999999</v>
      </c>
      <c r="AR1202" s="85">
        <v>2.71</v>
      </c>
      <c r="AS1202" s="85">
        <v>0.44</v>
      </c>
      <c r="AT1202" s="85">
        <v>4.93</v>
      </c>
      <c r="AU1202" s="85">
        <v>0.77</v>
      </c>
      <c r="AV1202" s="85">
        <v>1.57</v>
      </c>
      <c r="AW1202" s="86">
        <v>15.83</v>
      </c>
      <c r="AX1202" s="85">
        <v>12.1</v>
      </c>
      <c r="AY1202" s="85">
        <v>3.12</v>
      </c>
    </row>
    <row r="1203" spans="1:65" s="85" customFormat="1">
      <c r="A1203" s="88" t="s">
        <v>166</v>
      </c>
      <c r="B1203" s="86">
        <v>78.379110202729819</v>
      </c>
      <c r="C1203" s="85">
        <v>0.140133279205294</v>
      </c>
      <c r="D1203" s="86">
        <v>12.763294405292847</v>
      </c>
      <c r="E1203" s="85">
        <v>1.3416560088713143</v>
      </c>
      <c r="F1203" s="85">
        <v>9.8838388410278755E-2</v>
      </c>
      <c r="G1203" s="85">
        <v>0.1211096647420432</v>
      </c>
      <c r="H1203" s="85">
        <v>1.2189890368547234</v>
      </c>
      <c r="I1203" s="85">
        <v>3.6058993120084772</v>
      </c>
      <c r="J1203" s="85">
        <v>2.3309525303699705</v>
      </c>
      <c r="K1203" s="85">
        <v>0.1717151525324056</v>
      </c>
      <c r="L1203" s="85">
        <v>4.9196318090869084</v>
      </c>
      <c r="M1203" s="86">
        <f>B1203/J1203</f>
        <v>33.625356664937932</v>
      </c>
      <c r="N1203" s="85">
        <f>I1203+J1203</f>
        <v>5.9368518423784478</v>
      </c>
      <c r="P1203" s="85">
        <v>6.2</v>
      </c>
      <c r="Q1203" s="87">
        <v>890</v>
      </c>
      <c r="R1203" s="85">
        <v>2.8</v>
      </c>
      <c r="S1203" s="87">
        <v>460</v>
      </c>
      <c r="T1203" s="85">
        <v>0.93</v>
      </c>
      <c r="U1203" s="85">
        <v>5.4</v>
      </c>
      <c r="V1203" s="86">
        <v>13.5</v>
      </c>
      <c r="W1203" s="86">
        <v>14.2</v>
      </c>
      <c r="X1203" s="87">
        <v>159</v>
      </c>
      <c r="Y1203" s="86">
        <v>89</v>
      </c>
      <c r="Z1203" s="86">
        <v>25.5</v>
      </c>
      <c r="AA1203" s="86">
        <v>139</v>
      </c>
      <c r="AB1203" s="85">
        <v>7.7</v>
      </c>
      <c r="AC1203" s="85">
        <v>2.2200000000000002</v>
      </c>
      <c r="AD1203" s="85">
        <v>7.7</v>
      </c>
      <c r="AE1203" s="87">
        <v>620</v>
      </c>
      <c r="AF1203" s="86">
        <v>21.6</v>
      </c>
      <c r="AG1203" s="86">
        <v>40</v>
      </c>
      <c r="AH1203" s="85">
        <v>4.7</v>
      </c>
      <c r="AI1203" s="86">
        <v>19.2</v>
      </c>
      <c r="AJ1203" s="85">
        <v>2.2999999999999998</v>
      </c>
      <c r="AK1203" s="85">
        <v>0.63</v>
      </c>
      <c r="AL1203" s="85">
        <v>4.3</v>
      </c>
      <c r="AM1203" s="85">
        <v>0.34</v>
      </c>
      <c r="AN1203" s="85">
        <v>3.5</v>
      </c>
      <c r="AO1203" s="85">
        <v>0.86</v>
      </c>
      <c r="AP1203" s="85">
        <v>2.8</v>
      </c>
      <c r="AQ1203" s="85">
        <v>0.47</v>
      </c>
      <c r="AR1203" s="85">
        <v>3.04</v>
      </c>
      <c r="AS1203" s="85">
        <v>0.38</v>
      </c>
      <c r="AT1203" s="85">
        <v>4.5</v>
      </c>
      <c r="AU1203" s="85">
        <v>0.83</v>
      </c>
      <c r="AV1203" s="85">
        <v>1.3</v>
      </c>
      <c r="AW1203" s="86">
        <v>12</v>
      </c>
      <c r="AX1203" s="85">
        <v>10.5</v>
      </c>
      <c r="AY1203" s="85">
        <v>2.35</v>
      </c>
    </row>
    <row r="1204" spans="1:65" s="90" customFormat="1">
      <c r="A1204" s="88" t="s">
        <v>165</v>
      </c>
      <c r="B1204" s="86"/>
      <c r="C1204" s="85"/>
      <c r="D1204" s="86"/>
      <c r="E1204" s="85"/>
      <c r="F1204" s="85"/>
      <c r="G1204" s="85"/>
      <c r="H1204" s="85"/>
      <c r="I1204" s="85"/>
      <c r="J1204" s="85"/>
      <c r="K1204" s="85"/>
      <c r="L1204" s="85"/>
      <c r="M1204" s="86"/>
      <c r="N1204" s="85"/>
      <c r="O1204" s="85"/>
      <c r="P1204" s="85">
        <v>22.2</v>
      </c>
      <c r="Q1204" s="87">
        <v>381</v>
      </c>
      <c r="R1204" s="85">
        <v>2.2999999999999998</v>
      </c>
      <c r="S1204" s="87">
        <v>494</v>
      </c>
      <c r="T1204" s="85">
        <v>0.74</v>
      </c>
      <c r="U1204" s="85">
        <v>1.31</v>
      </c>
      <c r="V1204" s="86">
        <v>26.5</v>
      </c>
      <c r="W1204" s="86">
        <v>13.5</v>
      </c>
      <c r="X1204" s="87">
        <v>151.5</v>
      </c>
      <c r="Y1204" s="86">
        <v>35.799999999999997</v>
      </c>
      <c r="Z1204" s="86">
        <v>24.6</v>
      </c>
      <c r="AA1204" s="86">
        <v>68.2</v>
      </c>
      <c r="AB1204" s="85">
        <v>9.35</v>
      </c>
      <c r="AC1204" s="85">
        <v>3</v>
      </c>
      <c r="AD1204" s="85">
        <v>7.61</v>
      </c>
      <c r="AE1204" s="87">
        <v>823</v>
      </c>
      <c r="AF1204" s="86">
        <v>28.8</v>
      </c>
      <c r="AG1204" s="86">
        <v>58.5</v>
      </c>
      <c r="AH1204" s="85">
        <v>5.9</v>
      </c>
      <c r="AI1204" s="86">
        <v>22.6</v>
      </c>
      <c r="AJ1204" s="85">
        <v>4.2</v>
      </c>
      <c r="AK1204" s="85">
        <v>0.6</v>
      </c>
      <c r="AL1204" s="85">
        <v>3.2</v>
      </c>
      <c r="AM1204" s="85">
        <v>0.51</v>
      </c>
      <c r="AN1204" s="85">
        <v>3.54</v>
      </c>
      <c r="AO1204" s="85">
        <v>0.69199999999999995</v>
      </c>
      <c r="AP1204" s="85">
        <v>2.48</v>
      </c>
      <c r="AQ1204" s="85">
        <v>0.379</v>
      </c>
      <c r="AR1204" s="85">
        <v>2.84</v>
      </c>
      <c r="AS1204" s="85">
        <v>0.54</v>
      </c>
      <c r="AT1204" s="85">
        <v>2.4700000000000002</v>
      </c>
      <c r="AU1204" s="85">
        <v>0.65</v>
      </c>
      <c r="AV1204" s="85">
        <v>1.98</v>
      </c>
      <c r="AW1204" s="86">
        <v>16.3</v>
      </c>
      <c r="AX1204" s="85">
        <v>15.42</v>
      </c>
      <c r="AY1204" s="85">
        <v>3.36</v>
      </c>
      <c r="AZ1204" s="85"/>
      <c r="BA1204" s="85"/>
      <c r="BB1204" s="85"/>
      <c r="BC1204" s="85"/>
      <c r="BD1204" s="85"/>
      <c r="BE1204" s="85"/>
      <c r="BF1204" s="85"/>
      <c r="BG1204" s="85"/>
      <c r="BH1204" s="85"/>
      <c r="BI1204" s="85"/>
      <c r="BJ1204" s="85"/>
      <c r="BK1204" s="85"/>
      <c r="BL1204" s="85"/>
      <c r="BM1204" s="85"/>
    </row>
    <row r="1205" spans="1:65" s="85" customFormat="1">
      <c r="A1205" s="88" t="s">
        <v>164</v>
      </c>
      <c r="B1205" s="86"/>
      <c r="D1205" s="86"/>
      <c r="M1205" s="86"/>
      <c r="P1205" s="85">
        <v>35</v>
      </c>
      <c r="Q1205" s="87">
        <v>440</v>
      </c>
      <c r="R1205" s="85" t="s">
        <v>142</v>
      </c>
      <c r="S1205" s="87">
        <v>440</v>
      </c>
      <c r="T1205" s="85">
        <v>0.15</v>
      </c>
      <c r="U1205" s="85">
        <v>1.7</v>
      </c>
      <c r="V1205" s="86">
        <v>41</v>
      </c>
      <c r="W1205" s="86">
        <v>12</v>
      </c>
      <c r="X1205" s="87">
        <v>130</v>
      </c>
      <c r="Y1205" s="86">
        <v>27</v>
      </c>
      <c r="Z1205" s="86">
        <v>150</v>
      </c>
      <c r="AA1205" s="86">
        <v>16000</v>
      </c>
      <c r="AB1205" s="85">
        <v>6.5</v>
      </c>
      <c r="AC1205" s="85">
        <v>1</v>
      </c>
      <c r="AD1205" s="85">
        <v>5.3</v>
      </c>
      <c r="AE1205" s="87">
        <v>830</v>
      </c>
      <c r="AF1205" s="86">
        <v>17</v>
      </c>
      <c r="AG1205" s="86">
        <v>41</v>
      </c>
      <c r="AH1205" s="85">
        <v>4.4000000000000004</v>
      </c>
      <c r="AI1205" s="86">
        <v>14</v>
      </c>
      <c r="AJ1205" s="85">
        <v>3</v>
      </c>
      <c r="AK1205" s="85">
        <v>0.51</v>
      </c>
      <c r="AL1205" s="85">
        <v>7.6</v>
      </c>
      <c r="AM1205" s="85">
        <v>1</v>
      </c>
      <c r="AN1205" s="85">
        <v>18</v>
      </c>
      <c r="AO1205" s="85">
        <v>6.3</v>
      </c>
      <c r="AP1205" s="85">
        <v>25</v>
      </c>
      <c r="AQ1205" s="85">
        <v>5.8</v>
      </c>
      <c r="AR1205" s="85">
        <v>52</v>
      </c>
      <c r="AS1205" s="85">
        <v>14</v>
      </c>
      <c r="AT1205" s="85">
        <v>280</v>
      </c>
      <c r="AU1205" s="85">
        <v>0.79</v>
      </c>
      <c r="AV1205" s="85">
        <v>1.6</v>
      </c>
      <c r="AW1205" s="86">
        <v>17</v>
      </c>
      <c r="AX1205" s="85">
        <v>29</v>
      </c>
      <c r="AY1205" s="85">
        <v>41</v>
      </c>
    </row>
    <row r="1206" spans="1:65" s="85" customFormat="1">
      <c r="A1206" s="88" t="s">
        <v>163</v>
      </c>
      <c r="D1206" s="86"/>
      <c r="P1206" s="85">
        <v>29</v>
      </c>
      <c r="Q1206" s="87">
        <v>528</v>
      </c>
      <c r="R1206" s="85">
        <v>12.6</v>
      </c>
      <c r="S1206" s="87">
        <v>621</v>
      </c>
      <c r="T1206" s="85">
        <v>1.5</v>
      </c>
      <c r="U1206" s="85">
        <v>5.3</v>
      </c>
      <c r="V1206" s="86">
        <v>18</v>
      </c>
      <c r="W1206" s="86">
        <v>16.5</v>
      </c>
      <c r="X1206" s="87">
        <v>172</v>
      </c>
      <c r="Y1206" s="86">
        <v>53.6</v>
      </c>
      <c r="Z1206" s="86">
        <v>17.2</v>
      </c>
      <c r="AA1206" s="86">
        <v>72</v>
      </c>
      <c r="AB1206" s="85">
        <v>11.2</v>
      </c>
      <c r="AC1206" s="85">
        <v>6.5</v>
      </c>
      <c r="AD1206" s="85">
        <v>16.100000000000001</v>
      </c>
      <c r="AE1206" s="87">
        <v>890</v>
      </c>
      <c r="AF1206" s="86">
        <v>27</v>
      </c>
      <c r="AG1206" s="86">
        <v>57.2</v>
      </c>
      <c r="AH1206" s="85">
        <v>5</v>
      </c>
      <c r="AI1206" s="86">
        <v>16.399999999999999</v>
      </c>
      <c r="AJ1206" s="85">
        <v>1.6</v>
      </c>
      <c r="AK1206" s="85">
        <v>1.2</v>
      </c>
      <c r="AL1206" s="85">
        <v>3.6</v>
      </c>
      <c r="AM1206" s="85">
        <v>0.91</v>
      </c>
      <c r="AN1206" s="85">
        <v>4</v>
      </c>
      <c r="AO1206" s="85">
        <v>1.35</v>
      </c>
      <c r="AP1206" s="85">
        <v>1.4</v>
      </c>
      <c r="AQ1206" s="85">
        <v>0.69</v>
      </c>
      <c r="AR1206" s="85">
        <v>1.1000000000000001</v>
      </c>
      <c r="AS1206" s="85">
        <v>0.21</v>
      </c>
      <c r="AT1206" s="85">
        <v>2.9</v>
      </c>
      <c r="AU1206" s="85">
        <v>0.82</v>
      </c>
      <c r="AV1206" s="85">
        <v>2</v>
      </c>
      <c r="AW1206" s="86">
        <v>28.5</v>
      </c>
      <c r="AX1206" s="85">
        <v>13.1</v>
      </c>
      <c r="AY1206" s="85">
        <v>3.11</v>
      </c>
    </row>
    <row r="1207" spans="1:65" s="85" customFormat="1">
      <c r="A1207" s="88" t="s">
        <v>162</v>
      </c>
      <c r="B1207" s="86"/>
      <c r="D1207" s="86"/>
      <c r="M1207" s="86"/>
      <c r="P1207" s="85">
        <v>6.15</v>
      </c>
      <c r="Q1207" s="87">
        <v>4187</v>
      </c>
      <c r="R1207" s="85">
        <v>92.2</v>
      </c>
      <c r="S1207" s="87">
        <v>589</v>
      </c>
      <c r="T1207" s="85">
        <v>20.45</v>
      </c>
      <c r="U1207" s="85">
        <v>38.4</v>
      </c>
      <c r="V1207" s="86">
        <v>64.400000000000006</v>
      </c>
      <c r="W1207" s="86">
        <v>23.01</v>
      </c>
      <c r="X1207" s="87">
        <v>31.6</v>
      </c>
      <c r="Y1207" s="86">
        <v>478</v>
      </c>
      <c r="Z1207" s="86">
        <v>12.05</v>
      </c>
      <c r="AA1207" s="86">
        <v>121.2</v>
      </c>
      <c r="AB1207" s="85">
        <v>6.62</v>
      </c>
      <c r="AC1207" s="85">
        <v>2.84</v>
      </c>
      <c r="AD1207" s="85">
        <v>1.99</v>
      </c>
      <c r="AE1207" s="87">
        <v>300.8</v>
      </c>
      <c r="AF1207" s="86">
        <v>11.69</v>
      </c>
      <c r="AG1207" s="86">
        <v>25.96</v>
      </c>
      <c r="AH1207" s="85">
        <v>2.8</v>
      </c>
      <c r="AI1207" s="86">
        <v>12.91</v>
      </c>
      <c r="AJ1207" s="85">
        <v>2.9</v>
      </c>
      <c r="AK1207" s="85">
        <v>0.87</v>
      </c>
      <c r="AL1207" s="85">
        <v>2.56</v>
      </c>
      <c r="AM1207" s="85">
        <v>0.371</v>
      </c>
      <c r="AN1207" s="85">
        <v>2.2200000000000002</v>
      </c>
      <c r="AO1207" s="85">
        <v>0.41899999999999998</v>
      </c>
      <c r="AP1207" s="85">
        <v>1.33</v>
      </c>
      <c r="AQ1207" s="85">
        <v>0.14899999999999999</v>
      </c>
      <c r="AR1207" s="85">
        <v>0.96</v>
      </c>
      <c r="AS1207" s="85">
        <v>0.13700000000000001</v>
      </c>
      <c r="AT1207" s="85">
        <v>2.97</v>
      </c>
      <c r="AU1207" s="85">
        <v>0.39900000000000002</v>
      </c>
      <c r="AV1207" s="85">
        <v>0.65</v>
      </c>
      <c r="AW1207" s="86">
        <v>10.94</v>
      </c>
      <c r="AX1207" s="85">
        <v>2.36</v>
      </c>
      <c r="AY1207" s="85">
        <v>1.1599999999999999</v>
      </c>
    </row>
    <row r="1208" spans="1:65" s="85" customFormat="1">
      <c r="A1208" s="88" t="s">
        <v>161</v>
      </c>
      <c r="B1208" s="86"/>
      <c r="D1208" s="86"/>
      <c r="M1208" s="86"/>
      <c r="P1208" s="85">
        <v>5.92</v>
      </c>
      <c r="Q1208" s="87">
        <v>4042</v>
      </c>
      <c r="R1208" s="85">
        <v>92.2</v>
      </c>
      <c r="S1208" s="87">
        <v>593</v>
      </c>
      <c r="T1208" s="85">
        <v>20.03</v>
      </c>
      <c r="U1208" s="85">
        <v>36.4</v>
      </c>
      <c r="V1208" s="86">
        <v>63.9</v>
      </c>
      <c r="W1208" s="86">
        <v>23.1</v>
      </c>
      <c r="X1208" s="87">
        <v>30.2</v>
      </c>
      <c r="Y1208" s="86">
        <v>487</v>
      </c>
      <c r="Z1208" s="86">
        <v>11.72</v>
      </c>
      <c r="AA1208" s="86">
        <v>117.8</v>
      </c>
      <c r="AB1208" s="85">
        <v>6.56</v>
      </c>
      <c r="AC1208" s="85">
        <v>2.58</v>
      </c>
      <c r="AD1208" s="85">
        <v>2.0299999999999998</v>
      </c>
      <c r="AE1208" s="87">
        <v>302.2</v>
      </c>
      <c r="AF1208" s="86">
        <v>11.93</v>
      </c>
      <c r="AG1208" s="86">
        <v>24.9</v>
      </c>
      <c r="AH1208" s="85">
        <v>2.82</v>
      </c>
      <c r="AI1208" s="86">
        <v>12.75</v>
      </c>
      <c r="AJ1208" s="85">
        <v>2.5099999999999998</v>
      </c>
      <c r="AK1208" s="85">
        <v>0.82</v>
      </c>
      <c r="AL1208" s="85">
        <v>2.57</v>
      </c>
      <c r="AM1208" s="85">
        <v>0.41199999999999998</v>
      </c>
      <c r="AN1208" s="85">
        <v>2.2799999999999998</v>
      </c>
      <c r="AO1208" s="85">
        <v>0.433</v>
      </c>
      <c r="AP1208" s="85">
        <v>1.07</v>
      </c>
      <c r="AQ1208" s="85">
        <v>0.16300000000000001</v>
      </c>
      <c r="AR1208" s="85">
        <v>1.56</v>
      </c>
      <c r="AS1208" s="85">
        <v>0.20200000000000001</v>
      </c>
      <c r="AT1208" s="85">
        <v>3.21</v>
      </c>
      <c r="AU1208" s="85">
        <v>0.40200000000000002</v>
      </c>
      <c r="AV1208" s="85">
        <v>0.63</v>
      </c>
      <c r="AW1208" s="86">
        <v>11.5</v>
      </c>
      <c r="AX1208" s="85">
        <v>2.2799999999999998</v>
      </c>
      <c r="AY1208" s="85">
        <v>1.0329999999999999</v>
      </c>
    </row>
    <row r="1209" spans="1:65" s="85" customFormat="1">
      <c r="A1209" s="88" t="s">
        <v>160</v>
      </c>
      <c r="B1209" s="86"/>
      <c r="D1209" s="86"/>
      <c r="M1209" s="86"/>
      <c r="P1209" s="85">
        <v>10.6</v>
      </c>
      <c r="Q1209" s="87">
        <v>5490</v>
      </c>
      <c r="R1209" s="85">
        <v>167</v>
      </c>
      <c r="S1209" s="87">
        <v>506</v>
      </c>
      <c r="T1209" s="85">
        <v>13.4</v>
      </c>
      <c r="U1209" s="85">
        <v>317</v>
      </c>
      <c r="V1209" s="86">
        <v>107</v>
      </c>
      <c r="W1209" s="86">
        <v>72</v>
      </c>
      <c r="X1209" s="87">
        <v>123.8</v>
      </c>
      <c r="Y1209" s="86">
        <v>158</v>
      </c>
      <c r="Z1209" s="86">
        <v>30.9</v>
      </c>
      <c r="AA1209" s="86">
        <v>363</v>
      </c>
      <c r="AB1209" s="85">
        <v>18.3</v>
      </c>
      <c r="AC1209" s="85">
        <v>3.02</v>
      </c>
      <c r="AD1209" s="85">
        <v>8.1300000000000008</v>
      </c>
      <c r="AE1209" s="87">
        <v>1510</v>
      </c>
      <c r="AF1209" s="86">
        <v>32.4</v>
      </c>
      <c r="AG1209" s="86">
        <v>43.1</v>
      </c>
      <c r="AH1209" s="85">
        <v>7.77</v>
      </c>
      <c r="AI1209" s="86">
        <v>30.1</v>
      </c>
      <c r="AJ1209" s="85">
        <v>6.4</v>
      </c>
      <c r="AK1209" s="85">
        <v>1.6</v>
      </c>
      <c r="AL1209" s="85">
        <v>5.23</v>
      </c>
      <c r="AM1209" s="85">
        <v>0.9</v>
      </c>
      <c r="AN1209" s="85">
        <v>6.18</v>
      </c>
      <c r="AO1209" s="85">
        <v>1.28</v>
      </c>
      <c r="AP1209" s="85">
        <v>3.27</v>
      </c>
      <c r="AQ1209" s="85">
        <v>0.44700000000000001</v>
      </c>
      <c r="AR1209" s="85">
        <v>3.77</v>
      </c>
      <c r="AS1209" s="85">
        <v>0.46899999999999997</v>
      </c>
      <c r="AT1209" s="85">
        <v>10.1</v>
      </c>
      <c r="AU1209" s="85">
        <v>1.73</v>
      </c>
      <c r="AV1209" s="85">
        <v>2.79</v>
      </c>
      <c r="AW1209" s="86">
        <v>46.3</v>
      </c>
      <c r="AX1209" s="85">
        <v>24.1</v>
      </c>
      <c r="AY1209" s="85">
        <v>4.62</v>
      </c>
    </row>
    <row r="1210" spans="1:65" s="85" customFormat="1">
      <c r="A1210" s="88" t="s">
        <v>159</v>
      </c>
      <c r="B1210" s="86"/>
      <c r="D1210" s="86"/>
      <c r="M1210" s="86"/>
      <c r="P1210" s="89">
        <v>4.78</v>
      </c>
      <c r="Q1210" s="87">
        <v>2000</v>
      </c>
      <c r="R1210" s="89">
        <v>78</v>
      </c>
      <c r="S1210" s="87">
        <v>295</v>
      </c>
      <c r="T1210" s="89">
        <v>10.6</v>
      </c>
      <c r="U1210" s="89">
        <v>87</v>
      </c>
      <c r="V1210" s="86">
        <v>40.299999999999997</v>
      </c>
      <c r="W1210" s="86">
        <v>22</v>
      </c>
      <c r="X1210" s="87">
        <v>150</v>
      </c>
      <c r="Y1210" s="86">
        <v>76.7</v>
      </c>
      <c r="Z1210" s="86">
        <v>19.2</v>
      </c>
      <c r="AA1210" s="86">
        <v>74.599999999999994</v>
      </c>
      <c r="AB1210" s="89">
        <v>6.4</v>
      </c>
      <c r="AC1210" s="89">
        <v>3.34</v>
      </c>
      <c r="AD1210" s="89">
        <v>9.19</v>
      </c>
      <c r="AE1210" s="87">
        <v>446</v>
      </c>
      <c r="AF1210" s="86">
        <v>16.600000000000001</v>
      </c>
      <c r="AG1210" s="86">
        <v>30.8</v>
      </c>
      <c r="AH1210" s="89">
        <v>4.87</v>
      </c>
      <c r="AI1210" s="86">
        <v>18.8</v>
      </c>
      <c r="AJ1210" s="89">
        <v>4.29</v>
      </c>
      <c r="AK1210" s="89">
        <v>0.93</v>
      </c>
      <c r="AL1210" s="89">
        <v>3.85</v>
      </c>
      <c r="AM1210" s="89">
        <v>0.57999999999999996</v>
      </c>
      <c r="AN1210" s="89">
        <v>3.57</v>
      </c>
      <c r="AO1210" s="89">
        <v>0.81</v>
      </c>
      <c r="AP1210" s="89">
        <v>2.21</v>
      </c>
      <c r="AQ1210" s="89">
        <v>0.32800000000000001</v>
      </c>
      <c r="AR1210" s="89">
        <v>2.12</v>
      </c>
      <c r="AS1210" s="89">
        <v>0.36699999999999999</v>
      </c>
      <c r="AT1210" s="89">
        <v>2.15</v>
      </c>
      <c r="AU1210" s="89">
        <v>0.66</v>
      </c>
      <c r="AV1210" s="89">
        <v>1.57</v>
      </c>
      <c r="AW1210" s="86">
        <v>20.7</v>
      </c>
      <c r="AX1210" s="89">
        <v>13.8</v>
      </c>
      <c r="AY1210" s="89">
        <v>4.29</v>
      </c>
    </row>
    <row r="1211" spans="1:65" s="85" customFormat="1">
      <c r="A1211" s="88" t="s">
        <v>158</v>
      </c>
      <c r="B1211" s="86"/>
      <c r="D1211" s="86"/>
      <c r="M1211" s="86"/>
      <c r="P1211" s="89">
        <v>4.79</v>
      </c>
      <c r="Q1211" s="87">
        <v>1220</v>
      </c>
      <c r="R1211" s="89">
        <v>33</v>
      </c>
      <c r="S1211" s="87">
        <v>358</v>
      </c>
      <c r="T1211" s="89">
        <v>5</v>
      </c>
      <c r="U1211" s="89">
        <v>110</v>
      </c>
      <c r="V1211" s="86">
        <v>61</v>
      </c>
      <c r="W1211" s="86">
        <v>20.8</v>
      </c>
      <c r="X1211" s="87">
        <v>165</v>
      </c>
      <c r="Y1211" s="86">
        <v>61.9</v>
      </c>
      <c r="Z1211" s="86">
        <v>31</v>
      </c>
      <c r="AA1211" s="86">
        <v>83</v>
      </c>
      <c r="AB1211" s="89">
        <v>7.7</v>
      </c>
      <c r="AC1211" s="89">
        <v>2.89</v>
      </c>
      <c r="AD1211" s="89">
        <v>8.6999999999999993</v>
      </c>
      <c r="AE1211" s="87">
        <v>610</v>
      </c>
      <c r="AF1211" s="86">
        <v>21.2</v>
      </c>
      <c r="AG1211" s="86">
        <v>40.1</v>
      </c>
      <c r="AH1211" s="89">
        <v>5.1100000000000003</v>
      </c>
      <c r="AI1211" s="86">
        <v>17.5</v>
      </c>
      <c r="AJ1211" s="89">
        <v>3.5</v>
      </c>
      <c r="AK1211" s="89">
        <v>0.77</v>
      </c>
      <c r="AL1211" s="89">
        <v>3.2</v>
      </c>
      <c r="AM1211" s="89">
        <v>0.52</v>
      </c>
      <c r="AN1211" s="89">
        <v>3.8</v>
      </c>
      <c r="AO1211" s="89">
        <v>0.64</v>
      </c>
      <c r="AP1211" s="89">
        <v>2.15</v>
      </c>
      <c r="AQ1211" s="89">
        <v>0.28999999999999998</v>
      </c>
      <c r="AR1211" s="89">
        <v>2.65</v>
      </c>
      <c r="AS1211" s="89">
        <v>0.33</v>
      </c>
      <c r="AT1211" s="89">
        <v>2.15</v>
      </c>
      <c r="AU1211" s="89">
        <v>0.79</v>
      </c>
      <c r="AV1211" s="89">
        <v>1.58</v>
      </c>
      <c r="AW1211" s="86">
        <v>18.8</v>
      </c>
      <c r="AX1211" s="89">
        <v>14.1</v>
      </c>
      <c r="AY1211" s="89">
        <v>4.8</v>
      </c>
    </row>
    <row r="1212" spans="1:65" s="85" customFormat="1">
      <c r="A1212" s="88" t="s">
        <v>157</v>
      </c>
      <c r="B1212" s="86"/>
      <c r="D1212" s="86"/>
      <c r="M1212" s="86"/>
      <c r="P1212" s="85">
        <v>17.7</v>
      </c>
      <c r="Q1212" s="87">
        <v>1630</v>
      </c>
      <c r="R1212" s="85">
        <v>45</v>
      </c>
      <c r="S1212" s="87">
        <v>766</v>
      </c>
      <c r="T1212" s="85">
        <v>0.81</v>
      </c>
      <c r="U1212" s="85">
        <v>79</v>
      </c>
      <c r="V1212" s="86">
        <v>52.3</v>
      </c>
      <c r="W1212" s="86">
        <v>46</v>
      </c>
      <c r="X1212" s="87">
        <v>90.9</v>
      </c>
      <c r="Y1212" s="86">
        <v>111.5</v>
      </c>
      <c r="Z1212" s="86">
        <v>51.8</v>
      </c>
      <c r="AA1212" s="86">
        <v>268</v>
      </c>
      <c r="AB1212" s="85">
        <v>10.4</v>
      </c>
      <c r="AC1212" s="85">
        <v>1.63</v>
      </c>
      <c r="AD1212" s="85">
        <v>7.43</v>
      </c>
      <c r="AE1212" s="87">
        <v>550</v>
      </c>
      <c r="AF1212" s="86">
        <v>33.299999999999997</v>
      </c>
      <c r="AG1212" s="86">
        <v>87</v>
      </c>
      <c r="AH1212" s="85">
        <v>9.6</v>
      </c>
      <c r="AI1212" s="86">
        <v>32.5</v>
      </c>
      <c r="AJ1212" s="85">
        <v>7.9</v>
      </c>
      <c r="AK1212" s="85">
        <v>1.61</v>
      </c>
      <c r="AL1212" s="85">
        <v>9</v>
      </c>
      <c r="AM1212" s="85">
        <v>1.2</v>
      </c>
      <c r="AN1212" s="85">
        <v>7.3</v>
      </c>
      <c r="AO1212" s="85">
        <v>1.78</v>
      </c>
      <c r="AP1212" s="85">
        <v>5.0999999999999996</v>
      </c>
      <c r="AQ1212" s="85">
        <v>0.72</v>
      </c>
      <c r="AR1212" s="85">
        <v>5.0999999999999996</v>
      </c>
      <c r="AS1212" s="85">
        <v>1.31</v>
      </c>
      <c r="AT1212" s="85">
        <v>7.1</v>
      </c>
      <c r="AU1212" s="85">
        <v>0.89</v>
      </c>
      <c r="AV1212" s="85">
        <v>3.24</v>
      </c>
      <c r="AW1212" s="86">
        <v>21.4</v>
      </c>
      <c r="AX1212" s="85">
        <v>12.8</v>
      </c>
      <c r="AY1212" s="85">
        <v>3.59</v>
      </c>
    </row>
    <row r="1213" spans="1:65" s="85" customFormat="1">
      <c r="A1213" s="88" t="s">
        <v>156</v>
      </c>
      <c r="B1213" s="86"/>
      <c r="D1213" s="86"/>
      <c r="M1213" s="86"/>
      <c r="P1213" s="85">
        <v>2.7</v>
      </c>
      <c r="Q1213" s="87">
        <v>900</v>
      </c>
      <c r="R1213" s="85">
        <v>13.4</v>
      </c>
      <c r="S1213" s="87">
        <v>1820</v>
      </c>
      <c r="T1213" s="85">
        <v>45</v>
      </c>
      <c r="U1213" s="85">
        <v>125</v>
      </c>
      <c r="V1213" s="86">
        <v>24.3</v>
      </c>
      <c r="W1213" s="86">
        <v>13</v>
      </c>
      <c r="X1213" s="87">
        <v>61.6</v>
      </c>
      <c r="Y1213" s="86">
        <v>63</v>
      </c>
      <c r="Z1213" s="86">
        <v>12.7</v>
      </c>
      <c r="AA1213" s="86">
        <v>79</v>
      </c>
      <c r="AB1213" s="85">
        <v>5.37</v>
      </c>
      <c r="AC1213" s="85">
        <v>1.06</v>
      </c>
      <c r="AD1213" s="85">
        <v>3.13</v>
      </c>
      <c r="AE1213" s="87">
        <v>277</v>
      </c>
      <c r="AF1213" s="86">
        <v>12.9</v>
      </c>
      <c r="AG1213" s="86">
        <v>67</v>
      </c>
      <c r="AH1213" s="85">
        <v>1.92</v>
      </c>
      <c r="AI1213" s="86">
        <v>11.3</v>
      </c>
      <c r="AJ1213" s="85">
        <v>2.82</v>
      </c>
      <c r="AK1213" s="85">
        <v>0.376</v>
      </c>
      <c r="AL1213" s="85">
        <v>2.54</v>
      </c>
      <c r="AM1213" s="85">
        <v>0.33300000000000002</v>
      </c>
      <c r="AN1213" s="85">
        <v>1.96</v>
      </c>
      <c r="AO1213" s="85">
        <v>0.44</v>
      </c>
      <c r="AP1213" s="85">
        <v>1.38</v>
      </c>
      <c r="AQ1213" s="85">
        <v>0.22500000000000001</v>
      </c>
      <c r="AR1213" s="85">
        <v>1.42</v>
      </c>
      <c r="AS1213" s="85">
        <v>0.20699999999999999</v>
      </c>
      <c r="AT1213" s="85">
        <v>2.13</v>
      </c>
      <c r="AU1213" s="85">
        <v>0.41</v>
      </c>
      <c r="AV1213" s="85">
        <v>0.98</v>
      </c>
      <c r="AW1213" s="86">
        <v>16.899999999999999</v>
      </c>
      <c r="AX1213" s="85">
        <v>5.72</v>
      </c>
      <c r="AY1213" s="85">
        <v>0.78</v>
      </c>
    </row>
    <row r="1214" spans="1:65" s="85" customFormat="1">
      <c r="A1214" s="88" t="s">
        <v>155</v>
      </c>
      <c r="B1214" s="86"/>
      <c r="D1214" s="86"/>
      <c r="M1214" s="86"/>
      <c r="P1214" s="85">
        <v>5.7</v>
      </c>
      <c r="Q1214" s="87">
        <v>910</v>
      </c>
      <c r="R1214" s="85">
        <v>15.8</v>
      </c>
      <c r="S1214" s="87">
        <v>315</v>
      </c>
      <c r="T1214" s="85">
        <v>6.9</v>
      </c>
      <c r="U1214" s="85">
        <v>32</v>
      </c>
      <c r="V1214" s="86">
        <v>45.8</v>
      </c>
      <c r="W1214" s="86">
        <v>16.100000000000001</v>
      </c>
      <c r="X1214" s="87">
        <v>299</v>
      </c>
      <c r="Y1214" s="86">
        <v>76.900000000000006</v>
      </c>
      <c r="Z1214" s="86">
        <v>17.899999999999999</v>
      </c>
      <c r="AA1214" s="86">
        <v>95</v>
      </c>
      <c r="AB1214" s="85">
        <v>7.5</v>
      </c>
      <c r="AC1214" s="85">
        <v>2.0099999999999998</v>
      </c>
      <c r="AD1214" s="85">
        <v>6.3</v>
      </c>
      <c r="AE1214" s="87">
        <v>1540</v>
      </c>
      <c r="AF1214" s="86">
        <v>19.3</v>
      </c>
      <c r="AG1214" s="86">
        <v>44</v>
      </c>
      <c r="AH1214" s="85">
        <v>6.4</v>
      </c>
      <c r="AI1214" s="86">
        <v>17.100000000000001</v>
      </c>
      <c r="AJ1214" s="85">
        <v>3.6</v>
      </c>
      <c r="AK1214" s="85">
        <v>0.7</v>
      </c>
      <c r="AL1214" s="85">
        <v>3.6</v>
      </c>
      <c r="AM1214" s="85">
        <v>0.56999999999999995</v>
      </c>
      <c r="AN1214" s="85">
        <v>3.23</v>
      </c>
      <c r="AO1214" s="85">
        <v>0.59</v>
      </c>
      <c r="AP1214" s="85">
        <v>2.13</v>
      </c>
      <c r="AQ1214" s="85">
        <v>0.23400000000000001</v>
      </c>
      <c r="AR1214" s="85">
        <v>1.82</v>
      </c>
      <c r="AS1214" s="85">
        <v>0.31</v>
      </c>
      <c r="AT1214" s="85">
        <v>2.87</v>
      </c>
      <c r="AU1214" s="85">
        <v>0.56000000000000005</v>
      </c>
      <c r="AV1214" s="85">
        <v>1.1499999999999999</v>
      </c>
      <c r="AW1214" s="86">
        <v>22.6</v>
      </c>
      <c r="AX1214" s="85">
        <v>8.1999999999999993</v>
      </c>
      <c r="AY1214" s="85">
        <v>3.34</v>
      </c>
    </row>
    <row r="1215" spans="1:65" s="85" customFormat="1">
      <c r="A1215" s="88" t="s">
        <v>154</v>
      </c>
      <c r="B1215" s="86"/>
      <c r="D1215" s="86"/>
      <c r="M1215" s="86"/>
      <c r="P1215" s="89">
        <v>4.95</v>
      </c>
      <c r="Q1215" s="87">
        <v>890</v>
      </c>
      <c r="R1215" s="89">
        <v>5.8</v>
      </c>
      <c r="S1215" s="87">
        <v>318</v>
      </c>
      <c r="T1215" s="89">
        <v>1.42</v>
      </c>
      <c r="U1215" s="89">
        <v>145</v>
      </c>
      <c r="V1215" s="86">
        <v>30.4</v>
      </c>
      <c r="W1215" s="86">
        <v>16.7</v>
      </c>
      <c r="X1215" s="87">
        <v>153</v>
      </c>
      <c r="Y1215" s="86">
        <v>75.2</v>
      </c>
      <c r="Z1215" s="86">
        <v>23.8</v>
      </c>
      <c r="AA1215" s="86">
        <v>108</v>
      </c>
      <c r="AB1215" s="89">
        <v>9.1</v>
      </c>
      <c r="AC1215" s="89">
        <v>2.11</v>
      </c>
      <c r="AD1215" s="89">
        <v>8.6999999999999993</v>
      </c>
      <c r="AE1215" s="87">
        <v>1230</v>
      </c>
      <c r="AF1215" s="86">
        <v>28.2</v>
      </c>
      <c r="AG1215" s="86">
        <v>53.2</v>
      </c>
      <c r="AH1215" s="89">
        <v>11.1</v>
      </c>
      <c r="AI1215" s="86">
        <v>21.8</v>
      </c>
      <c r="AJ1215" s="89">
        <v>5.0999999999999996</v>
      </c>
      <c r="AK1215" s="89">
        <v>0.66</v>
      </c>
      <c r="AL1215" s="89">
        <v>3.99</v>
      </c>
      <c r="AM1215" s="89">
        <v>0.69</v>
      </c>
      <c r="AN1215" s="89">
        <v>4.3</v>
      </c>
      <c r="AO1215" s="89">
        <v>0.81</v>
      </c>
      <c r="AP1215" s="89">
        <v>2.48</v>
      </c>
      <c r="AQ1215" s="89">
        <v>0.35599999999999998</v>
      </c>
      <c r="AR1215" s="89">
        <v>2.64</v>
      </c>
      <c r="AS1215" s="89">
        <v>0.35599999999999998</v>
      </c>
      <c r="AT1215" s="89">
        <v>3.53</v>
      </c>
      <c r="AU1215" s="89">
        <v>0.86</v>
      </c>
      <c r="AV1215" s="89">
        <v>2.46</v>
      </c>
      <c r="AW1215" s="86">
        <v>21.9</v>
      </c>
      <c r="AX1215" s="89">
        <v>13.8</v>
      </c>
      <c r="AY1215" s="89">
        <v>9.1999999999999993</v>
      </c>
    </row>
    <row r="1216" spans="1:65" s="90" customFormat="1">
      <c r="A1216" s="88" t="s">
        <v>153</v>
      </c>
      <c r="B1216" s="86"/>
      <c r="C1216" s="85"/>
      <c r="D1216" s="86"/>
      <c r="E1216" s="85"/>
      <c r="F1216" s="85"/>
      <c r="G1216" s="85"/>
      <c r="H1216" s="85"/>
      <c r="I1216" s="85"/>
      <c r="J1216" s="85"/>
      <c r="K1216" s="85"/>
      <c r="L1216" s="85"/>
      <c r="M1216" s="86"/>
      <c r="N1216" s="85"/>
      <c r="O1216" s="85"/>
      <c r="P1216" s="85">
        <v>16.399999999999999</v>
      </c>
      <c r="Q1216" s="87">
        <v>422</v>
      </c>
      <c r="R1216" s="85">
        <v>2</v>
      </c>
      <c r="S1216" s="87">
        <v>485</v>
      </c>
      <c r="T1216" s="85">
        <v>0.37</v>
      </c>
      <c r="U1216" s="85">
        <v>2.2999999999999998</v>
      </c>
      <c r="V1216" s="86">
        <v>140</v>
      </c>
      <c r="W1216" s="86">
        <v>14.8</v>
      </c>
      <c r="X1216" s="87">
        <v>148</v>
      </c>
      <c r="Y1216" s="86">
        <v>47</v>
      </c>
      <c r="Z1216" s="86">
        <v>20</v>
      </c>
      <c r="AA1216" s="86">
        <v>77.2</v>
      </c>
      <c r="AB1216" s="85">
        <v>8.0399999999999991</v>
      </c>
      <c r="AC1216" s="85">
        <v>2.1</v>
      </c>
      <c r="AD1216" s="85">
        <v>7.54</v>
      </c>
      <c r="AE1216" s="87">
        <v>735</v>
      </c>
      <c r="AF1216" s="86">
        <v>22.7</v>
      </c>
      <c r="AG1216" s="86">
        <v>46.4</v>
      </c>
      <c r="AH1216" s="85">
        <v>4.8899999999999997</v>
      </c>
      <c r="AI1216" s="86">
        <v>16.399999999999999</v>
      </c>
      <c r="AJ1216" s="85">
        <v>3.08</v>
      </c>
      <c r="AK1216" s="85">
        <v>0.39</v>
      </c>
      <c r="AL1216" s="85">
        <v>2.93</v>
      </c>
      <c r="AM1216" s="85">
        <v>0.48</v>
      </c>
      <c r="AN1216" s="85">
        <v>3.13</v>
      </c>
      <c r="AO1216" s="85">
        <v>0.75</v>
      </c>
      <c r="AP1216" s="85">
        <v>2.09</v>
      </c>
      <c r="AQ1216" s="85">
        <v>0.31</v>
      </c>
      <c r="AR1216" s="85">
        <v>2.0699999999999998</v>
      </c>
      <c r="AS1216" s="85">
        <v>0.27200000000000002</v>
      </c>
      <c r="AT1216" s="85">
        <v>2.59</v>
      </c>
      <c r="AU1216" s="85">
        <v>0.87</v>
      </c>
      <c r="AV1216" s="85">
        <v>1.45</v>
      </c>
      <c r="AW1216" s="86">
        <v>20.6</v>
      </c>
      <c r="AX1216" s="85">
        <v>11.94</v>
      </c>
      <c r="AY1216" s="85">
        <v>3.3</v>
      </c>
      <c r="AZ1216" s="85"/>
      <c r="BA1216" s="85"/>
      <c r="BB1216" s="85"/>
      <c r="BC1216" s="85"/>
      <c r="BD1216" s="85"/>
      <c r="BE1216" s="85"/>
      <c r="BF1216" s="85"/>
      <c r="BG1216" s="85"/>
      <c r="BH1216" s="85"/>
      <c r="BI1216" s="85"/>
      <c r="BJ1216" s="85"/>
      <c r="BK1216" s="85"/>
      <c r="BL1216" s="85"/>
      <c r="BM1216" s="85"/>
    </row>
    <row r="1217" spans="1:65" s="85" customFormat="1">
      <c r="A1217" s="88" t="s">
        <v>152</v>
      </c>
      <c r="B1217" s="86"/>
      <c r="D1217" s="86"/>
      <c r="M1217" s="86"/>
      <c r="P1217" s="85">
        <v>4.71</v>
      </c>
      <c r="Q1217" s="87">
        <v>920</v>
      </c>
      <c r="R1217" s="85">
        <v>2.2599999999999998</v>
      </c>
      <c r="S1217" s="87">
        <v>429</v>
      </c>
      <c r="T1217" s="85">
        <v>1.62</v>
      </c>
      <c r="U1217" s="85">
        <v>3.6</v>
      </c>
      <c r="V1217" s="86">
        <v>33</v>
      </c>
      <c r="W1217" s="86">
        <v>41</v>
      </c>
      <c r="X1217" s="87">
        <v>128</v>
      </c>
      <c r="Y1217" s="86">
        <v>92</v>
      </c>
      <c r="Z1217" s="86">
        <v>22.9</v>
      </c>
      <c r="AA1217" s="86">
        <v>125</v>
      </c>
      <c r="AB1217" s="85">
        <v>7.7</v>
      </c>
      <c r="AC1217" s="85">
        <v>1.24</v>
      </c>
      <c r="AD1217" s="85">
        <v>8.4</v>
      </c>
      <c r="AE1217" s="87">
        <v>633</v>
      </c>
      <c r="AF1217" s="86">
        <v>22.2</v>
      </c>
      <c r="AG1217" s="86">
        <v>41.9</v>
      </c>
      <c r="AH1217" s="85">
        <v>4.75</v>
      </c>
      <c r="AI1217" s="86">
        <v>18.8</v>
      </c>
      <c r="AJ1217" s="85">
        <v>4.5</v>
      </c>
      <c r="AK1217" s="85">
        <v>0.43</v>
      </c>
      <c r="AL1217" s="85">
        <v>3.8</v>
      </c>
      <c r="AM1217" s="85">
        <v>0.81</v>
      </c>
      <c r="AN1217" s="85">
        <v>1.72</v>
      </c>
      <c r="AO1217" s="85">
        <v>0.53</v>
      </c>
      <c r="AP1217" s="85">
        <v>1.5</v>
      </c>
      <c r="AQ1217" s="85">
        <v>0.34</v>
      </c>
      <c r="AR1217" s="85">
        <v>2.27</v>
      </c>
      <c r="AS1217" s="85">
        <v>0.45</v>
      </c>
      <c r="AT1217" s="85">
        <v>3.35</v>
      </c>
      <c r="AU1217" s="85">
        <v>0.66</v>
      </c>
      <c r="AV1217" s="85">
        <v>2.1</v>
      </c>
      <c r="AW1217" s="86">
        <v>17.7</v>
      </c>
      <c r="AX1217" s="85">
        <v>9.6999999999999993</v>
      </c>
      <c r="AY1217" s="85">
        <v>2.65</v>
      </c>
    </row>
    <row r="1218" spans="1:65" s="85" customFormat="1">
      <c r="A1218" s="88" t="s">
        <v>151</v>
      </c>
      <c r="B1218" s="86"/>
      <c r="D1218" s="86"/>
      <c r="M1218" s="86"/>
      <c r="P1218" s="85">
        <v>5.9</v>
      </c>
      <c r="Q1218" s="87">
        <v>2120</v>
      </c>
      <c r="R1218" s="85">
        <v>26.6</v>
      </c>
      <c r="S1218" s="87">
        <v>199</v>
      </c>
      <c r="T1218" s="85">
        <v>2.5</v>
      </c>
      <c r="U1218" s="85">
        <v>9.3000000000000007</v>
      </c>
      <c r="V1218" s="86">
        <v>40</v>
      </c>
      <c r="W1218" s="86">
        <v>54.2</v>
      </c>
      <c r="X1218" s="87">
        <v>328</v>
      </c>
      <c r="Y1218" s="86">
        <v>64</v>
      </c>
      <c r="Z1218" s="86">
        <v>22</v>
      </c>
      <c r="AA1218" s="86">
        <v>121</v>
      </c>
      <c r="AB1218" s="85">
        <v>14.3</v>
      </c>
      <c r="AC1218" s="85">
        <v>1.5</v>
      </c>
      <c r="AD1218" s="85">
        <v>9.1999999999999993</v>
      </c>
      <c r="AE1218" s="87">
        <v>1700</v>
      </c>
      <c r="AF1218" s="86">
        <v>27.6</v>
      </c>
      <c r="AG1218" s="86">
        <v>157</v>
      </c>
      <c r="AH1218" s="85">
        <v>6.6</v>
      </c>
      <c r="AI1218" s="86">
        <v>20.399999999999999</v>
      </c>
      <c r="AJ1218" s="85">
        <v>3.8</v>
      </c>
      <c r="AK1218" s="85">
        <v>1.8</v>
      </c>
      <c r="AL1218" s="85">
        <v>3.7</v>
      </c>
      <c r="AM1218" s="85">
        <v>1.1000000000000001</v>
      </c>
      <c r="AN1218" s="85">
        <v>3.2</v>
      </c>
      <c r="AO1218" s="85">
        <v>0.65</v>
      </c>
      <c r="AP1218" s="85">
        <v>2.41</v>
      </c>
      <c r="AQ1218" s="85">
        <v>0.2</v>
      </c>
      <c r="AR1218" s="85">
        <v>2.2000000000000002</v>
      </c>
      <c r="AS1218" s="85">
        <v>0.23</v>
      </c>
      <c r="AT1218" s="85">
        <v>2.2999999999999998</v>
      </c>
      <c r="AU1218" s="85">
        <v>1.4</v>
      </c>
      <c r="AV1218" s="85">
        <v>3.1</v>
      </c>
      <c r="AW1218" s="86">
        <v>68.400000000000006</v>
      </c>
      <c r="AX1218" s="85">
        <v>10.199999999999999</v>
      </c>
      <c r="AY1218" s="85">
        <v>2.2999999999999998</v>
      </c>
    </row>
    <row r="1219" spans="1:65" s="85" customFormat="1">
      <c r="A1219" s="88" t="s">
        <v>150</v>
      </c>
      <c r="B1219" s="86"/>
      <c r="D1219" s="86"/>
      <c r="M1219" s="86"/>
      <c r="P1219" s="85">
        <v>6.3</v>
      </c>
      <c r="Q1219" s="87">
        <v>950</v>
      </c>
      <c r="R1219" s="85">
        <v>16</v>
      </c>
      <c r="S1219" s="87">
        <v>453</v>
      </c>
      <c r="T1219" s="85">
        <v>3.8</v>
      </c>
      <c r="U1219" s="85">
        <v>18.3</v>
      </c>
      <c r="V1219" s="86">
        <v>40.1</v>
      </c>
      <c r="W1219" s="86">
        <v>18.600000000000001</v>
      </c>
      <c r="X1219" s="87">
        <v>95</v>
      </c>
      <c r="Y1219" s="86">
        <v>300</v>
      </c>
      <c r="Z1219" s="86">
        <v>24.1</v>
      </c>
      <c r="AA1219" s="86">
        <v>140</v>
      </c>
      <c r="AB1219" s="85">
        <v>8.3000000000000007</v>
      </c>
      <c r="AC1219" s="85">
        <v>1.32</v>
      </c>
      <c r="AD1219" s="85">
        <v>6.27</v>
      </c>
      <c r="AE1219" s="87">
        <v>602</v>
      </c>
      <c r="AF1219" s="86">
        <v>28.1</v>
      </c>
      <c r="AG1219" s="86">
        <v>54.5</v>
      </c>
      <c r="AH1219" s="85">
        <v>6.4</v>
      </c>
      <c r="AI1219" s="86">
        <v>26.6</v>
      </c>
      <c r="AJ1219" s="85">
        <v>5.2</v>
      </c>
      <c r="AK1219" s="85">
        <v>0.75</v>
      </c>
      <c r="AL1219" s="85">
        <v>4.6900000000000004</v>
      </c>
      <c r="AM1219" s="85">
        <v>0.67</v>
      </c>
      <c r="AN1219" s="85">
        <v>3.89</v>
      </c>
      <c r="AO1219" s="85">
        <v>0.78</v>
      </c>
      <c r="AP1219" s="85">
        <v>2.5499999999999998</v>
      </c>
      <c r="AQ1219" s="85">
        <v>0.37</v>
      </c>
      <c r="AR1219" s="85">
        <v>2.42</v>
      </c>
      <c r="AS1219" s="85">
        <v>0.39</v>
      </c>
      <c r="AT1219" s="85">
        <v>3.74</v>
      </c>
      <c r="AU1219" s="85">
        <v>0.63</v>
      </c>
      <c r="AV1219" s="85">
        <v>0.73</v>
      </c>
      <c r="AW1219" s="86">
        <v>19.100000000000001</v>
      </c>
      <c r="AX1219" s="85">
        <v>11.9</v>
      </c>
      <c r="AY1219" s="85">
        <v>2.16</v>
      </c>
    </row>
    <row r="1220" spans="1:65" s="90" customFormat="1">
      <c r="A1220" s="88" t="s">
        <v>149</v>
      </c>
      <c r="B1220" s="86"/>
      <c r="C1220" s="85"/>
      <c r="D1220" s="86"/>
      <c r="E1220" s="85"/>
      <c r="F1220" s="85"/>
      <c r="G1220" s="85"/>
      <c r="H1220" s="85"/>
      <c r="I1220" s="85"/>
      <c r="J1220" s="85"/>
      <c r="K1220" s="85"/>
      <c r="L1220" s="85"/>
      <c r="M1220" s="86"/>
      <c r="N1220" s="85"/>
      <c r="O1220" s="85"/>
      <c r="P1220" s="85">
        <v>19.5</v>
      </c>
      <c r="Q1220" s="87">
        <v>374</v>
      </c>
      <c r="R1220" s="85">
        <v>1.9</v>
      </c>
      <c r="S1220" s="87">
        <v>386</v>
      </c>
      <c r="T1220" s="85">
        <v>0.45</v>
      </c>
      <c r="U1220" s="85">
        <v>7.8</v>
      </c>
      <c r="V1220" s="86">
        <v>19</v>
      </c>
      <c r="W1220" s="86">
        <v>20.9</v>
      </c>
      <c r="X1220" s="87">
        <v>121</v>
      </c>
      <c r="Y1220" s="86">
        <v>310</v>
      </c>
      <c r="Z1220" s="86">
        <v>12.6</v>
      </c>
      <c r="AA1220" s="86">
        <v>45.1</v>
      </c>
      <c r="AB1220" s="85">
        <v>6.4</v>
      </c>
      <c r="AC1220" s="85">
        <v>3.6</v>
      </c>
      <c r="AD1220" s="85">
        <v>6.1</v>
      </c>
      <c r="AE1220" s="87">
        <v>723</v>
      </c>
      <c r="AF1220" s="86">
        <v>19.7</v>
      </c>
      <c r="AG1220" s="86">
        <v>39.5</v>
      </c>
      <c r="AH1220" s="85">
        <v>3.86</v>
      </c>
      <c r="AI1220" s="86">
        <v>13</v>
      </c>
      <c r="AJ1220" s="85">
        <v>3.14</v>
      </c>
      <c r="AK1220" s="85">
        <v>1.6</v>
      </c>
      <c r="AL1220" s="85">
        <v>0.73</v>
      </c>
      <c r="AM1220" s="85">
        <v>0.37</v>
      </c>
      <c r="AN1220" s="85">
        <v>2.91</v>
      </c>
      <c r="AO1220" s="85">
        <v>0.43</v>
      </c>
      <c r="AP1220" s="85">
        <v>1.31</v>
      </c>
      <c r="AQ1220" s="85">
        <v>0.15</v>
      </c>
      <c r="AR1220" s="85">
        <v>1.61</v>
      </c>
      <c r="AS1220" s="85">
        <v>0.22</v>
      </c>
      <c r="AT1220" s="85">
        <v>1.23</v>
      </c>
      <c r="AU1220" s="85">
        <v>0.55000000000000004</v>
      </c>
      <c r="AV1220" s="85">
        <v>2.5</v>
      </c>
      <c r="AW1220" s="86">
        <v>17.8</v>
      </c>
      <c r="AX1220" s="85">
        <v>8.5</v>
      </c>
      <c r="AY1220" s="85">
        <v>2.41</v>
      </c>
      <c r="AZ1220" s="85"/>
      <c r="BA1220" s="85"/>
      <c r="BB1220" s="85"/>
      <c r="BC1220" s="85"/>
      <c r="BD1220" s="85"/>
      <c r="BE1220" s="85"/>
      <c r="BF1220" s="85"/>
      <c r="BG1220" s="85"/>
      <c r="BH1220" s="85"/>
      <c r="BI1220" s="85"/>
      <c r="BJ1220" s="85"/>
      <c r="BK1220" s="85"/>
      <c r="BL1220" s="85"/>
      <c r="BM1220" s="85"/>
    </row>
    <row r="1221" spans="1:65" s="85" customFormat="1">
      <c r="A1221" s="88" t="s">
        <v>148</v>
      </c>
      <c r="B1221" s="86"/>
      <c r="D1221" s="86"/>
      <c r="M1221" s="86"/>
      <c r="P1221" s="85">
        <v>5.58</v>
      </c>
      <c r="Q1221" s="87">
        <v>2150</v>
      </c>
      <c r="R1221" s="85">
        <v>11</v>
      </c>
      <c r="S1221" s="87">
        <v>685</v>
      </c>
      <c r="T1221" s="85">
        <v>1.25</v>
      </c>
      <c r="U1221" s="85">
        <v>5.3</v>
      </c>
      <c r="V1221" s="86">
        <v>40.4</v>
      </c>
      <c r="W1221" s="86">
        <v>19.399999999999999</v>
      </c>
      <c r="X1221" s="87">
        <v>100.3</v>
      </c>
      <c r="Y1221" s="86">
        <v>224</v>
      </c>
      <c r="Z1221" s="86">
        <v>31.9</v>
      </c>
      <c r="AA1221" s="86">
        <v>255</v>
      </c>
      <c r="AB1221" s="85">
        <v>11.1</v>
      </c>
      <c r="AC1221" s="85">
        <v>1.53</v>
      </c>
      <c r="AD1221" s="85">
        <v>6.8</v>
      </c>
      <c r="AE1221" s="87">
        <v>3400</v>
      </c>
      <c r="AF1221" s="86">
        <v>30.1</v>
      </c>
      <c r="AG1221" s="86">
        <v>45.2</v>
      </c>
      <c r="AH1221" s="85">
        <v>6.47</v>
      </c>
      <c r="AI1221" s="86">
        <v>25.7</v>
      </c>
      <c r="AJ1221" s="85">
        <v>5.6</v>
      </c>
      <c r="AK1221" s="85">
        <v>0.99</v>
      </c>
      <c r="AL1221" s="85">
        <v>5.0199999999999996</v>
      </c>
      <c r="AM1221" s="85">
        <v>0.73</v>
      </c>
      <c r="AN1221" s="85">
        <v>5.34</v>
      </c>
      <c r="AO1221" s="85">
        <v>1.1200000000000001</v>
      </c>
      <c r="AP1221" s="85">
        <v>3.25</v>
      </c>
      <c r="AQ1221" s="85">
        <v>0.56799999999999995</v>
      </c>
      <c r="AR1221" s="85">
        <v>3.51</v>
      </c>
      <c r="AS1221" s="85">
        <v>0.54</v>
      </c>
      <c r="AT1221" s="85">
        <v>6.19</v>
      </c>
      <c r="AU1221" s="85">
        <v>0.73</v>
      </c>
      <c r="AV1221" s="85">
        <v>1.02</v>
      </c>
      <c r="AW1221" s="86">
        <v>13</v>
      </c>
      <c r="AX1221" s="85">
        <v>9.44</v>
      </c>
      <c r="AY1221" s="85">
        <v>2.15</v>
      </c>
    </row>
    <row r="1222" spans="1:65" s="85" customFormat="1">
      <c r="A1222" s="88" t="s">
        <v>147</v>
      </c>
      <c r="B1222" s="86"/>
      <c r="D1222" s="86"/>
      <c r="M1222" s="86"/>
      <c r="P1222" s="85">
        <v>6.58</v>
      </c>
      <c r="Q1222" s="87">
        <v>1313</v>
      </c>
      <c r="R1222" s="85">
        <v>2.25</v>
      </c>
      <c r="S1222" s="87">
        <v>450</v>
      </c>
      <c r="T1222" s="85">
        <v>1.1200000000000001</v>
      </c>
      <c r="U1222" s="85">
        <v>17.100000000000001</v>
      </c>
      <c r="V1222" s="86">
        <v>40.700000000000003</v>
      </c>
      <c r="W1222" s="86">
        <v>21.3</v>
      </c>
      <c r="X1222" s="87">
        <v>173</v>
      </c>
      <c r="Y1222" s="86">
        <v>82.9</v>
      </c>
      <c r="Z1222" s="86">
        <v>37.299999999999997</v>
      </c>
      <c r="AA1222" s="86">
        <v>208.2</v>
      </c>
      <c r="AB1222" s="85">
        <v>11.95</v>
      </c>
      <c r="AC1222" s="85">
        <v>2.73</v>
      </c>
      <c r="AD1222" s="85">
        <v>8.9</v>
      </c>
      <c r="AE1222" s="87">
        <v>1908</v>
      </c>
      <c r="AF1222" s="86">
        <v>31.7</v>
      </c>
      <c r="AG1222" s="86">
        <v>71.099999999999994</v>
      </c>
      <c r="AH1222" s="85">
        <v>13.57</v>
      </c>
      <c r="AI1222" s="86">
        <v>30.4</v>
      </c>
      <c r="AJ1222" s="85">
        <v>5.9</v>
      </c>
      <c r="AK1222" s="85">
        <v>0.86</v>
      </c>
      <c r="AL1222" s="85">
        <v>5.6</v>
      </c>
      <c r="AM1222" s="85">
        <v>0.88</v>
      </c>
      <c r="AN1222" s="85">
        <v>5.63</v>
      </c>
      <c r="AO1222" s="85">
        <v>1.1299999999999999</v>
      </c>
      <c r="AP1222" s="85">
        <v>3.95</v>
      </c>
      <c r="AQ1222" s="85">
        <v>0.61</v>
      </c>
      <c r="AR1222" s="85">
        <v>4.47</v>
      </c>
      <c r="AS1222" s="85">
        <v>0.53</v>
      </c>
      <c r="AT1222" s="85">
        <v>5.46</v>
      </c>
      <c r="AU1222" s="85">
        <v>0.9</v>
      </c>
      <c r="AV1222" s="85">
        <v>1.77</v>
      </c>
      <c r="AW1222" s="86">
        <v>21</v>
      </c>
      <c r="AX1222" s="85">
        <v>14.63</v>
      </c>
      <c r="AY1222" s="85">
        <v>9.4</v>
      </c>
    </row>
    <row r="1223" spans="1:65" s="85" customFormat="1">
      <c r="A1223" s="88" t="s">
        <v>146</v>
      </c>
      <c r="B1223" s="86"/>
      <c r="D1223" s="86"/>
      <c r="M1223" s="86"/>
      <c r="P1223" s="85">
        <v>7.6</v>
      </c>
      <c r="Q1223" s="87">
        <v>1200</v>
      </c>
      <c r="R1223" s="85">
        <v>1.27</v>
      </c>
      <c r="S1223" s="87">
        <v>483</v>
      </c>
      <c r="T1223" s="85">
        <v>1.1399999999999999</v>
      </c>
      <c r="U1223" s="85">
        <v>8.6</v>
      </c>
      <c r="V1223" s="86">
        <v>58.7</v>
      </c>
      <c r="W1223" s="86">
        <v>25.5</v>
      </c>
      <c r="X1223" s="87">
        <v>222</v>
      </c>
      <c r="Y1223" s="86">
        <v>59.6</v>
      </c>
      <c r="Z1223" s="86">
        <v>50.7</v>
      </c>
      <c r="AA1223" s="86">
        <v>173</v>
      </c>
      <c r="AB1223" s="85">
        <v>14.9</v>
      </c>
      <c r="AC1223" s="85">
        <v>2.89</v>
      </c>
      <c r="AD1223" s="85">
        <v>12.1</v>
      </c>
      <c r="AE1223" s="87">
        <v>2530</v>
      </c>
      <c r="AF1223" s="86">
        <v>43.2</v>
      </c>
      <c r="AG1223" s="86">
        <v>88.7</v>
      </c>
      <c r="AH1223" s="85">
        <v>17.3</v>
      </c>
      <c r="AI1223" s="86">
        <v>39.700000000000003</v>
      </c>
      <c r="AJ1223" s="85">
        <v>7.98</v>
      </c>
      <c r="AK1223" s="85">
        <v>0.98</v>
      </c>
      <c r="AL1223" s="85">
        <v>7.67</v>
      </c>
      <c r="AM1223" s="85">
        <v>1.3</v>
      </c>
      <c r="AN1223" s="85">
        <v>7.96</v>
      </c>
      <c r="AO1223" s="85">
        <v>1.77</v>
      </c>
      <c r="AP1223" s="85">
        <v>5.51</v>
      </c>
      <c r="AQ1223" s="85">
        <v>0.75</v>
      </c>
      <c r="AR1223" s="85">
        <v>6.27</v>
      </c>
      <c r="AS1223" s="85">
        <v>0.83</v>
      </c>
      <c r="AT1223" s="85">
        <v>6.4</v>
      </c>
      <c r="AU1223" s="85">
        <v>1.26</v>
      </c>
      <c r="AV1223" s="85">
        <v>2.76</v>
      </c>
      <c r="AW1223" s="86">
        <v>31.1</v>
      </c>
      <c r="AX1223" s="85">
        <v>21.3</v>
      </c>
      <c r="AY1223" s="85">
        <v>11.5</v>
      </c>
    </row>
    <row r="1224" spans="1:65" s="85" customFormat="1">
      <c r="A1224" s="88" t="s">
        <v>145</v>
      </c>
      <c r="B1224" s="86"/>
      <c r="D1224" s="86"/>
      <c r="M1224" s="86"/>
      <c r="P1224" s="85">
        <v>6.1</v>
      </c>
      <c r="Q1224" s="87">
        <v>600</v>
      </c>
      <c r="R1224" s="85">
        <v>1.35</v>
      </c>
      <c r="S1224" s="87">
        <v>392</v>
      </c>
      <c r="T1224" s="85">
        <v>0.56000000000000005</v>
      </c>
      <c r="U1224" s="85">
        <v>1.18</v>
      </c>
      <c r="V1224" s="86">
        <v>30.1</v>
      </c>
      <c r="W1224" s="86">
        <v>18.899999999999999</v>
      </c>
      <c r="X1224" s="87">
        <v>103</v>
      </c>
      <c r="Y1224" s="86">
        <v>53</v>
      </c>
      <c r="Z1224" s="86">
        <v>32.700000000000003</v>
      </c>
      <c r="AA1224" s="86">
        <v>87</v>
      </c>
      <c r="AB1224" s="85">
        <v>7.3</v>
      </c>
      <c r="AC1224" s="85">
        <v>2.4</v>
      </c>
      <c r="AD1224" s="85">
        <v>6.7</v>
      </c>
      <c r="AE1224" s="87">
        <v>860</v>
      </c>
      <c r="AF1224" s="86">
        <v>120</v>
      </c>
      <c r="AG1224" s="86">
        <v>277</v>
      </c>
      <c r="AH1224" s="85">
        <v>32</v>
      </c>
      <c r="AI1224" s="86">
        <v>131</v>
      </c>
      <c r="AJ1224" s="85">
        <v>27.6</v>
      </c>
      <c r="AK1224" s="85">
        <v>1.38</v>
      </c>
      <c r="AL1224" s="85">
        <v>15.6</v>
      </c>
      <c r="AM1224" s="85">
        <v>1.53</v>
      </c>
      <c r="AN1224" s="85">
        <v>8.3000000000000007</v>
      </c>
      <c r="AO1224" s="85">
        <v>1.18</v>
      </c>
      <c r="AP1224" s="85">
        <v>2.93</v>
      </c>
      <c r="AQ1224" s="85">
        <v>0.38</v>
      </c>
      <c r="AR1224" s="85">
        <v>3.6</v>
      </c>
      <c r="AS1224" s="85">
        <v>0.53</v>
      </c>
      <c r="AT1224" s="85">
        <v>3</v>
      </c>
      <c r="AU1224" s="85">
        <v>0.72</v>
      </c>
      <c r="AV1224" s="85">
        <v>1.5</v>
      </c>
      <c r="AW1224" s="86">
        <v>15.1</v>
      </c>
      <c r="AX1224" s="85">
        <v>12.8</v>
      </c>
      <c r="AY1224" s="85">
        <v>2.6</v>
      </c>
    </row>
    <row r="1225" spans="1:65" s="85" customFormat="1">
      <c r="A1225" s="88" t="s">
        <v>144</v>
      </c>
      <c r="B1225" s="86"/>
      <c r="D1225" s="86"/>
      <c r="M1225" s="86"/>
      <c r="P1225" s="85">
        <v>7.8</v>
      </c>
      <c r="Q1225" s="87">
        <v>1140</v>
      </c>
      <c r="R1225" s="85">
        <v>3.09</v>
      </c>
      <c r="S1225" s="87">
        <v>426</v>
      </c>
      <c r="T1225" s="85">
        <v>1.8</v>
      </c>
      <c r="U1225" s="85">
        <v>4.66</v>
      </c>
      <c r="V1225" s="86">
        <v>47.6</v>
      </c>
      <c r="W1225" s="86">
        <v>15.4</v>
      </c>
      <c r="X1225" s="87">
        <v>115.7</v>
      </c>
      <c r="Y1225" s="86">
        <v>101.6</v>
      </c>
      <c r="Z1225" s="86">
        <v>28.9</v>
      </c>
      <c r="AA1225" s="86">
        <v>206</v>
      </c>
      <c r="AB1225" s="85">
        <v>8.3800000000000008</v>
      </c>
      <c r="AC1225" s="85">
        <v>1.55</v>
      </c>
      <c r="AD1225" s="85">
        <v>7.2</v>
      </c>
      <c r="AE1225" s="87">
        <v>661</v>
      </c>
      <c r="AF1225" s="86">
        <v>25.8</v>
      </c>
      <c r="AG1225" s="86">
        <v>53.7</v>
      </c>
      <c r="AH1225" s="85">
        <v>6.3</v>
      </c>
      <c r="AI1225" s="86">
        <v>22.8</v>
      </c>
      <c r="AJ1225" s="85">
        <v>4.72</v>
      </c>
      <c r="AK1225" s="85">
        <v>1.08</v>
      </c>
      <c r="AL1225" s="85">
        <v>44</v>
      </c>
      <c r="AM1225" s="85">
        <v>0.72</v>
      </c>
      <c r="AN1225" s="85">
        <v>6</v>
      </c>
      <c r="AO1225" s="85">
        <v>0.98</v>
      </c>
      <c r="AP1225" s="85">
        <v>3.34</v>
      </c>
      <c r="AQ1225" s="85">
        <v>0.372</v>
      </c>
      <c r="AR1225" s="85">
        <v>3.06</v>
      </c>
      <c r="AS1225" s="85">
        <v>0.55000000000000004</v>
      </c>
      <c r="AT1225" s="85">
        <v>5.0999999999999996</v>
      </c>
      <c r="AU1225" s="85">
        <v>0.53</v>
      </c>
      <c r="AV1225" s="85">
        <v>1.1200000000000001</v>
      </c>
      <c r="AW1225" s="86">
        <v>17.600000000000001</v>
      </c>
      <c r="AX1225" s="85">
        <v>10.74</v>
      </c>
      <c r="AY1225" s="85">
        <v>2.67</v>
      </c>
    </row>
    <row r="1226" spans="1:65" s="85" customFormat="1">
      <c r="A1226" s="88" t="s">
        <v>143</v>
      </c>
      <c r="B1226" s="86"/>
      <c r="D1226" s="86"/>
      <c r="M1226" s="86"/>
      <c r="P1226" s="89">
        <v>4.6500000000000004</v>
      </c>
      <c r="Q1226" s="87">
        <v>728</v>
      </c>
      <c r="R1226" s="89">
        <v>2.79</v>
      </c>
      <c r="S1226" s="87">
        <v>437</v>
      </c>
      <c r="T1226" s="89">
        <v>1.18</v>
      </c>
      <c r="U1226" s="89" t="s">
        <v>142</v>
      </c>
      <c r="V1226" s="86">
        <v>30.2</v>
      </c>
      <c r="W1226" s="86">
        <v>15.1</v>
      </c>
      <c r="X1226" s="87">
        <v>166</v>
      </c>
      <c r="Y1226" s="86">
        <v>76.2</v>
      </c>
      <c r="Z1226" s="86">
        <v>18.899999999999999</v>
      </c>
      <c r="AA1226" s="86">
        <v>101.6</v>
      </c>
      <c r="AB1226" s="89">
        <v>7.59</v>
      </c>
      <c r="AC1226" s="89">
        <v>2.62</v>
      </c>
      <c r="AD1226" s="89">
        <v>9.6999999999999993</v>
      </c>
      <c r="AE1226" s="87">
        <v>810</v>
      </c>
      <c r="AF1226" s="86">
        <v>28.1</v>
      </c>
      <c r="AG1226" s="86">
        <v>52</v>
      </c>
      <c r="AH1226" s="89">
        <v>5.0999999999999996</v>
      </c>
      <c r="AI1226" s="86">
        <v>16.8</v>
      </c>
      <c r="AJ1226" s="89">
        <v>3.4</v>
      </c>
      <c r="AK1226" s="89">
        <v>0.53</v>
      </c>
      <c r="AL1226" s="89">
        <v>3.7</v>
      </c>
      <c r="AM1226" s="89">
        <v>0.41</v>
      </c>
      <c r="AN1226" s="89">
        <v>3.19</v>
      </c>
      <c r="AO1226" s="89">
        <v>0.63</v>
      </c>
      <c r="AP1226" s="89">
        <v>2.0499999999999998</v>
      </c>
      <c r="AQ1226" s="89">
        <v>0.251</v>
      </c>
      <c r="AR1226" s="89">
        <v>2.4300000000000002</v>
      </c>
      <c r="AS1226" s="89">
        <v>0.318</v>
      </c>
      <c r="AT1226" s="89">
        <v>3.24</v>
      </c>
      <c r="AU1226" s="89">
        <v>0.9</v>
      </c>
      <c r="AV1226" s="89">
        <v>1.75</v>
      </c>
      <c r="AW1226" s="86">
        <v>19.2</v>
      </c>
      <c r="AX1226" s="89">
        <v>32</v>
      </c>
      <c r="AY1226" s="89">
        <v>4.37</v>
      </c>
    </row>
    <row r="1227" spans="1:65" s="85" customFormat="1">
      <c r="A1227" s="88" t="s">
        <v>141</v>
      </c>
      <c r="B1227" s="86"/>
      <c r="D1227" s="86"/>
      <c r="M1227" s="86"/>
      <c r="P1227" s="85">
        <v>4.96</v>
      </c>
      <c r="Q1227" s="87">
        <v>813</v>
      </c>
      <c r="R1227" s="85">
        <v>0.64</v>
      </c>
      <c r="S1227" s="87">
        <v>391</v>
      </c>
      <c r="T1227" s="85">
        <v>0.52</v>
      </c>
      <c r="U1227" s="85">
        <v>42</v>
      </c>
      <c r="V1227" s="86">
        <v>67</v>
      </c>
      <c r="W1227" s="86">
        <v>13.1</v>
      </c>
      <c r="X1227" s="87">
        <v>71.5</v>
      </c>
      <c r="Y1227" s="86">
        <v>128.6</v>
      </c>
      <c r="Z1227" s="86">
        <v>22.3</v>
      </c>
      <c r="AA1227" s="86">
        <v>159</v>
      </c>
      <c r="AB1227" s="85">
        <v>6</v>
      </c>
      <c r="AC1227" s="85">
        <v>0.94</v>
      </c>
      <c r="AD1227" s="85">
        <v>3.33</v>
      </c>
      <c r="AE1227" s="87">
        <v>470</v>
      </c>
      <c r="AF1227" s="86">
        <v>18.5</v>
      </c>
      <c r="AG1227" s="86">
        <v>40.1</v>
      </c>
      <c r="AH1227" s="85">
        <v>4.28</v>
      </c>
      <c r="AI1227" s="86">
        <v>17.7</v>
      </c>
      <c r="AJ1227" s="85">
        <v>3.74</v>
      </c>
      <c r="AK1227" s="85">
        <v>1.06</v>
      </c>
      <c r="AL1227" s="85">
        <v>3.73</v>
      </c>
      <c r="AM1227" s="85">
        <v>0.63</v>
      </c>
      <c r="AN1227" s="85">
        <v>3.8</v>
      </c>
      <c r="AO1227" s="85">
        <v>0.81</v>
      </c>
      <c r="AP1227" s="85">
        <v>2.31</v>
      </c>
      <c r="AQ1227" s="85">
        <v>0.33400000000000002</v>
      </c>
      <c r="AR1227" s="85">
        <v>2.25</v>
      </c>
      <c r="AS1227" s="85">
        <v>0.39600000000000002</v>
      </c>
      <c r="AT1227" s="85">
        <v>4.68</v>
      </c>
      <c r="AU1227" s="85">
        <v>0.5</v>
      </c>
      <c r="AV1227" s="85">
        <v>2.7</v>
      </c>
      <c r="AW1227" s="86">
        <v>40</v>
      </c>
      <c r="AX1227" s="85">
        <v>7.6</v>
      </c>
      <c r="AY1227" s="85">
        <v>2.0099999999999998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104BA-522B-1F49-88C2-A234DD58FCE5}">
  <dimension ref="A1:R376"/>
  <sheetViews>
    <sheetView zoomScale="90" zoomScaleNormal="90" workbookViewId="0">
      <selection activeCell="N5" sqref="N5"/>
    </sheetView>
  </sheetViews>
  <sheetFormatPr baseColWidth="10" defaultColWidth="10.83203125" defaultRowHeight="16"/>
  <cols>
    <col min="1" max="1" width="3.1640625" style="119" customWidth="1"/>
    <col min="2" max="2" width="11.83203125" style="119" customWidth="1"/>
    <col min="3" max="11" width="11" style="119" bestFit="1" customWidth="1"/>
    <col min="12" max="12" width="11.6640625" style="119" bestFit="1" customWidth="1"/>
    <col min="13" max="13" width="11" style="119" bestFit="1" customWidth="1"/>
    <col min="14" max="16" width="10.83203125" style="118"/>
    <col min="17" max="16384" width="10.83203125" style="117"/>
  </cols>
  <sheetData>
    <row r="1" spans="1:16" ht="19">
      <c r="B1" s="306" t="s">
        <v>1421</v>
      </c>
    </row>
    <row r="2" spans="1:16" s="307" customFormat="1">
      <c r="A2" s="119"/>
      <c r="B2" s="308" t="s">
        <v>1420</v>
      </c>
      <c r="C2" s="119"/>
      <c r="D2" s="119"/>
      <c r="E2" s="119"/>
      <c r="F2" s="119"/>
      <c r="G2" s="119"/>
      <c r="H2" s="119"/>
      <c r="I2" s="119"/>
      <c r="J2" s="119"/>
      <c r="K2" s="119"/>
      <c r="L2" s="119"/>
      <c r="M2" s="119"/>
      <c r="N2" s="118"/>
      <c r="O2" s="118"/>
      <c r="P2" s="118"/>
    </row>
    <row r="3" spans="1:16" ht="19">
      <c r="B3" s="306"/>
    </row>
    <row r="4" spans="1:16">
      <c r="B4" s="117"/>
    </row>
    <row r="5" spans="1:16" ht="19">
      <c r="B5" s="164" t="s">
        <v>1419</v>
      </c>
      <c r="C5" s="305"/>
      <c r="D5" s="305"/>
      <c r="E5" s="305"/>
      <c r="F5" s="305"/>
      <c r="G5" s="305"/>
      <c r="H5" s="305"/>
      <c r="I5" s="305"/>
      <c r="J5" s="305"/>
      <c r="K5" s="305"/>
      <c r="L5" s="305"/>
      <c r="M5" s="305"/>
    </row>
    <row r="6" spans="1:16">
      <c r="B6" s="295" t="s">
        <v>1418</v>
      </c>
      <c r="C6" s="162" t="s">
        <v>1334</v>
      </c>
      <c r="D6" s="162" t="s">
        <v>1333</v>
      </c>
      <c r="E6" s="162" t="s">
        <v>1332</v>
      </c>
      <c r="F6" s="162" t="s">
        <v>1415</v>
      </c>
      <c r="G6" s="162" t="s">
        <v>39</v>
      </c>
      <c r="H6" s="162" t="s">
        <v>1330</v>
      </c>
      <c r="I6" s="162" t="s">
        <v>1329</v>
      </c>
      <c r="J6" s="162" t="s">
        <v>1328</v>
      </c>
      <c r="K6" s="162" t="s">
        <v>1327</v>
      </c>
      <c r="L6" s="294" t="s">
        <v>29</v>
      </c>
      <c r="M6" s="304"/>
    </row>
    <row r="7" spans="1:16">
      <c r="B7" s="293" t="s">
        <v>1417</v>
      </c>
      <c r="C7" s="299">
        <v>75.599999999999994</v>
      </c>
      <c r="D7" s="301">
        <v>0.255</v>
      </c>
      <c r="E7" s="303">
        <v>12.2</v>
      </c>
      <c r="F7" s="299">
        <v>3.27</v>
      </c>
      <c r="G7" s="302">
        <v>0.106</v>
      </c>
      <c r="H7" s="301">
        <v>0.10299999999999999</v>
      </c>
      <c r="I7" s="300">
        <v>1.7</v>
      </c>
      <c r="J7" s="299">
        <v>3.75</v>
      </c>
      <c r="K7" s="299">
        <v>2.64</v>
      </c>
      <c r="L7" s="298">
        <v>2.4299999999999999E-2</v>
      </c>
      <c r="M7" s="297" t="s">
        <v>1416</v>
      </c>
    </row>
    <row r="8" spans="1:16">
      <c r="B8" s="289" t="s">
        <v>196</v>
      </c>
      <c r="C8" s="211">
        <f>AVERAGE(C142:C247)</f>
        <v>75.881429186650934</v>
      </c>
      <c r="D8" s="126">
        <f>AVERAGE(D142:D247)</f>
        <v>0.27534809556672046</v>
      </c>
      <c r="E8" s="126">
        <f>AVERAGE(E142:E247)</f>
        <v>12.309658196187671</v>
      </c>
      <c r="F8" s="126">
        <f>AVERAGE(F142:F247)</f>
        <v>3.2741187289261773</v>
      </c>
      <c r="G8" s="126">
        <f>AVERAGE(G142:G247)</f>
        <v>8.9919348596896001E-2</v>
      </c>
      <c r="H8" s="126">
        <f>AVERAGE(H142:H247)</f>
        <v>8.9590058830810101E-2</v>
      </c>
      <c r="I8" s="126">
        <f>AVERAGE(I142:I247)</f>
        <v>1.7927606103274365</v>
      </c>
      <c r="J8" s="126">
        <f>AVERAGE(J142:J247)</f>
        <v>3.4263021472397184</v>
      </c>
      <c r="K8" s="126">
        <f>AVERAGE(K142:K247)</f>
        <v>2.7261531236676975</v>
      </c>
      <c r="L8" s="288">
        <f>AVERAGE(L142:L247)</f>
        <v>4.2143816091568732E-2</v>
      </c>
    </row>
    <row r="9" spans="1:16">
      <c r="B9" s="289" t="s">
        <v>1412</v>
      </c>
      <c r="C9" s="126">
        <f>2*STDEV(C142:C247)</f>
        <v>0.87933732131749176</v>
      </c>
      <c r="D9" s="126">
        <f>2*STDEV(D142:D247)</f>
        <v>3.3580025013202244E-2</v>
      </c>
      <c r="E9" s="126">
        <f>2*STDEV(E142:E247)</f>
        <v>0.20555006292798245</v>
      </c>
      <c r="F9" s="126">
        <f>2*STDEV(F142:F247)</f>
        <v>0.24091046484263462</v>
      </c>
      <c r="G9" s="126">
        <f>2*STDEV(G142:G247)</f>
        <v>6.5937320203345445E-2</v>
      </c>
      <c r="H9" s="126">
        <f>2*STDEV(H142:H247)</f>
        <v>3.0963702152578182E-2</v>
      </c>
      <c r="I9" s="126">
        <f>2*STDEV(I142:I247)</f>
        <v>0.10158282450933942</v>
      </c>
      <c r="J9" s="126">
        <f>2*STDEV(J142:J247)</f>
        <v>0.63758021825061217</v>
      </c>
      <c r="K9" s="126">
        <f>2*STDEV(K142:K247)</f>
        <v>0.14527296477761284</v>
      </c>
      <c r="L9" s="288">
        <f>2*STDEV(L142:L247)</f>
        <v>1.521176851570079E-2</v>
      </c>
    </row>
    <row r="10" spans="1:16">
      <c r="B10" s="287" t="s">
        <v>1411</v>
      </c>
      <c r="C10" s="134">
        <f>(ABS(C7-C8))</f>
        <v>0.2814291866509393</v>
      </c>
      <c r="D10" s="134">
        <f>(ABS(D7-D8))</f>
        <v>2.0348095566720459E-2</v>
      </c>
      <c r="E10" s="134">
        <f>(ABS(E7-E8))</f>
        <v>0.10965819618767192</v>
      </c>
      <c r="F10" s="286">
        <f>(ABS(F7-F8))</f>
        <v>4.1187289261772619E-3</v>
      </c>
      <c r="G10" s="134">
        <f>(ABS(G7-G8))</f>
        <v>1.6080651403103996E-2</v>
      </c>
      <c r="H10" s="134">
        <f>(ABS(H7-H8))</f>
        <v>1.3409941169189893E-2</v>
      </c>
      <c r="I10" s="134">
        <f>(ABS(I7-I8))</f>
        <v>9.2760610327436543E-2</v>
      </c>
      <c r="J10" s="134">
        <f>(ABS(J7-J8))</f>
        <v>0.32369785276028162</v>
      </c>
      <c r="K10" s="134">
        <f>(ABS(K7-K8))</f>
        <v>8.615312366769734E-2</v>
      </c>
      <c r="L10" s="296">
        <f>(ABS(L7-L8))</f>
        <v>1.7843816091568734E-2</v>
      </c>
    </row>
    <row r="12" spans="1:16">
      <c r="B12" s="295" t="s">
        <v>20</v>
      </c>
      <c r="C12" s="162" t="s">
        <v>1334</v>
      </c>
      <c r="D12" s="162" t="s">
        <v>1333</v>
      </c>
      <c r="E12" s="162" t="s">
        <v>1332</v>
      </c>
      <c r="F12" s="162" t="s">
        <v>1415</v>
      </c>
      <c r="G12" s="162" t="s">
        <v>39</v>
      </c>
      <c r="H12" s="162" t="s">
        <v>1330</v>
      </c>
      <c r="I12" s="162" t="s">
        <v>1329</v>
      </c>
      <c r="J12" s="162" t="s">
        <v>1328</v>
      </c>
      <c r="K12" s="162" t="s">
        <v>1327</v>
      </c>
      <c r="L12" s="294" t="s">
        <v>29</v>
      </c>
    </row>
    <row r="13" spans="1:16">
      <c r="B13" s="293" t="s">
        <v>1414</v>
      </c>
      <c r="C13" s="292">
        <v>50.82</v>
      </c>
      <c r="D13" s="292">
        <v>4.05</v>
      </c>
      <c r="E13" s="292">
        <v>12.49</v>
      </c>
      <c r="F13" s="292">
        <v>13.29</v>
      </c>
      <c r="G13" s="292">
        <v>0.17</v>
      </c>
      <c r="H13" s="292">
        <v>5.04</v>
      </c>
      <c r="I13" s="292">
        <v>9.39</v>
      </c>
      <c r="J13" s="292">
        <v>2.61</v>
      </c>
      <c r="K13" s="292">
        <v>0.81599999999999995</v>
      </c>
      <c r="L13" s="291">
        <v>2.0500000000000001E-2</v>
      </c>
      <c r="M13" s="290" t="s">
        <v>1413</v>
      </c>
      <c r="O13" s="117"/>
      <c r="P13" s="117"/>
    </row>
    <row r="14" spans="1:16">
      <c r="B14" s="289" t="s">
        <v>196</v>
      </c>
      <c r="C14" s="211">
        <f>AVERAGE(C262:C375)</f>
        <v>50.82097760725879</v>
      </c>
      <c r="D14" s="126">
        <f>AVERAGE(D262:D375)</f>
        <v>4.7604305850610915</v>
      </c>
      <c r="E14" s="211">
        <f>AVERAGE(E262:E375)</f>
        <v>12.367669578451725</v>
      </c>
      <c r="F14" s="211">
        <f>AVERAGE(F262:F375)</f>
        <v>13.314279269099471</v>
      </c>
      <c r="G14" s="126">
        <f>AVERAGE(G262:G375)</f>
        <v>0.1731164941198684</v>
      </c>
      <c r="H14" s="126">
        <f>AVERAGE(H262:H375)</f>
        <v>4.6922821166305662</v>
      </c>
      <c r="I14" s="126">
        <f>AVERAGE(I262:I375)</f>
        <v>9.588796614423531</v>
      </c>
      <c r="J14" s="126">
        <f>AVERAGE(J262:J375)</f>
        <v>2.5579638954439963</v>
      </c>
      <c r="K14" s="126">
        <f>AVERAGE(K262:K375)</f>
        <v>0.8559665497504243</v>
      </c>
      <c r="L14" s="288">
        <f>AVERAGE(L262:L375)</f>
        <v>2.2358236058814873E-2</v>
      </c>
    </row>
    <row r="15" spans="1:16">
      <c r="B15" s="289" t="s">
        <v>1412</v>
      </c>
      <c r="C15" s="126">
        <f>2*STDEV(C262:C375)</f>
        <v>0.53708448095394534</v>
      </c>
      <c r="D15" s="126">
        <f>2*STDEV(D262:D375)</f>
        <v>0.31261636943793208</v>
      </c>
      <c r="E15" s="126">
        <f>2*STDEV(E262:E375)</f>
        <v>0.20105638464731979</v>
      </c>
      <c r="F15" s="126">
        <f>2*STDEV(F262:F375)</f>
        <v>0.81115603825112925</v>
      </c>
      <c r="G15" s="126">
        <f>2*STDEV(G262:G375)</f>
        <v>0.11591645418028328</v>
      </c>
      <c r="H15" s="126">
        <f>2*STDEV(H262:H375)</f>
        <v>1.1574289041893691</v>
      </c>
      <c r="I15" s="126">
        <f>2*STDEV(I262:I375)</f>
        <v>0.2994656827338435</v>
      </c>
      <c r="J15" s="126">
        <f>2*STDEV(J262:J375)</f>
        <v>0.18352251443102768</v>
      </c>
      <c r="K15" s="126">
        <f>2*STDEV(K262:K375)</f>
        <v>5.5313959243179188E-2</v>
      </c>
      <c r="L15" s="288">
        <f>2*STDEV(L262:L375)</f>
        <v>1.3400371239574311E-2</v>
      </c>
    </row>
    <row r="16" spans="1:16">
      <c r="B16" s="287" t="s">
        <v>1411</v>
      </c>
      <c r="C16" s="286">
        <f>(ABS(C13-C14))</f>
        <v>9.7760725878970334E-4</v>
      </c>
      <c r="D16" s="134">
        <f>(ABS(D13-D14))</f>
        <v>0.71043058506109169</v>
      </c>
      <c r="E16" s="134">
        <f>(ABS(E13-E14))</f>
        <v>0.12233042154827523</v>
      </c>
      <c r="F16" s="286">
        <f>(ABS(F13-F14))</f>
        <v>2.4279269099471534E-2</v>
      </c>
      <c r="G16" s="286">
        <f>(ABS(G13-G14))</f>
        <v>3.1164941198683904E-3</v>
      </c>
      <c r="H16" s="134">
        <f>(ABS(H13-H14))</f>
        <v>0.34771788336943388</v>
      </c>
      <c r="I16" s="134">
        <f>(ABS(I13-I14))</f>
        <v>0.19879661442353047</v>
      </c>
      <c r="J16" s="286">
        <f>(ABS(J13-J14))</f>
        <v>5.2036104556003604E-2</v>
      </c>
      <c r="K16" s="286">
        <f>(ABS(K13-K14))</f>
        <v>3.9966549750424352E-2</v>
      </c>
      <c r="L16" s="285">
        <f>(ABS(L13-L14))</f>
        <v>1.8582360588148723E-3</v>
      </c>
    </row>
    <row r="18" spans="1:17" ht="19">
      <c r="A18" s="117"/>
      <c r="B18" s="164" t="s">
        <v>1410</v>
      </c>
      <c r="Q18" s="164" t="s">
        <v>1409</v>
      </c>
    </row>
    <row r="19" spans="1:17" s="201" customFormat="1">
      <c r="A19" s="163" t="s">
        <v>1336</v>
      </c>
      <c r="B19" s="162" t="s">
        <v>1408</v>
      </c>
      <c r="C19" s="162" t="s">
        <v>1334</v>
      </c>
      <c r="D19" s="162" t="s">
        <v>1333</v>
      </c>
      <c r="E19" s="162" t="s">
        <v>1332</v>
      </c>
      <c r="F19" s="162" t="s">
        <v>1331</v>
      </c>
      <c r="G19" s="162" t="s">
        <v>39</v>
      </c>
      <c r="H19" s="162" t="s">
        <v>1330</v>
      </c>
      <c r="I19" s="162" t="s">
        <v>1329</v>
      </c>
      <c r="J19" s="162" t="s">
        <v>1328</v>
      </c>
      <c r="K19" s="162" t="s">
        <v>1327</v>
      </c>
      <c r="L19" s="162" t="s">
        <v>29</v>
      </c>
      <c r="M19" s="162" t="s">
        <v>1326</v>
      </c>
      <c r="N19" s="161" t="s">
        <v>1325</v>
      </c>
      <c r="O19" s="284"/>
      <c r="P19" s="284"/>
    </row>
    <row r="20" spans="1:17" s="278" customFormat="1">
      <c r="A20" s="160">
        <v>0</v>
      </c>
      <c r="B20" s="281" t="s">
        <v>1407</v>
      </c>
      <c r="C20" s="283">
        <v>76.959999999999994</v>
      </c>
      <c r="D20" s="281">
        <v>0.08</v>
      </c>
      <c r="E20" s="283">
        <v>12.17</v>
      </c>
      <c r="F20" s="281">
        <v>1.08</v>
      </c>
      <c r="G20" s="281">
        <v>0.02</v>
      </c>
      <c r="H20" s="281">
        <v>0.03</v>
      </c>
      <c r="I20" s="281">
        <v>0.45</v>
      </c>
      <c r="J20" s="281">
        <v>3.52</v>
      </c>
      <c r="K20" s="281">
        <v>4.93</v>
      </c>
      <c r="L20" s="282">
        <v>0.1013</v>
      </c>
      <c r="M20" s="281"/>
      <c r="N20" s="280" t="s">
        <v>24</v>
      </c>
      <c r="O20" s="279" t="s">
        <v>1295</v>
      </c>
      <c r="P20" s="279"/>
    </row>
    <row r="21" spans="1:17">
      <c r="A21" s="132">
        <v>1</v>
      </c>
      <c r="B21" s="154" t="s">
        <v>1324</v>
      </c>
      <c r="C21" s="231">
        <v>77.240507873629525</v>
      </c>
      <c r="D21" s="142">
        <v>8.3333333333333343E-2</v>
      </c>
      <c r="E21" s="231">
        <v>12.251186137325092</v>
      </c>
      <c r="F21" s="142">
        <v>1.0322917558428217</v>
      </c>
      <c r="G21" s="142">
        <v>0</v>
      </c>
      <c r="H21" s="142">
        <v>2.7980049875311719E-2</v>
      </c>
      <c r="I21" s="142">
        <v>0.43309946347503092</v>
      </c>
      <c r="J21" s="142">
        <v>3.5964316329894976</v>
      </c>
      <c r="K21" s="142">
        <v>4.9931268441951122</v>
      </c>
      <c r="L21" s="142">
        <v>9.4356048387096769E-2</v>
      </c>
      <c r="M21" s="142">
        <v>99.657966526270556</v>
      </c>
      <c r="N21" s="230" t="s">
        <v>1402</v>
      </c>
      <c r="O21" s="227"/>
      <c r="P21" s="227"/>
    </row>
    <row r="22" spans="1:17">
      <c r="A22" s="128">
        <v>3</v>
      </c>
      <c r="B22" s="149" t="s">
        <v>1324</v>
      </c>
      <c r="C22" s="229">
        <v>76.622599629091553</v>
      </c>
      <c r="D22" s="140">
        <v>7.0000000000000007E-2</v>
      </c>
      <c r="E22" s="229">
        <v>12.035349821021805</v>
      </c>
      <c r="F22" s="140">
        <v>1.2214604913962848</v>
      </c>
      <c r="G22" s="140">
        <v>2.6888888888888893E-2</v>
      </c>
      <c r="H22" s="140">
        <v>3.8678304239401488E-2</v>
      </c>
      <c r="I22" s="140">
        <v>0.45557160544779196</v>
      </c>
      <c r="J22" s="140">
        <v>3.7833658329800772</v>
      </c>
      <c r="K22" s="140">
        <v>5.0504169247021986</v>
      </c>
      <c r="L22" s="140">
        <v>0.10783548387096774</v>
      </c>
      <c r="M22" s="140">
        <v>99.304342281316394</v>
      </c>
      <c r="N22" s="228" t="s">
        <v>1401</v>
      </c>
      <c r="O22" s="227"/>
      <c r="P22" s="227"/>
    </row>
    <row r="23" spans="1:17">
      <c r="A23" s="128">
        <v>4</v>
      </c>
      <c r="B23" s="149" t="s">
        <v>1324</v>
      </c>
      <c r="C23" s="229">
        <v>76.626554241856596</v>
      </c>
      <c r="D23" s="140">
        <v>9.8888888888888887E-2</v>
      </c>
      <c r="E23" s="229">
        <v>12.126436706801172</v>
      </c>
      <c r="F23" s="140">
        <v>1.0414450817566991</v>
      </c>
      <c r="G23" s="140">
        <v>2.8111111111111118E-2</v>
      </c>
      <c r="H23" s="140">
        <v>1.9750623441396508E-2</v>
      </c>
      <c r="I23" s="140">
        <v>0.44944283945522079</v>
      </c>
      <c r="J23" s="140">
        <v>3.5207460788469702</v>
      </c>
      <c r="K23" s="140">
        <v>4.9160815635131705</v>
      </c>
      <c r="L23" s="140">
        <v>0.10558891129032257</v>
      </c>
      <c r="M23" s="140">
        <v>98.827467694562372</v>
      </c>
      <c r="N23" s="228" t="s">
        <v>1400</v>
      </c>
      <c r="O23" s="227"/>
      <c r="P23" s="227"/>
    </row>
    <row r="24" spans="1:17">
      <c r="A24" s="128">
        <v>5</v>
      </c>
      <c r="B24" s="149" t="s">
        <v>1324</v>
      </c>
      <c r="C24" s="229">
        <v>76.769908954589411</v>
      </c>
      <c r="D24" s="140">
        <v>0.08</v>
      </c>
      <c r="E24" s="229">
        <v>12.116535958346894</v>
      </c>
      <c r="F24" s="140">
        <v>1.163489427275062</v>
      </c>
      <c r="G24" s="140">
        <v>2.3222222222222227E-2</v>
      </c>
      <c r="H24" s="140">
        <v>3.4563591022443885E-2</v>
      </c>
      <c r="I24" s="140">
        <v>0.45965744944283943</v>
      </c>
      <c r="J24" s="140">
        <v>3.5882247656728379</v>
      </c>
      <c r="K24" s="140">
        <v>5.0148575643874551</v>
      </c>
      <c r="L24" s="140">
        <v>0.10671219758064515</v>
      </c>
      <c r="M24" s="140">
        <v>99.250470604178929</v>
      </c>
      <c r="N24" s="228" t="s">
        <v>1399</v>
      </c>
      <c r="O24" s="227"/>
      <c r="P24" s="227"/>
    </row>
    <row r="25" spans="1:17">
      <c r="A25" s="128">
        <v>6</v>
      </c>
      <c r="B25" s="149" t="s">
        <v>1324</v>
      </c>
      <c r="C25" s="229">
        <v>77.371998748067213</v>
      </c>
      <c r="D25" s="140">
        <v>8.7777777777777788E-2</v>
      </c>
      <c r="E25" s="229">
        <v>12.093764236902052</v>
      </c>
      <c r="F25" s="140">
        <v>1.1014502183032275</v>
      </c>
      <c r="G25" s="140">
        <v>0</v>
      </c>
      <c r="H25" s="140">
        <v>2.221945137157107E-2</v>
      </c>
      <c r="I25" s="140">
        <v>0.44433553446141144</v>
      </c>
      <c r="J25" s="140">
        <v>3.4769761198247857</v>
      </c>
      <c r="K25" s="140">
        <v>5.021771884448655</v>
      </c>
      <c r="L25" s="140">
        <v>0.10783548387096774</v>
      </c>
      <c r="M25" s="140">
        <v>99.620304754705074</v>
      </c>
      <c r="N25" s="228" t="s">
        <v>1398</v>
      </c>
      <c r="O25" s="227"/>
      <c r="P25" s="227"/>
    </row>
    <row r="26" spans="1:17">
      <c r="A26" s="128">
        <v>7</v>
      </c>
      <c r="B26" s="149" t="s">
        <v>1324</v>
      </c>
      <c r="C26" s="229">
        <v>76.729374173747715</v>
      </c>
      <c r="D26" s="140">
        <v>8.8888888888888906E-2</v>
      </c>
      <c r="E26" s="229">
        <v>12.195741945981128</v>
      </c>
      <c r="F26" s="140">
        <v>0.97635476414690525</v>
      </c>
      <c r="G26" s="140">
        <v>7.3333333333333349E-3</v>
      </c>
      <c r="H26" s="140">
        <v>3.3740648379052364E-2</v>
      </c>
      <c r="I26" s="140">
        <v>0.44331407346264956</v>
      </c>
      <c r="J26" s="140">
        <v>3.4049380622674401</v>
      </c>
      <c r="K26" s="140">
        <v>4.9763349240464843</v>
      </c>
      <c r="L26" s="140">
        <v>9.997247983870966E-2</v>
      </c>
      <c r="M26" s="140">
        <v>98.856030811501569</v>
      </c>
      <c r="N26" s="228" t="s">
        <v>1397</v>
      </c>
      <c r="O26" s="227"/>
      <c r="P26" s="227"/>
    </row>
    <row r="27" spans="1:17">
      <c r="A27" s="128">
        <v>8</v>
      </c>
      <c r="B27" s="149" t="s">
        <v>1324</v>
      </c>
      <c r="C27" s="229">
        <v>76.851967169464046</v>
      </c>
      <c r="D27" s="140">
        <v>6.6666666666666666E-2</v>
      </c>
      <c r="E27" s="229">
        <v>12.148218353400587</v>
      </c>
      <c r="F27" s="140">
        <v>0.9936443797620067</v>
      </c>
      <c r="G27" s="140">
        <v>0</v>
      </c>
      <c r="H27" s="140">
        <v>2.880299251870324E-2</v>
      </c>
      <c r="I27" s="140">
        <v>0.44024969046636397</v>
      </c>
      <c r="J27" s="140">
        <v>3.6721171871320251</v>
      </c>
      <c r="K27" s="140">
        <v>5.0010289242650554</v>
      </c>
      <c r="L27" s="140">
        <v>0.10109576612903225</v>
      </c>
      <c r="M27" s="140">
        <v>99.202705473252053</v>
      </c>
      <c r="N27" s="228" t="s">
        <v>1396</v>
      </c>
      <c r="O27" s="227"/>
      <c r="P27" s="227"/>
    </row>
    <row r="28" spans="1:17">
      <c r="A28" s="128">
        <v>10</v>
      </c>
      <c r="B28" s="149" t="s">
        <v>1324</v>
      </c>
      <c r="C28" s="229">
        <v>76.979503431136692</v>
      </c>
      <c r="D28" s="140">
        <v>8.8888888888888906E-2</v>
      </c>
      <c r="E28" s="229">
        <v>12.253166287015947</v>
      </c>
      <c r="F28" s="140">
        <v>1.1167057614930231</v>
      </c>
      <c r="G28" s="140">
        <v>2.0777777777777784E-2</v>
      </c>
      <c r="H28" s="140">
        <v>1.9750623441396508E-2</v>
      </c>
      <c r="I28" s="140">
        <v>0.45046430045398261</v>
      </c>
      <c r="J28" s="140">
        <v>3.6383778437190912</v>
      </c>
      <c r="K28" s="140">
        <v>5.0178208444136843</v>
      </c>
      <c r="L28" s="140">
        <v>0.10783548387096774</v>
      </c>
      <c r="M28" s="140">
        <v>99.585466541888877</v>
      </c>
      <c r="N28" s="228" t="s">
        <v>1395</v>
      </c>
      <c r="O28" s="227"/>
      <c r="P28" s="227"/>
    </row>
    <row r="29" spans="1:17">
      <c r="A29" s="277">
        <v>11</v>
      </c>
      <c r="B29" s="146" t="s">
        <v>1324</v>
      </c>
      <c r="C29" s="233">
        <v>76.662145756741992</v>
      </c>
      <c r="D29" s="155">
        <v>8.4444444444444447E-2</v>
      </c>
      <c r="E29" s="233">
        <v>12.194751871135701</v>
      </c>
      <c r="F29" s="155">
        <v>1.0160191764403734</v>
      </c>
      <c r="G29" s="155">
        <v>3.0555555555555565E-2</v>
      </c>
      <c r="H29" s="155">
        <v>4.443890274314214E-2</v>
      </c>
      <c r="I29" s="155">
        <v>0.43003508047874528</v>
      </c>
      <c r="J29" s="155">
        <v>3.7259177617634602</v>
      </c>
      <c r="K29" s="155">
        <v>4.9674450839677986</v>
      </c>
      <c r="L29" s="155">
        <v>0.10221905241935483</v>
      </c>
      <c r="M29" s="155">
        <v>99.155763855176446</v>
      </c>
      <c r="N29" s="232" t="s">
        <v>1394</v>
      </c>
      <c r="O29" s="227"/>
      <c r="P29" s="227"/>
    </row>
    <row r="30" spans="1:17">
      <c r="A30" s="132">
        <v>12</v>
      </c>
      <c r="B30" s="154" t="s">
        <v>1323</v>
      </c>
      <c r="C30" s="214">
        <v>76.524369782971618</v>
      </c>
      <c r="D30" s="130">
        <v>6.9878869448183042E-2</v>
      </c>
      <c r="E30" s="214">
        <v>12.251725441276434</v>
      </c>
      <c r="F30" s="130">
        <v>1.0498741051592202</v>
      </c>
      <c r="G30" s="130">
        <v>0</v>
      </c>
      <c r="H30" s="130">
        <v>2.5229357798165136E-2</v>
      </c>
      <c r="I30" s="130">
        <v>0.43937969924812031</v>
      </c>
      <c r="J30" s="130">
        <v>3.5737028539965121</v>
      </c>
      <c r="K30" s="130">
        <v>4.803787499539883</v>
      </c>
      <c r="L30" s="130">
        <v>0.10994990512333966</v>
      </c>
      <c r="M30" s="130">
        <v>98.737958604428655</v>
      </c>
      <c r="N30" s="129" t="s">
        <v>1386</v>
      </c>
      <c r="O30" s="220"/>
      <c r="P30" s="220"/>
    </row>
    <row r="31" spans="1:17">
      <c r="A31" s="128">
        <v>13</v>
      </c>
      <c r="B31" s="149" t="s">
        <v>1323</v>
      </c>
      <c r="C31" s="229">
        <v>76.903789649415685</v>
      </c>
      <c r="D31" s="140">
        <v>8.2907133243607017E-2</v>
      </c>
      <c r="E31" s="229">
        <v>12.068729542178035</v>
      </c>
      <c r="F31" s="140">
        <v>1.058671932856085</v>
      </c>
      <c r="G31" s="140">
        <v>2.8947368421052631E-2</v>
      </c>
      <c r="H31" s="140">
        <v>4.0366972477064215E-2</v>
      </c>
      <c r="I31" s="140">
        <v>0.44454887218045119</v>
      </c>
      <c r="J31" s="140">
        <v>3.5141855556575199</v>
      </c>
      <c r="K31" s="140">
        <v>5.0253625722383779</v>
      </c>
      <c r="L31" s="140">
        <v>9.3034535104364324E-2</v>
      </c>
      <c r="M31" s="140">
        <v>99.167518902121387</v>
      </c>
      <c r="N31" s="228" t="s">
        <v>1402</v>
      </c>
      <c r="O31" s="227"/>
      <c r="P31" s="227"/>
    </row>
    <row r="32" spans="1:17">
      <c r="A32" s="128">
        <v>14</v>
      </c>
      <c r="B32" s="149" t="s">
        <v>1323</v>
      </c>
      <c r="C32" s="229">
        <v>76.883714524207008</v>
      </c>
      <c r="D32" s="140">
        <v>9.8304172274562604E-2</v>
      </c>
      <c r="E32" s="229">
        <v>12.152727659796971</v>
      </c>
      <c r="F32" s="140">
        <v>1.128077018020242</v>
      </c>
      <c r="G32" s="140">
        <v>2.3157894736842103E-2</v>
      </c>
      <c r="H32" s="140">
        <v>3.4311926605504584E-2</v>
      </c>
      <c r="I32" s="140">
        <v>0.45281954887218051</v>
      </c>
      <c r="J32" s="140">
        <v>3.3525117004680185</v>
      </c>
      <c r="K32" s="140">
        <v>4.7668583207568007</v>
      </c>
      <c r="L32" s="140">
        <v>0.10994990512333966</v>
      </c>
      <c r="M32" s="140">
        <v>98.892493760728641</v>
      </c>
      <c r="N32" s="228" t="s">
        <v>1389</v>
      </c>
      <c r="O32" s="227"/>
      <c r="P32" s="227"/>
    </row>
    <row r="33" spans="1:16">
      <c r="A33" s="128">
        <v>15</v>
      </c>
      <c r="B33" s="149" t="s">
        <v>1323</v>
      </c>
      <c r="C33" s="229">
        <v>77.119597245409011</v>
      </c>
      <c r="D33" s="140">
        <v>7.8169582772543753E-2</v>
      </c>
      <c r="E33" s="229">
        <v>12.185726920290126</v>
      </c>
      <c r="F33" s="140">
        <v>1.1515378918785486</v>
      </c>
      <c r="G33" s="140">
        <v>3.7218045112781949E-2</v>
      </c>
      <c r="H33" s="140">
        <v>2.6238532110091736E-2</v>
      </c>
      <c r="I33" s="140">
        <v>0.455921052631579</v>
      </c>
      <c r="J33" s="140">
        <v>3.6270019271359089</v>
      </c>
      <c r="K33" s="140">
        <v>5.0473204623256169</v>
      </c>
      <c r="L33" s="140">
        <v>0.10466385199240988</v>
      </c>
      <c r="M33" s="140">
        <v>99.728742126051401</v>
      </c>
      <c r="N33" s="228" t="s">
        <v>1401</v>
      </c>
      <c r="O33" s="227"/>
      <c r="P33" s="227"/>
    </row>
    <row r="34" spans="1:16">
      <c r="A34" s="128">
        <v>16</v>
      </c>
      <c r="B34" s="149" t="s">
        <v>1323</v>
      </c>
      <c r="C34" s="229">
        <v>76.805421535893146</v>
      </c>
      <c r="D34" s="140">
        <v>6.8694481830417237E-2</v>
      </c>
      <c r="E34" s="229">
        <v>12.217726203192578</v>
      </c>
      <c r="F34" s="140">
        <v>1.1183016539126143</v>
      </c>
      <c r="G34" s="140">
        <v>1.9849624060150374E-2</v>
      </c>
      <c r="H34" s="140">
        <v>3.4311926605504584E-2</v>
      </c>
      <c r="I34" s="140">
        <v>0.45075187969924818</v>
      </c>
      <c r="J34" s="140">
        <v>3.5212920987427729</v>
      </c>
      <c r="K34" s="140">
        <v>4.8047855854529402</v>
      </c>
      <c r="L34" s="140">
        <v>0.11206432637571158</v>
      </c>
      <c r="M34" s="140">
        <v>99.041146195822037</v>
      </c>
      <c r="N34" s="228" t="s">
        <v>1400</v>
      </c>
      <c r="O34" s="227"/>
      <c r="P34" s="227"/>
    </row>
    <row r="35" spans="1:16">
      <c r="A35" s="128">
        <v>17</v>
      </c>
      <c r="B35" s="149" t="s">
        <v>1323</v>
      </c>
      <c r="C35" s="229">
        <v>77.093499582637733</v>
      </c>
      <c r="D35" s="140">
        <v>7.5800807537012127E-2</v>
      </c>
      <c r="E35" s="229">
        <v>12.114728511350309</v>
      </c>
      <c r="F35" s="140">
        <v>1.0137052579609973</v>
      </c>
      <c r="G35" s="140">
        <v>0</v>
      </c>
      <c r="H35" s="140">
        <v>3.027522935779816E-2</v>
      </c>
      <c r="I35" s="140">
        <v>0.44351503759398497</v>
      </c>
      <c r="J35" s="140">
        <v>3.6092355694227765</v>
      </c>
      <c r="K35" s="140">
        <v>4.9954199948466895</v>
      </c>
      <c r="L35" s="140">
        <v>9.6206166982922212E-2</v>
      </c>
      <c r="M35" s="140">
        <v>99.37618961132398</v>
      </c>
      <c r="N35" s="228" t="s">
        <v>1399</v>
      </c>
      <c r="O35" s="227"/>
      <c r="P35" s="227"/>
    </row>
    <row r="36" spans="1:16">
      <c r="A36" s="128">
        <v>18</v>
      </c>
      <c r="B36" s="149" t="s">
        <v>1323</v>
      </c>
      <c r="C36" s="229">
        <v>77.134653589315519</v>
      </c>
      <c r="D36" s="140">
        <v>9.3566621803499339E-2</v>
      </c>
      <c r="E36" s="229">
        <v>12.217726203192578</v>
      </c>
      <c r="F36" s="140">
        <v>1.1065712169834609</v>
      </c>
      <c r="G36" s="140">
        <v>2.3984962406015036E-2</v>
      </c>
      <c r="H36" s="140">
        <v>3.8348623853211E-2</v>
      </c>
      <c r="I36" s="140">
        <v>0.45075187969924818</v>
      </c>
      <c r="J36" s="140">
        <v>3.4866477012021653</v>
      </c>
      <c r="K36" s="140">
        <v>4.9554965583244384</v>
      </c>
      <c r="L36" s="140">
        <v>9.9377798861480085E-2</v>
      </c>
      <c r="M36" s="140">
        <v>99.507757294560037</v>
      </c>
      <c r="N36" s="228" t="s">
        <v>1398</v>
      </c>
      <c r="O36" s="227"/>
      <c r="P36" s="227"/>
    </row>
    <row r="37" spans="1:16">
      <c r="A37" s="128">
        <v>19</v>
      </c>
      <c r="B37" s="149" t="s">
        <v>1323</v>
      </c>
      <c r="C37" s="229">
        <v>77.325367278797998</v>
      </c>
      <c r="D37" s="140">
        <v>6.9878869448183042E-2</v>
      </c>
      <c r="E37" s="229">
        <v>12.18272698751802</v>
      </c>
      <c r="F37" s="140">
        <v>1.131987163663293</v>
      </c>
      <c r="G37" s="140">
        <v>2.233082706766917E-2</v>
      </c>
      <c r="H37" s="140">
        <v>3.1284403669724764E-2</v>
      </c>
      <c r="I37" s="140">
        <v>0.43937969924812031</v>
      </c>
      <c r="J37" s="140">
        <v>3.5719262182251992</v>
      </c>
      <c r="K37" s="140">
        <v>4.9914276511944653</v>
      </c>
      <c r="L37" s="140">
        <v>9.9377798861480085E-2</v>
      </c>
      <c r="M37" s="140">
        <v>99.766319036612586</v>
      </c>
      <c r="N37" s="228" t="s">
        <v>1397</v>
      </c>
      <c r="O37" s="227"/>
      <c r="P37" s="227"/>
    </row>
    <row r="38" spans="1:16">
      <c r="A38" s="128">
        <v>20</v>
      </c>
      <c r="B38" s="149" t="s">
        <v>1323</v>
      </c>
      <c r="C38" s="229">
        <v>77.101529632721196</v>
      </c>
      <c r="D38" s="140">
        <v>9.948855989232841E-2</v>
      </c>
      <c r="E38" s="229">
        <v>12.069729519768735</v>
      </c>
      <c r="F38" s="140">
        <v>1.0762675882498149</v>
      </c>
      <c r="G38" s="140">
        <v>4.1353383458646614E-2</v>
      </c>
      <c r="H38" s="140">
        <v>2.8256880733944952E-2</v>
      </c>
      <c r="I38" s="140">
        <v>0.45488721804511284</v>
      </c>
      <c r="J38" s="140">
        <v>3.3987042305221618</v>
      </c>
      <c r="K38" s="140">
        <v>4.9774544484116765</v>
      </c>
      <c r="L38" s="140">
        <v>9.5148956356736245E-2</v>
      </c>
      <c r="M38" s="140">
        <v>99.247680976699243</v>
      </c>
      <c r="N38" s="228" t="s">
        <v>1396</v>
      </c>
      <c r="O38" s="227"/>
      <c r="P38" s="227"/>
    </row>
    <row r="39" spans="1:16">
      <c r="A39" s="128">
        <v>21</v>
      </c>
      <c r="B39" s="149" t="s">
        <v>1323</v>
      </c>
      <c r="C39" s="211">
        <v>76.9158347245409</v>
      </c>
      <c r="D39" s="126">
        <v>0.10304172274562584</v>
      </c>
      <c r="E39" s="211">
        <v>12.291724544904499</v>
      </c>
      <c r="F39" s="126">
        <v>1.001974821031844</v>
      </c>
      <c r="G39" s="126">
        <v>1.4060150375939849E-2</v>
      </c>
      <c r="H39" s="126">
        <v>1.1100917431192658E-2</v>
      </c>
      <c r="I39" s="126">
        <v>0.45281954887218051</v>
      </c>
      <c r="J39" s="126">
        <v>3.6136771588510594</v>
      </c>
      <c r="K39" s="126">
        <v>4.9804487061508453</v>
      </c>
      <c r="L39" s="126">
        <v>8.9862903225806465E-2</v>
      </c>
      <c r="M39" s="126">
        <v>99.384691281194435</v>
      </c>
      <c r="N39" s="125" t="s">
        <v>1387</v>
      </c>
      <c r="O39" s="220"/>
      <c r="P39" s="220"/>
    </row>
    <row r="40" spans="1:16">
      <c r="A40" s="128">
        <v>22</v>
      </c>
      <c r="B40" s="149" t="s">
        <v>1323</v>
      </c>
      <c r="C40" s="229">
        <v>76.752222454090145</v>
      </c>
      <c r="D40" s="140">
        <v>4.0269179004037689E-2</v>
      </c>
      <c r="E40" s="229">
        <v>12.116728466531713</v>
      </c>
      <c r="F40" s="140">
        <v>1.0430313502838806</v>
      </c>
      <c r="G40" s="140">
        <v>9.0977443609022539E-3</v>
      </c>
      <c r="H40" s="140">
        <v>3.027522935779816E-2</v>
      </c>
      <c r="I40" s="140">
        <v>0.46522556390977449</v>
      </c>
      <c r="J40" s="140">
        <v>3.4511149857759014</v>
      </c>
      <c r="K40" s="140">
        <v>4.8816382007582737</v>
      </c>
      <c r="L40" s="140">
        <v>0.10466385199240988</v>
      </c>
      <c r="M40" s="140">
        <v>98.789613640457631</v>
      </c>
      <c r="N40" s="228" t="s">
        <v>1395</v>
      </c>
      <c r="O40" s="227"/>
      <c r="P40" s="227"/>
    </row>
    <row r="41" spans="1:16">
      <c r="A41" s="136">
        <v>23</v>
      </c>
      <c r="B41" s="146" t="s">
        <v>1323</v>
      </c>
      <c r="C41" s="233">
        <v>77.260123121869782</v>
      </c>
      <c r="D41" s="155">
        <v>5.0928667563930011E-2</v>
      </c>
      <c r="E41" s="233">
        <v>12.122728332075923</v>
      </c>
      <c r="F41" s="155">
        <v>1.0371661318193039</v>
      </c>
      <c r="G41" s="155">
        <v>1.7368421052631578E-2</v>
      </c>
      <c r="H41" s="155">
        <v>5.5504587155963292E-2</v>
      </c>
      <c r="I41" s="155">
        <v>0.45178571428571435</v>
      </c>
      <c r="J41" s="155">
        <v>3.3542883362393314</v>
      </c>
      <c r="K41" s="155">
        <v>4.8546898811057542</v>
      </c>
      <c r="L41" s="155">
        <v>0.10254943074003796</v>
      </c>
      <c r="M41" s="155">
        <v>99.204593448111424</v>
      </c>
      <c r="N41" s="232" t="s">
        <v>1394</v>
      </c>
      <c r="O41" s="227"/>
      <c r="P41" s="227"/>
    </row>
    <row r="42" spans="1:16">
      <c r="A42" s="276">
        <v>24</v>
      </c>
      <c r="B42" s="154" t="s">
        <v>1322</v>
      </c>
      <c r="C42" s="226">
        <v>76.813640632601519</v>
      </c>
      <c r="D42" s="225">
        <v>6.8877911079745946E-2</v>
      </c>
      <c r="E42" s="226">
        <v>12.239125623939611</v>
      </c>
      <c r="F42" s="225">
        <v>1.041604728217068</v>
      </c>
      <c r="G42" s="225">
        <v>2.4096385542168672E-2</v>
      </c>
      <c r="H42" s="225">
        <v>3.3766233766233757E-2</v>
      </c>
      <c r="I42" s="225">
        <v>0.46549912434325752</v>
      </c>
      <c r="J42" s="225">
        <v>3.3806256611757597</v>
      </c>
      <c r="K42" s="225">
        <v>4.9759278137206406</v>
      </c>
      <c r="L42" s="225">
        <v>9.3295656724228168E-2</v>
      </c>
      <c r="M42" s="225">
        <v>99.043173443951673</v>
      </c>
      <c r="N42" s="273" t="s">
        <v>1386</v>
      </c>
      <c r="O42" s="270"/>
      <c r="P42" s="270"/>
    </row>
    <row r="43" spans="1:16">
      <c r="A43" s="275">
        <v>25</v>
      </c>
      <c r="B43" s="149" t="s">
        <v>1322</v>
      </c>
      <c r="C43" s="223">
        <v>76.863695135815775</v>
      </c>
      <c r="D43" s="222">
        <v>8.0169371912491183E-2</v>
      </c>
      <c r="E43" s="223">
        <v>12.084515642545101</v>
      </c>
      <c r="F43" s="222">
        <v>1.1615295065818929</v>
      </c>
      <c r="G43" s="222">
        <v>1.8072289156626505E-2</v>
      </c>
      <c r="H43" s="222">
        <v>4.5021645021645011E-2</v>
      </c>
      <c r="I43" s="222">
        <v>0.44973730297723297</v>
      </c>
      <c r="J43" s="222">
        <v>3.3159034809329504</v>
      </c>
      <c r="K43" s="222">
        <v>4.9182070510814819</v>
      </c>
      <c r="L43" s="222">
        <v>0.1049576138147567</v>
      </c>
      <c r="M43" s="222">
        <v>98.936861921786573</v>
      </c>
      <c r="N43" s="272" t="s">
        <v>1402</v>
      </c>
      <c r="O43" s="270"/>
      <c r="P43" s="270"/>
    </row>
    <row r="44" spans="1:16">
      <c r="A44" s="275">
        <v>26</v>
      </c>
      <c r="B44" s="149" t="s">
        <v>1322</v>
      </c>
      <c r="C44" s="211">
        <v>76.710528355980145</v>
      </c>
      <c r="D44" s="126">
        <v>6.6619618913196899E-2</v>
      </c>
      <c r="E44" s="211">
        <v>12.220173432671896</v>
      </c>
      <c r="F44" s="126">
        <v>1.1218769588967492</v>
      </c>
      <c r="G44" s="126">
        <v>4.8192771084337345E-2</v>
      </c>
      <c r="H44" s="126">
        <v>2.3376623376623371E-2</v>
      </c>
      <c r="I44" s="126">
        <v>0.4728546409807356</v>
      </c>
      <c r="J44" s="126">
        <v>3.4400282101657345</v>
      </c>
      <c r="K44" s="126">
        <v>4.785847371236513</v>
      </c>
      <c r="L44" s="126">
        <v>0.11555939298796443</v>
      </c>
      <c r="M44" s="126">
        <v>98.889509539245225</v>
      </c>
      <c r="N44" s="125" t="s">
        <v>1389</v>
      </c>
      <c r="O44" s="220"/>
      <c r="P44" s="220"/>
    </row>
    <row r="45" spans="1:16">
      <c r="A45" s="275">
        <v>27</v>
      </c>
      <c r="B45" s="149" t="s">
        <v>1322</v>
      </c>
      <c r="C45" s="211">
        <v>77.256122441015563</v>
      </c>
      <c r="D45" s="126">
        <v>9.2589978828510958E-2</v>
      </c>
      <c r="E45" s="211">
        <v>12.314934389010467</v>
      </c>
      <c r="F45" s="126">
        <v>1.1218769588967492</v>
      </c>
      <c r="G45" s="126">
        <v>2.4096385542168672E-3</v>
      </c>
      <c r="H45" s="126">
        <v>2.5974025974025969E-2</v>
      </c>
      <c r="I45" s="126">
        <v>0.45604203152364281</v>
      </c>
      <c r="J45" s="126">
        <v>3.7086695884338319</v>
      </c>
      <c r="K45" s="126">
        <v>5.066489699930357</v>
      </c>
      <c r="L45" s="126">
        <v>9.6476190476190493E-2</v>
      </c>
      <c r="M45" s="126">
        <v>100.0451183997864</v>
      </c>
      <c r="N45" s="125" t="s">
        <v>1401</v>
      </c>
      <c r="O45" s="220"/>
      <c r="P45" s="220"/>
    </row>
    <row r="46" spans="1:16">
      <c r="A46" s="275">
        <v>28</v>
      </c>
      <c r="B46" s="149" t="s">
        <v>1322</v>
      </c>
      <c r="C46" s="211">
        <v>76.923760539672898</v>
      </c>
      <c r="D46" s="126">
        <v>7.5652787579393102E-2</v>
      </c>
      <c r="E46" s="211">
        <v>12.278027490225972</v>
      </c>
      <c r="F46" s="126">
        <v>1.0348347810513119</v>
      </c>
      <c r="G46" s="126">
        <v>1.2048192771084336E-2</v>
      </c>
      <c r="H46" s="126">
        <v>3.7229437229437216E-2</v>
      </c>
      <c r="I46" s="126">
        <v>0.44448336252189147</v>
      </c>
      <c r="J46" s="126">
        <v>3.5606065185632967</v>
      </c>
      <c r="K46" s="126">
        <v>5.0416100608617533</v>
      </c>
      <c r="L46" s="126">
        <v>0.10389743589743591</v>
      </c>
      <c r="M46" s="126">
        <v>99.408263560220632</v>
      </c>
      <c r="N46" s="125" t="s">
        <v>1400</v>
      </c>
      <c r="O46" s="220"/>
      <c r="P46" s="220"/>
    </row>
    <row r="47" spans="1:16">
      <c r="A47" s="275">
        <v>29</v>
      </c>
      <c r="B47" s="149" t="s">
        <v>1322</v>
      </c>
      <c r="C47" s="211">
        <v>77.203064667608459</v>
      </c>
      <c r="D47" s="126">
        <v>7.5652787579393102E-2</v>
      </c>
      <c r="E47" s="211">
        <v>12.173291696378078</v>
      </c>
      <c r="F47" s="126">
        <v>1.0928628996149365</v>
      </c>
      <c r="G47" s="126">
        <v>3.3734939759036145E-2</v>
      </c>
      <c r="H47" s="126">
        <v>3.4632034632034625E-2</v>
      </c>
      <c r="I47" s="126">
        <v>0.43817863397548162</v>
      </c>
      <c r="J47" s="126">
        <v>3.5331217570903228</v>
      </c>
      <c r="K47" s="126">
        <v>4.9729422570324084</v>
      </c>
      <c r="L47" s="126">
        <v>9.5416012558869709E-2</v>
      </c>
      <c r="M47" s="126">
        <v>99.557491215271426</v>
      </c>
      <c r="N47" s="125" t="s">
        <v>1399</v>
      </c>
      <c r="O47" s="220"/>
      <c r="P47" s="220"/>
    </row>
    <row r="48" spans="1:16">
      <c r="A48" s="275">
        <v>30</v>
      </c>
      <c r="B48" s="149" t="s">
        <v>1322</v>
      </c>
      <c r="C48" s="211">
        <v>76.463259110101703</v>
      </c>
      <c r="D48" s="126">
        <v>8.8073394495412849E-2</v>
      </c>
      <c r="E48" s="211">
        <v>11.981774816199072</v>
      </c>
      <c r="F48" s="126">
        <v>1.1315483119906866</v>
      </c>
      <c r="G48" s="126">
        <v>3.3734939759036145E-2</v>
      </c>
      <c r="H48" s="126">
        <v>3.8961038961038953E-2</v>
      </c>
      <c r="I48" s="126">
        <v>0.43712784588441334</v>
      </c>
      <c r="J48" s="126">
        <v>3.5854314644098531</v>
      </c>
      <c r="K48" s="126">
        <v>4.9201974222069698</v>
      </c>
      <c r="L48" s="126">
        <v>0.10813814756671901</v>
      </c>
      <c r="M48" s="126">
        <v>98.680119157822944</v>
      </c>
      <c r="N48" s="125" t="s">
        <v>1398</v>
      </c>
      <c r="O48" s="220"/>
      <c r="P48" s="220"/>
    </row>
    <row r="49" spans="1:16">
      <c r="A49" s="275">
        <v>31</v>
      </c>
      <c r="B49" s="149" t="s">
        <v>1322</v>
      </c>
      <c r="C49" s="211">
        <v>77.148004714072769</v>
      </c>
      <c r="D49" s="126">
        <v>7.4523641496118578E-2</v>
      </c>
      <c r="E49" s="211">
        <v>12.281019941478768</v>
      </c>
      <c r="F49" s="126">
        <v>1.2011820542670366</v>
      </c>
      <c r="G49" s="126">
        <v>1.4457831325301203E-2</v>
      </c>
      <c r="H49" s="126">
        <v>1.6450216450216448E-2</v>
      </c>
      <c r="I49" s="126">
        <v>0.47810858143607715</v>
      </c>
      <c r="J49" s="126">
        <v>3.4799254445619865</v>
      </c>
      <c r="K49" s="126">
        <v>5.0147400506676618</v>
      </c>
      <c r="L49" s="126">
        <v>7.9513343799058098E-2</v>
      </c>
      <c r="M49" s="126">
        <v>99.708420427090303</v>
      </c>
      <c r="N49" s="125" t="s">
        <v>1397</v>
      </c>
      <c r="O49" s="220"/>
      <c r="P49" s="220"/>
    </row>
    <row r="50" spans="1:16">
      <c r="A50" s="275">
        <v>32</v>
      </c>
      <c r="B50" s="149" t="s">
        <v>1322</v>
      </c>
      <c r="C50" s="211">
        <v>76.997841204429989</v>
      </c>
      <c r="D50" s="126">
        <v>0.10501058574453072</v>
      </c>
      <c r="E50" s="211">
        <v>12.10945273631841</v>
      </c>
      <c r="F50" s="126">
        <v>1.1334825826094741</v>
      </c>
      <c r="G50" s="126">
        <v>3.4939759036144574E-2</v>
      </c>
      <c r="H50" s="126">
        <v>3.3766233766233757E-2</v>
      </c>
      <c r="I50" s="126">
        <v>0.46444833625218918</v>
      </c>
      <c r="J50" s="126">
        <v>3.424069316407234</v>
      </c>
      <c r="K50" s="126">
        <v>4.8614814740050658</v>
      </c>
      <c r="L50" s="126">
        <v>9.0115122972265843E-2</v>
      </c>
      <c r="M50" s="126">
        <v>99.164501240081563</v>
      </c>
      <c r="N50" s="125" t="s">
        <v>1396</v>
      </c>
      <c r="O50" s="220"/>
      <c r="P50" s="220"/>
    </row>
    <row r="51" spans="1:16">
      <c r="A51" s="275">
        <v>33</v>
      </c>
      <c r="B51" s="149" t="s">
        <v>1322</v>
      </c>
      <c r="C51" s="211">
        <v>77.347221636865527</v>
      </c>
      <c r="D51" s="126">
        <v>9.2589978828510958E-2</v>
      </c>
      <c r="E51" s="211">
        <v>12.105462801314678</v>
      </c>
      <c r="F51" s="126">
        <v>1.0299991045043431</v>
      </c>
      <c r="G51" s="126">
        <v>0</v>
      </c>
      <c r="H51" s="126">
        <v>1.4718614718614716E-2</v>
      </c>
      <c r="I51" s="126">
        <v>0.43817863397548162</v>
      </c>
      <c r="J51" s="126">
        <v>3.5091834164525717</v>
      </c>
      <c r="K51" s="126">
        <v>4.9112407521422723</v>
      </c>
      <c r="L51" s="126">
        <v>9.0115122972265843E-2</v>
      </c>
      <c r="M51" s="126">
        <v>99.448603950314293</v>
      </c>
      <c r="N51" s="125" t="s">
        <v>1387</v>
      </c>
      <c r="O51" s="220"/>
      <c r="P51" s="220"/>
    </row>
    <row r="52" spans="1:16">
      <c r="A52" s="275">
        <v>34</v>
      </c>
      <c r="B52" s="149" t="s">
        <v>1322</v>
      </c>
      <c r="C52" s="211">
        <v>76.752574138680117</v>
      </c>
      <c r="D52" s="126">
        <v>7.6781933662667626E-2</v>
      </c>
      <c r="E52" s="211">
        <v>12.150349570106632</v>
      </c>
      <c r="F52" s="126">
        <v>0.98551088027223044</v>
      </c>
      <c r="G52" s="126">
        <v>4.9397590361445781E-2</v>
      </c>
      <c r="H52" s="126">
        <v>3.6363636363636355E-2</v>
      </c>
      <c r="I52" s="126">
        <v>0.43082311733800355</v>
      </c>
      <c r="J52" s="126">
        <v>3.4391416049569292</v>
      </c>
      <c r="K52" s="126">
        <v>4.9440818757128291</v>
      </c>
      <c r="L52" s="126">
        <v>9.0115122972265843E-2</v>
      </c>
      <c r="M52" s="126">
        <v>98.865033358966784</v>
      </c>
      <c r="N52" s="125" t="s">
        <v>1395</v>
      </c>
      <c r="O52" s="220"/>
      <c r="P52" s="220"/>
    </row>
    <row r="53" spans="1:16">
      <c r="A53" s="275">
        <v>35</v>
      </c>
      <c r="B53" s="149" t="s">
        <v>1322</v>
      </c>
      <c r="C53" s="211">
        <v>77.11396765188708</v>
      </c>
      <c r="D53" s="126">
        <v>8.1298517995765707E-2</v>
      </c>
      <c r="E53" s="211">
        <v>12.244113042694273</v>
      </c>
      <c r="F53" s="126">
        <v>0.98647801558162429</v>
      </c>
      <c r="G53" s="126">
        <v>2.7710843373493974E-2</v>
      </c>
      <c r="H53" s="126">
        <v>3.4632034632034625E-2</v>
      </c>
      <c r="I53" s="126">
        <v>0.43922942206654997</v>
      </c>
      <c r="J53" s="126">
        <v>3.4816986549795979</v>
      </c>
      <c r="K53" s="126">
        <v>4.7559918043541884</v>
      </c>
      <c r="L53" s="126">
        <v>0.11767974882260598</v>
      </c>
      <c r="M53" s="126">
        <v>99.165131755539477</v>
      </c>
      <c r="N53" s="125" t="s">
        <v>1394</v>
      </c>
      <c r="O53" s="220"/>
      <c r="P53" s="220"/>
    </row>
    <row r="54" spans="1:16">
      <c r="A54" s="275">
        <v>36</v>
      </c>
      <c r="B54" s="149" t="s">
        <v>1322</v>
      </c>
      <c r="C54" s="211">
        <v>77.105958931372797</v>
      </c>
      <c r="D54" s="126">
        <v>7.3394495412844055E-2</v>
      </c>
      <c r="E54" s="211">
        <v>12.126409960084258</v>
      </c>
      <c r="F54" s="126">
        <v>1.1189755529685681</v>
      </c>
      <c r="G54" s="126">
        <v>0</v>
      </c>
      <c r="H54" s="126">
        <v>3.3766233766233757E-2</v>
      </c>
      <c r="I54" s="126">
        <v>0.45919439579684768</v>
      </c>
      <c r="J54" s="126">
        <v>3.4338219737040956</v>
      </c>
      <c r="K54" s="126">
        <v>4.8654622162560432</v>
      </c>
      <c r="L54" s="126">
        <v>9.3295656724228168E-2</v>
      </c>
      <c r="M54" s="126">
        <v>99.216993088927353</v>
      </c>
      <c r="N54" s="125" t="s">
        <v>1393</v>
      </c>
      <c r="O54" s="220"/>
      <c r="P54" s="220"/>
    </row>
    <row r="55" spans="1:16">
      <c r="A55" s="275">
        <v>37</v>
      </c>
      <c r="B55" s="149" t="s">
        <v>1322</v>
      </c>
      <c r="C55" s="211">
        <v>77.21707992850844</v>
      </c>
      <c r="D55" s="126">
        <v>0.10049400141143261</v>
      </c>
      <c r="E55" s="211">
        <v>12.079528223790438</v>
      </c>
      <c r="F55" s="126">
        <v>1.088027223067968</v>
      </c>
      <c r="G55" s="126">
        <v>1.3253012048192769E-2</v>
      </c>
      <c r="H55" s="126">
        <v>2.9437229437229432E-2</v>
      </c>
      <c r="I55" s="126">
        <v>0.44343257443082318</v>
      </c>
      <c r="J55" s="126">
        <v>3.4391416049569292</v>
      </c>
      <c r="K55" s="126">
        <v>4.8764092574462286</v>
      </c>
      <c r="L55" s="126">
        <v>0.11131868131868133</v>
      </c>
      <c r="M55" s="126">
        <v>99.286814186965827</v>
      </c>
      <c r="N55" s="125" t="s">
        <v>1392</v>
      </c>
      <c r="O55" s="220"/>
      <c r="P55" s="220"/>
    </row>
    <row r="56" spans="1:16">
      <c r="A56" s="275">
        <v>38</v>
      </c>
      <c r="B56" s="149" t="s">
        <v>1322</v>
      </c>
      <c r="C56" s="211">
        <v>76.858689685494355</v>
      </c>
      <c r="D56" s="126">
        <v>9.7106563161609039E-2</v>
      </c>
      <c r="E56" s="211">
        <v>12.165311826370619</v>
      </c>
      <c r="F56" s="126">
        <v>1.0193606161010118</v>
      </c>
      <c r="G56" s="126">
        <v>2.7710843373493974E-2</v>
      </c>
      <c r="H56" s="126">
        <v>2.6839826839826834E-2</v>
      </c>
      <c r="I56" s="126">
        <v>0.44553415061295976</v>
      </c>
      <c r="J56" s="126">
        <v>3.7503400332476957</v>
      </c>
      <c r="K56" s="126">
        <v>4.8067462680541393</v>
      </c>
      <c r="L56" s="126">
        <v>0.10071690214547359</v>
      </c>
      <c r="M56" s="126">
        <v>99.197649884945918</v>
      </c>
      <c r="N56" s="125" t="s">
        <v>1391</v>
      </c>
      <c r="O56" s="220"/>
      <c r="P56" s="220"/>
    </row>
    <row r="57" spans="1:16">
      <c r="A57" s="275">
        <v>39</v>
      </c>
      <c r="B57" s="149" t="s">
        <v>1322</v>
      </c>
      <c r="C57" s="211">
        <v>77.140997083622779</v>
      </c>
      <c r="D57" s="126">
        <v>6.5490472829922389E-2</v>
      </c>
      <c r="E57" s="211">
        <v>12.249100461448933</v>
      </c>
      <c r="F57" s="126">
        <v>1.0532103519297931</v>
      </c>
      <c r="G57" s="126">
        <v>2.1686746987951804E-2</v>
      </c>
      <c r="H57" s="126">
        <v>1.7316017316017313E-2</v>
      </c>
      <c r="I57" s="126">
        <v>0.41821366024518397</v>
      </c>
      <c r="J57" s="126">
        <v>3.4480076570449847</v>
      </c>
      <c r="K57" s="126">
        <v>4.849539247252137</v>
      </c>
      <c r="L57" s="126">
        <v>0.10601779173207747</v>
      </c>
      <c r="M57" s="126">
        <v>99.263572300456872</v>
      </c>
      <c r="N57" s="125" t="s">
        <v>1390</v>
      </c>
      <c r="O57" s="220"/>
      <c r="P57" s="220"/>
    </row>
    <row r="58" spans="1:16">
      <c r="A58" s="275">
        <v>40</v>
      </c>
      <c r="B58" s="149" t="s">
        <v>1322</v>
      </c>
      <c r="C58" s="211">
        <v>76.862694045751496</v>
      </c>
      <c r="D58" s="126">
        <v>7.1136203246294993E-2</v>
      </c>
      <c r="E58" s="211">
        <v>12.257080331456393</v>
      </c>
      <c r="F58" s="126">
        <v>1.0735201934270617</v>
      </c>
      <c r="G58" s="126">
        <v>0</v>
      </c>
      <c r="H58" s="126">
        <v>3.8095238095238085E-2</v>
      </c>
      <c r="I58" s="126">
        <v>0.46444833625218918</v>
      </c>
      <c r="J58" s="126">
        <v>3.463966550803486</v>
      </c>
      <c r="K58" s="126">
        <v>5.017725607355894</v>
      </c>
      <c r="L58" s="126">
        <v>0.12192046049188909</v>
      </c>
      <c r="M58" s="126">
        <v>99.248678698434105</v>
      </c>
      <c r="N58" s="125" t="s">
        <v>1406</v>
      </c>
      <c r="O58" s="220"/>
      <c r="P58" s="220"/>
    </row>
    <row r="59" spans="1:16">
      <c r="A59" s="275">
        <v>41</v>
      </c>
      <c r="B59" s="149" t="s">
        <v>1322</v>
      </c>
      <c r="C59" s="211">
        <v>76.711529446044437</v>
      </c>
      <c r="D59" s="126">
        <v>6.8877911079745946E-2</v>
      </c>
      <c r="E59" s="211">
        <v>12.042621325005944</v>
      </c>
      <c r="F59" s="126">
        <v>1.1151070117309929</v>
      </c>
      <c r="G59" s="126">
        <v>0</v>
      </c>
      <c r="H59" s="126">
        <v>2.8571428571428567E-2</v>
      </c>
      <c r="I59" s="126">
        <v>0.46970227670753073</v>
      </c>
      <c r="J59" s="126">
        <v>3.6537000654878851</v>
      </c>
      <c r="K59" s="126">
        <v>4.9878700404735703</v>
      </c>
      <c r="L59" s="126">
        <v>0.10071690214547359</v>
      </c>
      <c r="M59" s="126">
        <v>99.077989576791751</v>
      </c>
      <c r="N59" s="125" t="s">
        <v>1405</v>
      </c>
      <c r="O59" s="220"/>
      <c r="P59" s="220"/>
    </row>
    <row r="60" spans="1:16">
      <c r="A60" s="275">
        <v>42</v>
      </c>
      <c r="B60" s="149" t="s">
        <v>1322</v>
      </c>
      <c r="C60" s="211">
        <v>76.850680964980072</v>
      </c>
      <c r="D60" s="126">
        <v>5.9844742413549756E-2</v>
      </c>
      <c r="E60" s="211">
        <v>12.133392346340784</v>
      </c>
      <c r="F60" s="126">
        <v>1.0154920748634368</v>
      </c>
      <c r="G60" s="126">
        <v>3.8554216867469876E-2</v>
      </c>
      <c r="H60" s="126">
        <v>2.7705627705627699E-2</v>
      </c>
      <c r="I60" s="126">
        <v>0.44343257443082318</v>
      </c>
      <c r="J60" s="126">
        <v>3.744133796786056</v>
      </c>
      <c r="K60" s="126">
        <v>5.0207111640441271</v>
      </c>
      <c r="L60" s="126">
        <v>0.10177708006279436</v>
      </c>
      <c r="M60" s="126">
        <v>99.333957686139954</v>
      </c>
      <c r="N60" s="125" t="s">
        <v>1404</v>
      </c>
      <c r="O60" s="220"/>
      <c r="P60" s="220"/>
    </row>
    <row r="61" spans="1:16">
      <c r="A61" s="274">
        <v>43</v>
      </c>
      <c r="B61" s="146" t="s">
        <v>1322</v>
      </c>
      <c r="C61" s="208">
        <v>76.858689685494355</v>
      </c>
      <c r="D61" s="134">
        <v>8.5815102328863802E-2</v>
      </c>
      <c r="E61" s="208">
        <v>12.164314342619686</v>
      </c>
      <c r="F61" s="134">
        <v>1.0735201934270617</v>
      </c>
      <c r="G61" s="134">
        <v>0</v>
      </c>
      <c r="H61" s="134">
        <v>2.3376623376623371E-2</v>
      </c>
      <c r="I61" s="134">
        <v>0.44133099824868655</v>
      </c>
      <c r="J61" s="134">
        <v>3.6084831998387994</v>
      </c>
      <c r="K61" s="134">
        <v>5.0067785661657087</v>
      </c>
      <c r="L61" s="134">
        <v>0.1049576138147567</v>
      </c>
      <c r="M61" s="134">
        <v>99.262319207261172</v>
      </c>
      <c r="N61" s="133" t="s">
        <v>1403</v>
      </c>
      <c r="O61" s="220"/>
      <c r="P61" s="220"/>
    </row>
    <row r="62" spans="1:16">
      <c r="A62" s="215">
        <v>45</v>
      </c>
      <c r="B62" s="244" t="s">
        <v>1321</v>
      </c>
      <c r="C62" s="226">
        <v>76.537244112987267</v>
      </c>
      <c r="D62" s="225">
        <v>6.2822925577416588E-2</v>
      </c>
      <c r="E62" s="226">
        <v>12.225882389066571</v>
      </c>
      <c r="F62" s="225">
        <v>1.1700000000000002</v>
      </c>
      <c r="G62" s="225">
        <v>8.3152173913043498E-3</v>
      </c>
      <c r="H62" s="225">
        <v>1.7550607287449393E-2</v>
      </c>
      <c r="I62" s="225">
        <v>0.45162650602409643</v>
      </c>
      <c r="J62" s="225">
        <v>3.3680790611488565</v>
      </c>
      <c r="K62" s="225">
        <v>4.8719573215599707</v>
      </c>
      <c r="L62" s="225">
        <v>0.10278063337393423</v>
      </c>
      <c r="M62" s="225">
        <v>98.713488419106284</v>
      </c>
      <c r="N62" s="273" t="s">
        <v>1402</v>
      </c>
      <c r="O62" s="270"/>
      <c r="P62" s="270"/>
    </row>
    <row r="63" spans="1:16">
      <c r="A63" s="128">
        <v>46</v>
      </c>
      <c r="B63" s="199" t="s">
        <v>1321</v>
      </c>
      <c r="C63" s="223">
        <v>76.804226480563358</v>
      </c>
      <c r="D63" s="222">
        <v>0.10237810094097519</v>
      </c>
      <c r="E63" s="223">
        <v>12.218063453970837</v>
      </c>
      <c r="F63" s="222">
        <v>1.2283516483516483</v>
      </c>
      <c r="G63" s="222">
        <v>3.9728260869565227E-2</v>
      </c>
      <c r="H63" s="222">
        <v>2.4777327935222668E-2</v>
      </c>
      <c r="I63" s="222">
        <v>0.4506024096385543</v>
      </c>
      <c r="J63" s="222">
        <v>3.5390240889437918</v>
      </c>
      <c r="K63" s="222">
        <v>4.7936457712837406</v>
      </c>
      <c r="L63" s="222">
        <v>0.10697576126674786</v>
      </c>
      <c r="M63" s="222">
        <v>99.200808240073826</v>
      </c>
      <c r="N63" s="272" t="s">
        <v>1389</v>
      </c>
      <c r="O63" s="270"/>
      <c r="P63" s="270"/>
    </row>
    <row r="64" spans="1:16">
      <c r="A64" s="212">
        <v>47</v>
      </c>
      <c r="B64" s="199" t="s">
        <v>1321</v>
      </c>
      <c r="C64" s="223">
        <v>76.841663122511321</v>
      </c>
      <c r="D64" s="222">
        <v>6.8639863130881093E-2</v>
      </c>
      <c r="E64" s="223">
        <v>12.220995554631736</v>
      </c>
      <c r="F64" s="222">
        <v>1.0414285714285714</v>
      </c>
      <c r="G64" s="222">
        <v>8.3152173913043498E-3</v>
      </c>
      <c r="H64" s="222">
        <v>2.7874493927125502E-2</v>
      </c>
      <c r="I64" s="222">
        <v>0.47722891566265069</v>
      </c>
      <c r="J64" s="222">
        <v>3.4447733168622601</v>
      </c>
      <c r="K64" s="222">
        <v>4.9747412312975223</v>
      </c>
      <c r="L64" s="222">
        <v>0.11117088915956151</v>
      </c>
      <c r="M64" s="222">
        <v>99.105671403932291</v>
      </c>
      <c r="N64" s="272" t="s">
        <v>1401</v>
      </c>
      <c r="O64" s="270"/>
      <c r="P64" s="270"/>
    </row>
    <row r="65" spans="1:16">
      <c r="A65" s="128">
        <v>48</v>
      </c>
      <c r="B65" s="199" t="s">
        <v>1321</v>
      </c>
      <c r="C65" s="223">
        <v>76.729353196667489</v>
      </c>
      <c r="D65" s="222">
        <v>6.6313088109495294E-2</v>
      </c>
      <c r="E65" s="223">
        <v>12.194606648683637</v>
      </c>
      <c r="F65" s="222">
        <v>1.0621978021978022</v>
      </c>
      <c r="G65" s="222">
        <v>9.2391304347826109E-3</v>
      </c>
      <c r="H65" s="222">
        <v>2.8906882591093114E-2</v>
      </c>
      <c r="I65" s="222">
        <v>0.47927710843373506</v>
      </c>
      <c r="J65" s="222">
        <v>3.5843014206300174</v>
      </c>
      <c r="K65" s="222">
        <v>4.9179653573472564</v>
      </c>
      <c r="L65" s="222">
        <v>0.10697576126674786</v>
      </c>
      <c r="M65" s="222">
        <v>99.072171332671417</v>
      </c>
      <c r="N65" s="272" t="s">
        <v>1400</v>
      </c>
      <c r="O65" s="270"/>
      <c r="P65" s="270"/>
    </row>
    <row r="66" spans="1:16">
      <c r="A66" s="212">
        <v>49</v>
      </c>
      <c r="B66" s="199" t="s">
        <v>1321</v>
      </c>
      <c r="C66" s="223">
        <v>77.317502545165382</v>
      </c>
      <c r="D66" s="222">
        <v>6.74764756201882E-2</v>
      </c>
      <c r="E66" s="223">
        <v>12.250316561240739</v>
      </c>
      <c r="F66" s="222">
        <v>1.2085714285714286</v>
      </c>
      <c r="G66" s="222">
        <v>2.1250000000000005E-2</v>
      </c>
      <c r="H66" s="222">
        <v>4.2327935222672058E-2</v>
      </c>
      <c r="I66" s="222">
        <v>0.4362650602409639</v>
      </c>
      <c r="J66" s="222">
        <v>3.4115083384805427</v>
      </c>
      <c r="K66" s="222">
        <v>4.827907074529592</v>
      </c>
      <c r="L66" s="222">
        <v>0.10382941534713765</v>
      </c>
      <c r="M66" s="222">
        <v>99.583135802013047</v>
      </c>
      <c r="N66" s="272" t="s">
        <v>1399</v>
      </c>
      <c r="O66" s="270"/>
      <c r="P66" s="270"/>
    </row>
    <row r="67" spans="1:16">
      <c r="A67" s="128">
        <v>50</v>
      </c>
      <c r="B67" s="199" t="s">
        <v>1321</v>
      </c>
      <c r="C67" s="223">
        <v>77.316517370377284</v>
      </c>
      <c r="D67" s="222">
        <v>9.5397775876817789E-2</v>
      </c>
      <c r="E67" s="223">
        <v>12.191674548022736</v>
      </c>
      <c r="F67" s="222">
        <v>0.9187912087912089</v>
      </c>
      <c r="G67" s="222">
        <v>5.5434782608695665E-3</v>
      </c>
      <c r="H67" s="222">
        <v>1.8582995951417002E-2</v>
      </c>
      <c r="I67" s="222">
        <v>0.4331927710843374</v>
      </c>
      <c r="J67" s="222">
        <v>3.3117134033353914</v>
      </c>
      <c r="K67" s="222">
        <v>5.021728161463261</v>
      </c>
      <c r="L67" s="222">
        <v>9.2292813641900118E-2</v>
      </c>
      <c r="M67" s="222">
        <v>99.313150942444679</v>
      </c>
      <c r="N67" s="272" t="s">
        <v>1398</v>
      </c>
      <c r="O67" s="270"/>
      <c r="P67" s="270"/>
    </row>
    <row r="68" spans="1:16">
      <c r="A68" s="212">
        <v>51</v>
      </c>
      <c r="B68" s="199" t="s">
        <v>1321</v>
      </c>
      <c r="C68" s="223">
        <v>77.072194022927576</v>
      </c>
      <c r="D68" s="222">
        <v>7.4456800684345598E-2</v>
      </c>
      <c r="E68" s="223">
        <v>12.179946145379136</v>
      </c>
      <c r="F68" s="222">
        <v>1.0315384615384615</v>
      </c>
      <c r="G68" s="222">
        <v>2.586956521739131E-2</v>
      </c>
      <c r="H68" s="222">
        <v>4.2327935222672058E-2</v>
      </c>
      <c r="I68" s="222">
        <v>0.44138554216867476</v>
      </c>
      <c r="J68" s="222">
        <v>3.7275256331068549</v>
      </c>
      <c r="K68" s="222">
        <v>4.8739151103168767</v>
      </c>
      <c r="L68" s="222">
        <v>9.8585505481120592E-2</v>
      </c>
      <c r="M68" s="222">
        <v>99.469169075112518</v>
      </c>
      <c r="N68" s="272" t="s">
        <v>1397</v>
      </c>
      <c r="O68" s="270"/>
      <c r="P68" s="270"/>
    </row>
    <row r="69" spans="1:16">
      <c r="A69" s="128">
        <v>52</v>
      </c>
      <c r="B69" s="199" t="s">
        <v>1321</v>
      </c>
      <c r="C69" s="223">
        <v>76.892892211492693</v>
      </c>
      <c r="D69" s="222">
        <v>8.6090675791274579E-2</v>
      </c>
      <c r="E69" s="223">
        <v>12.250316561240739</v>
      </c>
      <c r="F69" s="222">
        <v>1.0780219780219782</v>
      </c>
      <c r="G69" s="222">
        <v>1.3858695652173916E-2</v>
      </c>
      <c r="H69" s="222">
        <v>2.5809716599190281E-2</v>
      </c>
      <c r="I69" s="222">
        <v>0.42602409638554223</v>
      </c>
      <c r="J69" s="222">
        <v>3.758942557134032</v>
      </c>
      <c r="K69" s="222">
        <v>5.022707055841714</v>
      </c>
      <c r="L69" s="222">
        <v>0.1006830694275274</v>
      </c>
      <c r="M69" s="222">
        <v>99.554673616466289</v>
      </c>
      <c r="N69" s="272" t="s">
        <v>1396</v>
      </c>
      <c r="O69" s="270"/>
      <c r="P69" s="270"/>
    </row>
    <row r="70" spans="1:16">
      <c r="A70" s="212">
        <v>53</v>
      </c>
      <c r="B70" s="199" t="s">
        <v>1321</v>
      </c>
      <c r="C70" s="211">
        <v>77.142141432882937</v>
      </c>
      <c r="D70" s="126">
        <v>9.7724550898203588E-2</v>
      </c>
      <c r="E70" s="211">
        <v>12.232723957275338</v>
      </c>
      <c r="F70" s="126">
        <v>1.0898901098901099</v>
      </c>
      <c r="G70" s="126">
        <v>1.5706521739130438E-2</v>
      </c>
      <c r="H70" s="126">
        <v>2.8906882591093114E-2</v>
      </c>
      <c r="I70" s="126">
        <v>0.46391566265060247</v>
      </c>
      <c r="J70" s="126">
        <v>3.6341988882025933</v>
      </c>
      <c r="K70" s="126">
        <v>4.9169864629688025</v>
      </c>
      <c r="L70" s="126">
        <v>9.0195249695493293E-2</v>
      </c>
      <c r="M70" s="126">
        <v>99.622203488623782</v>
      </c>
      <c r="N70" s="125" t="s">
        <v>1387</v>
      </c>
      <c r="O70" s="220"/>
      <c r="P70" s="220"/>
    </row>
    <row r="71" spans="1:16">
      <c r="A71" s="128">
        <v>54</v>
      </c>
      <c r="B71" s="199" t="s">
        <v>1321</v>
      </c>
      <c r="C71" s="211">
        <v>77.075149547291886</v>
      </c>
      <c r="D71" s="126">
        <v>8.2600513259195887E-2</v>
      </c>
      <c r="E71" s="211">
        <v>12.138896736126533</v>
      </c>
      <c r="F71" s="126">
        <v>1.1235164835164835</v>
      </c>
      <c r="G71" s="126">
        <v>1.1086956521739133E-2</v>
      </c>
      <c r="H71" s="126">
        <v>1.4453441295546557E-2</v>
      </c>
      <c r="I71" s="126">
        <v>0.45572289156626511</v>
      </c>
      <c r="J71" s="126">
        <v>3.4493934527486094</v>
      </c>
      <c r="K71" s="126">
        <v>5.0481583096814884</v>
      </c>
      <c r="L71" s="126">
        <v>0.11117088915956151</v>
      </c>
      <c r="M71" s="126">
        <v>99.398989449096646</v>
      </c>
      <c r="N71" s="125" t="s">
        <v>1395</v>
      </c>
      <c r="O71" s="220"/>
      <c r="P71" s="220"/>
    </row>
    <row r="72" spans="1:16">
      <c r="A72" s="212">
        <v>55</v>
      </c>
      <c r="B72" s="199" t="s">
        <v>1321</v>
      </c>
      <c r="C72" s="211">
        <v>76.865307317425803</v>
      </c>
      <c r="D72" s="126">
        <v>8.1437125748502995E-2</v>
      </c>
      <c r="E72" s="211">
        <v>12.016725875255695</v>
      </c>
      <c r="F72" s="126">
        <v>1.0760439560439561</v>
      </c>
      <c r="G72" s="126">
        <v>9.2391304347826109E-3</v>
      </c>
      <c r="H72" s="126">
        <v>3.8198380566801617E-2</v>
      </c>
      <c r="I72" s="126">
        <v>0.43831325301204827</v>
      </c>
      <c r="J72" s="126">
        <v>3.5861494749845573</v>
      </c>
      <c r="K72" s="126">
        <v>5.0001924851372976</v>
      </c>
      <c r="L72" s="126">
        <v>9.0195249695493293E-2</v>
      </c>
      <c r="M72" s="126">
        <v>99.111616018134427</v>
      </c>
      <c r="N72" s="125" t="s">
        <v>1394</v>
      </c>
      <c r="O72" s="220"/>
      <c r="P72" s="220"/>
    </row>
    <row r="73" spans="1:16">
      <c r="A73" s="128">
        <v>56</v>
      </c>
      <c r="B73" s="199" t="s">
        <v>1321</v>
      </c>
      <c r="C73" s="211">
        <v>77.081060596020507</v>
      </c>
      <c r="D73" s="126">
        <v>8.376390076988878E-2</v>
      </c>
      <c r="E73" s="211">
        <v>12.149647771883167</v>
      </c>
      <c r="F73" s="126">
        <v>1.1541758241758242</v>
      </c>
      <c r="G73" s="126">
        <v>5.4510869565217404E-2</v>
      </c>
      <c r="H73" s="126">
        <v>4.4392712550607276E-2</v>
      </c>
      <c r="I73" s="126">
        <v>0.42397590361445786</v>
      </c>
      <c r="J73" s="126">
        <v>3.5843014206300174</v>
      </c>
      <c r="K73" s="126">
        <v>4.8308437576649492</v>
      </c>
      <c r="L73" s="126">
        <v>0.10173185140073082</v>
      </c>
      <c r="M73" s="126">
        <v>99.406682930059787</v>
      </c>
      <c r="N73" s="125" t="s">
        <v>1393</v>
      </c>
      <c r="O73" s="220"/>
      <c r="P73" s="220"/>
    </row>
    <row r="74" spans="1:16">
      <c r="A74" s="212">
        <v>57</v>
      </c>
      <c r="B74" s="199" t="s">
        <v>1321</v>
      </c>
      <c r="C74" s="223">
        <v>76.885010813187876</v>
      </c>
      <c r="D74" s="222">
        <v>6.8639863130881093E-2</v>
      </c>
      <c r="E74" s="223">
        <v>12.191674548022736</v>
      </c>
      <c r="F74" s="222">
        <v>1.0473626373626372</v>
      </c>
      <c r="G74" s="222">
        <v>5.4510869565217404E-2</v>
      </c>
      <c r="H74" s="222">
        <v>3.6133603238866399E-2</v>
      </c>
      <c r="I74" s="222">
        <v>0.45469879518072298</v>
      </c>
      <c r="J74" s="222">
        <v>3.637894996911673</v>
      </c>
      <c r="K74" s="222">
        <v>4.8425904902063843</v>
      </c>
      <c r="L74" s="222">
        <v>9.6487941534713767E-2</v>
      </c>
      <c r="M74" s="222">
        <v>99.218526265601142</v>
      </c>
      <c r="N74" s="272" t="s">
        <v>1392</v>
      </c>
      <c r="O74" s="270"/>
      <c r="P74" s="270"/>
    </row>
    <row r="75" spans="1:16">
      <c r="A75" s="128">
        <v>58</v>
      </c>
      <c r="B75" s="199" t="s">
        <v>1321</v>
      </c>
      <c r="C75" s="223">
        <v>76.889936687128383</v>
      </c>
      <c r="D75" s="222">
        <v>7.9110350727117196E-2</v>
      </c>
      <c r="E75" s="223">
        <v>12.093937859326065</v>
      </c>
      <c r="F75" s="222">
        <v>1.0691208791208791</v>
      </c>
      <c r="G75" s="222">
        <v>8.3152173913043498E-3</v>
      </c>
      <c r="H75" s="222">
        <v>8.2591093117408906E-3</v>
      </c>
      <c r="I75" s="222">
        <v>0.43728915662650608</v>
      </c>
      <c r="J75" s="222">
        <v>3.4475453983940696</v>
      </c>
      <c r="K75" s="222">
        <v>4.8797884765875938</v>
      </c>
      <c r="L75" s="222">
        <v>9.6487941534713767E-2</v>
      </c>
      <c r="M75" s="222">
        <v>98.91331278340779</v>
      </c>
      <c r="N75" s="272" t="s">
        <v>1391</v>
      </c>
      <c r="O75" s="270"/>
      <c r="P75" s="270"/>
    </row>
    <row r="76" spans="1:16">
      <c r="A76" s="212">
        <v>59</v>
      </c>
      <c r="B76" s="199" t="s">
        <v>1321</v>
      </c>
      <c r="C76" s="223">
        <v>77.089927169113437</v>
      </c>
      <c r="D76" s="222">
        <v>8.7254063301967485E-2</v>
      </c>
      <c r="E76" s="223">
        <v>12.034318479221096</v>
      </c>
      <c r="F76" s="222">
        <v>1.09978021978022</v>
      </c>
      <c r="G76" s="222">
        <v>2.1250000000000005E-2</v>
      </c>
      <c r="H76" s="222">
        <v>4.64574898785425E-2</v>
      </c>
      <c r="I76" s="222">
        <v>0.46903614457831333</v>
      </c>
      <c r="J76" s="222">
        <v>3.5131513279802338</v>
      </c>
      <c r="K76" s="222">
        <v>5.0334748940046961</v>
      </c>
      <c r="L76" s="222">
        <v>9.6487941534713767E-2</v>
      </c>
      <c r="M76" s="222">
        <v>99.39465943665266</v>
      </c>
      <c r="N76" s="272" t="s">
        <v>1390</v>
      </c>
      <c r="O76" s="270"/>
      <c r="P76" s="270"/>
    </row>
    <row r="77" spans="1:16">
      <c r="A77" s="128">
        <v>60</v>
      </c>
      <c r="B77" s="199" t="s">
        <v>1321</v>
      </c>
      <c r="C77" s="223">
        <v>76.915551231619077</v>
      </c>
      <c r="D77" s="222">
        <v>8.0273738237810102E-2</v>
      </c>
      <c r="E77" s="223">
        <v>12.1428062036744</v>
      </c>
      <c r="F77" s="222">
        <v>1.0493406593406593</v>
      </c>
      <c r="G77" s="222">
        <v>8.3152173913043498E-3</v>
      </c>
      <c r="H77" s="222">
        <v>3.4068825910931175E-2</v>
      </c>
      <c r="I77" s="222">
        <v>0.46186746987951816</v>
      </c>
      <c r="J77" s="222">
        <v>3.5297838171710922</v>
      </c>
      <c r="K77" s="222">
        <v>4.9727834425406172</v>
      </c>
      <c r="L77" s="222">
        <v>0.10487819732034105</v>
      </c>
      <c r="M77" s="222">
        <v>99.194801093585141</v>
      </c>
      <c r="N77" s="272" t="s">
        <v>1406</v>
      </c>
      <c r="O77" s="270"/>
      <c r="P77" s="270"/>
    </row>
    <row r="78" spans="1:16">
      <c r="A78" s="209">
        <v>61</v>
      </c>
      <c r="B78" s="159" t="s">
        <v>1321</v>
      </c>
      <c r="C78" s="219">
        <v>76.86432214263769</v>
      </c>
      <c r="D78" s="218">
        <v>7.562018819503849E-2</v>
      </c>
      <c r="E78" s="219">
        <v>12.157466706978902</v>
      </c>
      <c r="F78" s="218">
        <v>0.91186813186813198</v>
      </c>
      <c r="G78" s="218">
        <v>2.4945652173913049E-2</v>
      </c>
      <c r="H78" s="218">
        <v>3.0971659919028335E-2</v>
      </c>
      <c r="I78" s="218">
        <v>0.44957831325301212</v>
      </c>
      <c r="J78" s="218">
        <v>3.3117134033353914</v>
      </c>
      <c r="K78" s="218">
        <v>4.9806145975682403</v>
      </c>
      <c r="L78" s="218">
        <v>0.11117088915956151</v>
      </c>
      <c r="M78" s="218">
        <v>98.807111913018247</v>
      </c>
      <c r="N78" s="271" t="s">
        <v>1405</v>
      </c>
      <c r="O78" s="270"/>
      <c r="P78" s="270"/>
    </row>
    <row r="79" spans="1:16">
      <c r="A79" s="132">
        <v>62</v>
      </c>
      <c r="B79" s="154" t="s">
        <v>1320</v>
      </c>
      <c r="C79" s="214">
        <v>77.205351752773581</v>
      </c>
      <c r="D79" s="130">
        <v>7.5797516714422142E-2</v>
      </c>
      <c r="E79" s="214">
        <v>12.174474426889955</v>
      </c>
      <c r="F79" s="130">
        <v>0.96228416043507836</v>
      </c>
      <c r="G79" s="130">
        <v>4.2283849918433938E-2</v>
      </c>
      <c r="H79" s="130">
        <v>2.0727272727272723E-2</v>
      </c>
      <c r="I79" s="130">
        <v>0.42812500000000009</v>
      </c>
      <c r="J79" s="130">
        <v>3.5377657761918542</v>
      </c>
      <c r="K79" s="130">
        <v>4.9720121849333552</v>
      </c>
      <c r="L79" s="130">
        <v>9.9808299866131184E-2</v>
      </c>
      <c r="M79" s="130">
        <v>99.418831921413926</v>
      </c>
      <c r="N79" s="129" t="s">
        <v>1386</v>
      </c>
      <c r="O79" s="220"/>
      <c r="P79" s="220"/>
    </row>
    <row r="80" spans="1:16">
      <c r="A80" s="128">
        <v>63</v>
      </c>
      <c r="B80" s="149" t="s">
        <v>1320</v>
      </c>
      <c r="C80" s="211">
        <v>76.683268226871661</v>
      </c>
      <c r="D80" s="126">
        <v>9.9025787965616022E-2</v>
      </c>
      <c r="E80" s="211">
        <v>12.076667236281347</v>
      </c>
      <c r="F80" s="126">
        <v>1.0053569000679812</v>
      </c>
      <c r="G80" s="126">
        <v>2.6623164763458405E-2</v>
      </c>
      <c r="H80" s="126">
        <v>3.0545454545454539E-2</v>
      </c>
      <c r="I80" s="126">
        <v>0.46562500000000012</v>
      </c>
      <c r="J80" s="126">
        <v>3.4635342527405411</v>
      </c>
      <c r="K80" s="126">
        <v>4.8290566959293582</v>
      </c>
      <c r="L80" s="126">
        <v>9.6553681392235607E-2</v>
      </c>
      <c r="M80" s="126">
        <v>98.67971237453358</v>
      </c>
      <c r="N80" s="125" t="s">
        <v>1402</v>
      </c>
      <c r="O80" s="220"/>
      <c r="P80" s="220"/>
    </row>
    <row r="81" spans="1:16">
      <c r="A81" s="128">
        <v>64</v>
      </c>
      <c r="B81" s="149" t="s">
        <v>1320</v>
      </c>
      <c r="C81" s="211">
        <v>77.120338151812547</v>
      </c>
      <c r="D81" s="126">
        <v>0.10147086914995222</v>
      </c>
      <c r="E81" s="211">
        <v>12.079692200939345</v>
      </c>
      <c r="F81" s="126">
        <v>1.1169544527532294</v>
      </c>
      <c r="G81" s="126">
        <v>2.2446982055464929E-2</v>
      </c>
      <c r="H81" s="126">
        <v>1.7454545454545452E-2</v>
      </c>
      <c r="I81" s="126">
        <v>0.46875000000000011</v>
      </c>
      <c r="J81" s="126">
        <v>3.6101867746809404</v>
      </c>
      <c r="K81" s="126">
        <v>5.0247333581830569</v>
      </c>
      <c r="L81" s="126">
        <v>0.10848728246318608</v>
      </c>
      <c r="M81" s="126">
        <v>99.562038183757338</v>
      </c>
      <c r="N81" s="125" t="s">
        <v>1389</v>
      </c>
      <c r="O81" s="220"/>
      <c r="P81" s="220"/>
    </row>
    <row r="82" spans="1:16">
      <c r="A82" s="128">
        <v>65</v>
      </c>
      <c r="B82" s="149" t="s">
        <v>1320</v>
      </c>
      <c r="C82" s="211">
        <v>77.031323910806279</v>
      </c>
      <c r="D82" s="126">
        <v>9.0468003820439319E-2</v>
      </c>
      <c r="E82" s="211">
        <v>12.353955663264513</v>
      </c>
      <c r="F82" s="126">
        <v>1.1502379333786543</v>
      </c>
      <c r="G82" s="126">
        <v>0</v>
      </c>
      <c r="H82" s="126">
        <v>3.0545454545454539E-2</v>
      </c>
      <c r="I82" s="126">
        <v>0.47187500000000016</v>
      </c>
      <c r="J82" s="126">
        <v>3.5603973382196936</v>
      </c>
      <c r="K82" s="126">
        <v>4.8006683718718275</v>
      </c>
      <c r="L82" s="126">
        <v>0.10957215528781794</v>
      </c>
      <c r="M82" s="126">
        <v>99.489482633122364</v>
      </c>
      <c r="N82" s="125" t="s">
        <v>1401</v>
      </c>
      <c r="O82" s="220"/>
      <c r="P82" s="220"/>
    </row>
    <row r="83" spans="1:16">
      <c r="A83" s="128">
        <v>66</v>
      </c>
      <c r="B83" s="149" t="s">
        <v>1320</v>
      </c>
      <c r="C83" s="211">
        <v>77.473394635803686</v>
      </c>
      <c r="D83" s="126">
        <v>5.745940783190065E-2</v>
      </c>
      <c r="E83" s="211">
        <v>12.199682465706605</v>
      </c>
      <c r="F83" s="126">
        <v>1.1052073419442558</v>
      </c>
      <c r="G83" s="126">
        <v>1.2528548123980427E-2</v>
      </c>
      <c r="H83" s="126">
        <v>3.7090909090909084E-2</v>
      </c>
      <c r="I83" s="126">
        <v>0.46250000000000013</v>
      </c>
      <c r="J83" s="126">
        <v>3.574881537917511</v>
      </c>
      <c r="K83" s="126">
        <v>4.9426099921594835</v>
      </c>
      <c r="L83" s="126">
        <v>9.4383935742971881E-2</v>
      </c>
      <c r="M83" s="126">
        <v>99.865364276971903</v>
      </c>
      <c r="N83" s="125" t="s">
        <v>1400</v>
      </c>
      <c r="O83" s="220"/>
      <c r="P83" s="220"/>
    </row>
    <row r="84" spans="1:16">
      <c r="A84" s="128">
        <v>67</v>
      </c>
      <c r="B84" s="149" t="s">
        <v>1320</v>
      </c>
      <c r="C84" s="211">
        <v>76.909304389426893</v>
      </c>
      <c r="D84" s="126">
        <v>8.191021967526263E-2</v>
      </c>
      <c r="E84" s="211">
        <v>12.166407854468627</v>
      </c>
      <c r="F84" s="126">
        <v>1.1394697484704284</v>
      </c>
      <c r="G84" s="126">
        <v>1.1484502446982056E-2</v>
      </c>
      <c r="H84" s="126">
        <v>3.7090909090909084E-2</v>
      </c>
      <c r="I84" s="126">
        <v>0.42604166666666676</v>
      </c>
      <c r="J84" s="126">
        <v>3.5585868132574667</v>
      </c>
      <c r="K84" s="126">
        <v>4.8615004948522511</v>
      </c>
      <c r="L84" s="126">
        <v>8.3535207496653274E-2</v>
      </c>
      <c r="M84" s="126">
        <v>99.191804951876236</v>
      </c>
      <c r="N84" s="125" t="s">
        <v>1399</v>
      </c>
      <c r="O84" s="220"/>
      <c r="P84" s="220"/>
    </row>
    <row r="85" spans="1:16">
      <c r="A85" s="128">
        <v>68</v>
      </c>
      <c r="B85" s="149" t="s">
        <v>1320</v>
      </c>
      <c r="C85" s="211">
        <v>77.040325350908034</v>
      </c>
      <c r="D85" s="126">
        <v>7.3352435530085941E-2</v>
      </c>
      <c r="E85" s="211">
        <v>12.216823932101928</v>
      </c>
      <c r="F85" s="126">
        <v>1.2070156356220261</v>
      </c>
      <c r="G85" s="126">
        <v>1.7226753670473088E-2</v>
      </c>
      <c r="H85" s="126">
        <v>3.0545454545454539E-2</v>
      </c>
      <c r="I85" s="126">
        <v>0.46562500000000012</v>
      </c>
      <c r="J85" s="126">
        <v>3.4418079531938153</v>
      </c>
      <c r="K85" s="126">
        <v>4.8462924641071456</v>
      </c>
      <c r="L85" s="126">
        <v>8.4620080321285138E-2</v>
      </c>
      <c r="M85" s="126">
        <v>99.339023441687004</v>
      </c>
      <c r="N85" s="125" t="s">
        <v>1398</v>
      </c>
      <c r="O85" s="220"/>
      <c r="P85" s="220"/>
    </row>
    <row r="86" spans="1:16">
      <c r="A86" s="128">
        <v>69</v>
      </c>
      <c r="B86" s="149" t="s">
        <v>1320</v>
      </c>
      <c r="C86" s="211">
        <v>77.374378794684347</v>
      </c>
      <c r="D86" s="126">
        <v>8.313276026743073E-2</v>
      </c>
      <c r="E86" s="211">
        <v>12.172457783784621</v>
      </c>
      <c r="F86" s="126">
        <v>1.146322229775663</v>
      </c>
      <c r="G86" s="126">
        <v>2.6101141924959222E-2</v>
      </c>
      <c r="H86" s="126">
        <v>2.5090909090909084E-2</v>
      </c>
      <c r="I86" s="126">
        <v>0.44166666666666676</v>
      </c>
      <c r="J86" s="126">
        <v>3.4852605522872673</v>
      </c>
      <c r="K86" s="126">
        <v>4.8513618076888472</v>
      </c>
      <c r="L86" s="126">
        <v>9.5468808567603744E-2</v>
      </c>
      <c r="M86" s="126">
        <v>99.605782193051567</v>
      </c>
      <c r="N86" s="125" t="s">
        <v>1397</v>
      </c>
      <c r="O86" s="220"/>
      <c r="P86" s="220"/>
    </row>
    <row r="87" spans="1:16">
      <c r="A87" s="128">
        <v>70</v>
      </c>
      <c r="B87" s="149" t="s">
        <v>1320</v>
      </c>
      <c r="C87" s="211">
        <v>76.782284067990972</v>
      </c>
      <c r="D87" s="126">
        <v>9.9025787965616022E-2</v>
      </c>
      <c r="E87" s="211">
        <v>12.185565963969282</v>
      </c>
      <c r="F87" s="126">
        <v>1.0640924541128485</v>
      </c>
      <c r="G87" s="126">
        <v>1.7226753670473088E-2</v>
      </c>
      <c r="H87" s="126">
        <v>1.3090909090909089E-2</v>
      </c>
      <c r="I87" s="126">
        <v>0.46250000000000013</v>
      </c>
      <c r="J87" s="126">
        <v>3.6301025492654388</v>
      </c>
      <c r="K87" s="126">
        <v>4.9892479531111427</v>
      </c>
      <c r="L87" s="126">
        <v>9.6553681392235607E-2</v>
      </c>
      <c r="M87" s="126">
        <v>99.243146094544841</v>
      </c>
      <c r="N87" s="125" t="s">
        <v>1396</v>
      </c>
      <c r="O87" s="220"/>
      <c r="P87" s="220"/>
    </row>
    <row r="88" spans="1:16">
      <c r="A88" s="128">
        <v>71</v>
      </c>
      <c r="B88" s="149" t="s">
        <v>1320</v>
      </c>
      <c r="C88" s="211">
        <v>77.241357513180603</v>
      </c>
      <c r="D88" s="126">
        <v>5.2569245463228248E-2</v>
      </c>
      <c r="E88" s="211">
        <v>12.204724073469935</v>
      </c>
      <c r="F88" s="126">
        <v>1.0875866757307955</v>
      </c>
      <c r="G88" s="126">
        <v>3.0799347471451879E-2</v>
      </c>
      <c r="H88" s="126">
        <v>4.1454545454545445E-2</v>
      </c>
      <c r="I88" s="126">
        <v>0.4406250000000001</v>
      </c>
      <c r="J88" s="126">
        <v>3.5920815250586688</v>
      </c>
      <c r="K88" s="126">
        <v>5.047038469942545</v>
      </c>
      <c r="L88" s="126">
        <v>0.10306291834002677</v>
      </c>
      <c r="M88" s="126">
        <v>99.738246702063606</v>
      </c>
      <c r="N88" s="125" t="s">
        <v>1387</v>
      </c>
      <c r="O88" s="220"/>
      <c r="P88" s="220"/>
    </row>
    <row r="89" spans="1:16">
      <c r="A89" s="128">
        <v>72</v>
      </c>
      <c r="B89" s="149" t="s">
        <v>1320</v>
      </c>
      <c r="C89" s="211">
        <v>76.796286308149277</v>
      </c>
      <c r="D89" s="126">
        <v>5.3791786055396348E-2</v>
      </c>
      <c r="E89" s="211">
        <v>12.264215045077233</v>
      </c>
      <c r="F89" s="126">
        <v>1.0797552685248133</v>
      </c>
      <c r="G89" s="126">
        <v>2.9755301794453515E-2</v>
      </c>
      <c r="H89" s="126">
        <v>3.5999999999999997E-2</v>
      </c>
      <c r="I89" s="126">
        <v>0.44895833333333346</v>
      </c>
      <c r="J89" s="126">
        <v>3.43547111582602</v>
      </c>
      <c r="K89" s="126">
        <v>4.9740399223660363</v>
      </c>
      <c r="L89" s="126">
        <v>9.8723427041499334E-2</v>
      </c>
      <c r="M89" s="126">
        <v>99.118282953469262</v>
      </c>
      <c r="N89" s="125" t="s">
        <v>1395</v>
      </c>
      <c r="O89" s="220"/>
      <c r="P89" s="220"/>
    </row>
    <row r="90" spans="1:16">
      <c r="A90" s="128">
        <v>73</v>
      </c>
      <c r="B90" s="149" t="s">
        <v>1320</v>
      </c>
      <c r="C90" s="211">
        <v>76.651263106509845</v>
      </c>
      <c r="D90" s="126">
        <v>7.090735434574974E-2</v>
      </c>
      <c r="E90" s="211">
        <v>12.166407854468627</v>
      </c>
      <c r="F90" s="126">
        <v>1.1247858599592115</v>
      </c>
      <c r="G90" s="126">
        <v>2.6101141924959222E-3</v>
      </c>
      <c r="H90" s="126">
        <v>9.8181818181818162E-3</v>
      </c>
      <c r="I90" s="126">
        <v>0.44479166666666675</v>
      </c>
      <c r="J90" s="126">
        <v>3.3322711929790727</v>
      </c>
      <c r="K90" s="126">
        <v>5.0815100062981191</v>
      </c>
      <c r="L90" s="126">
        <v>9.6553681392235607E-2</v>
      </c>
      <c r="M90" s="126">
        <v>98.884374992606112</v>
      </c>
      <c r="N90" s="125" t="s">
        <v>1394</v>
      </c>
      <c r="O90" s="220"/>
      <c r="P90" s="220"/>
    </row>
    <row r="91" spans="1:16">
      <c r="A91" s="128">
        <v>74</v>
      </c>
      <c r="B91" s="149" t="s">
        <v>1320</v>
      </c>
      <c r="C91" s="211">
        <v>76.737276867482194</v>
      </c>
      <c r="D91" s="126">
        <v>8.4355300859598831E-2</v>
      </c>
      <c r="E91" s="211">
        <v>12.130108278572648</v>
      </c>
      <c r="F91" s="126">
        <v>1.16981645139361</v>
      </c>
      <c r="G91" s="126">
        <v>1.9836867862969006E-2</v>
      </c>
      <c r="H91" s="126">
        <v>2.6181818181818178E-2</v>
      </c>
      <c r="I91" s="126">
        <v>0.43958333333333344</v>
      </c>
      <c r="J91" s="126">
        <v>3.4544816279294053</v>
      </c>
      <c r="K91" s="126">
        <v>4.8767085255973566</v>
      </c>
      <c r="L91" s="126">
        <v>0.12150575635876841</v>
      </c>
      <c r="M91" s="126">
        <v>98.938361221788568</v>
      </c>
      <c r="N91" s="125" t="s">
        <v>1393</v>
      </c>
      <c r="O91" s="220"/>
      <c r="P91" s="220"/>
    </row>
    <row r="92" spans="1:16">
      <c r="A92" s="128">
        <v>75</v>
      </c>
      <c r="B92" s="149" t="s">
        <v>1320</v>
      </c>
      <c r="C92" s="211">
        <v>76.754279587674404</v>
      </c>
      <c r="D92" s="126">
        <v>9.413562559694362E-2</v>
      </c>
      <c r="E92" s="211">
        <v>11.977851724120073</v>
      </c>
      <c r="F92" s="126">
        <v>0.96619986403806946</v>
      </c>
      <c r="G92" s="126">
        <v>1.5138662316476349E-2</v>
      </c>
      <c r="H92" s="126">
        <v>3.0545454545454539E-2</v>
      </c>
      <c r="I92" s="126">
        <v>0.4406250000000001</v>
      </c>
      <c r="J92" s="126">
        <v>3.6165236120487356</v>
      </c>
      <c r="K92" s="126">
        <v>4.8189180087659542</v>
      </c>
      <c r="L92" s="126">
        <v>0.10740240963855423</v>
      </c>
      <c r="M92" s="126">
        <v>98.714228279347083</v>
      </c>
      <c r="N92" s="125" t="s">
        <v>1392</v>
      </c>
      <c r="O92" s="220"/>
      <c r="P92" s="220"/>
    </row>
    <row r="93" spans="1:16">
      <c r="A93" s="128">
        <v>76</v>
      </c>
      <c r="B93" s="149" t="s">
        <v>1320</v>
      </c>
      <c r="C93" s="211">
        <v>76.844293988691973</v>
      </c>
      <c r="D93" s="126">
        <v>8.4355300859598831E-2</v>
      </c>
      <c r="E93" s="211">
        <v>12.233965398497251</v>
      </c>
      <c r="F93" s="126">
        <v>0.98675730795377314</v>
      </c>
      <c r="G93" s="126">
        <v>9.9184339314845032E-3</v>
      </c>
      <c r="H93" s="126">
        <v>6.6545454545454533E-2</v>
      </c>
      <c r="I93" s="126">
        <v>0.4406250000000001</v>
      </c>
      <c r="J93" s="126">
        <v>3.6708393609155499</v>
      </c>
      <c r="K93" s="126">
        <v>4.9821508720967591</v>
      </c>
      <c r="L93" s="126">
        <v>0.12042088353413655</v>
      </c>
      <c r="M93" s="126">
        <v>99.319463159580181</v>
      </c>
      <c r="N93" s="125" t="s">
        <v>1391</v>
      </c>
      <c r="O93" s="220"/>
      <c r="P93" s="220"/>
    </row>
    <row r="94" spans="1:16">
      <c r="A94" s="136">
        <v>77</v>
      </c>
      <c r="B94" s="146" t="s">
        <v>1320</v>
      </c>
      <c r="C94" s="208">
        <v>76.715273347233449</v>
      </c>
      <c r="D94" s="134">
        <v>7.8242597898758329E-2</v>
      </c>
      <c r="E94" s="208">
        <v>12.117000098387988</v>
      </c>
      <c r="F94" s="134">
        <v>0.96815771583956511</v>
      </c>
      <c r="G94" s="134">
        <v>3.6019575856443727E-2</v>
      </c>
      <c r="H94" s="134">
        <v>2.7272727272727268E-2</v>
      </c>
      <c r="I94" s="134">
        <v>0.45208333333333345</v>
      </c>
      <c r="J94" s="134">
        <v>3.3558080174880254</v>
      </c>
      <c r="K94" s="134">
        <v>4.9821508720967591</v>
      </c>
      <c r="L94" s="134">
        <v>0.10414779116465864</v>
      </c>
      <c r="M94" s="134">
        <v>98.732018700186174</v>
      </c>
      <c r="N94" s="133" t="s">
        <v>1390</v>
      </c>
      <c r="O94" s="220"/>
      <c r="P94" s="220"/>
    </row>
    <row r="95" spans="1:16">
      <c r="A95" s="132">
        <v>78</v>
      </c>
      <c r="B95" s="244" t="s">
        <v>1316</v>
      </c>
      <c r="C95" s="214">
        <v>77.060801477271909</v>
      </c>
      <c r="D95" s="130">
        <v>7.2562358276643979E-2</v>
      </c>
      <c r="E95" s="214">
        <v>12.128704791856327</v>
      </c>
      <c r="F95" s="130">
        <v>1.1400742880726376</v>
      </c>
      <c r="G95" s="130">
        <v>0</v>
      </c>
      <c r="H95" s="130">
        <v>2.8846153846153848E-2</v>
      </c>
      <c r="I95" s="130">
        <v>0.44304522037779048</v>
      </c>
      <c r="J95" s="130">
        <v>3.5314018763953583</v>
      </c>
      <c r="K95" s="130">
        <v>5.0864878204271333</v>
      </c>
      <c r="L95" s="130">
        <v>0.10173290598290598</v>
      </c>
      <c r="M95" s="130">
        <v>99.491934159814576</v>
      </c>
      <c r="N95" s="129" t="s">
        <v>1386</v>
      </c>
      <c r="O95" s="220"/>
      <c r="P95" s="220"/>
    </row>
    <row r="96" spans="1:16">
      <c r="A96" s="128">
        <v>79</v>
      </c>
      <c r="B96" s="199" t="s">
        <v>1316</v>
      </c>
      <c r="C96" s="211">
        <v>77.169965521212688</v>
      </c>
      <c r="D96" s="126">
        <v>9.9168556311413456E-2</v>
      </c>
      <c r="E96" s="211">
        <v>12.272734420259869</v>
      </c>
      <c r="F96" s="126">
        <v>1.2728023111844824</v>
      </c>
      <c r="G96" s="126">
        <v>3.5313001605136445E-2</v>
      </c>
      <c r="H96" s="126">
        <v>2.8846153846153848E-2</v>
      </c>
      <c r="I96" s="126">
        <v>0.46983400114481966</v>
      </c>
      <c r="J96" s="126">
        <v>3.6822155402702306</v>
      </c>
      <c r="K96" s="126">
        <v>4.9475903056975099</v>
      </c>
      <c r="L96" s="126">
        <v>0.12229594017094017</v>
      </c>
      <c r="M96" s="126">
        <v>99.978482041126327</v>
      </c>
      <c r="N96" s="125" t="s">
        <v>1402</v>
      </c>
      <c r="O96" s="220"/>
      <c r="P96" s="220"/>
    </row>
    <row r="97" spans="1:16">
      <c r="A97" s="128">
        <v>80</v>
      </c>
      <c r="B97" s="199" t="s">
        <v>1316</v>
      </c>
      <c r="C97" s="223">
        <v>77.030756327563452</v>
      </c>
      <c r="D97" s="222">
        <v>7.135298563869992E-2</v>
      </c>
      <c r="E97" s="223">
        <v>12.234460812712076</v>
      </c>
      <c r="F97" s="222">
        <v>1.0529096161782916</v>
      </c>
      <c r="G97" s="222">
        <v>1.2199036918138045E-2</v>
      </c>
      <c r="H97" s="222">
        <v>3.5439560439560439E-2</v>
      </c>
      <c r="I97" s="222">
        <v>0.45643961076130507</v>
      </c>
      <c r="J97" s="222">
        <v>3.4332821432719469</v>
      </c>
      <c r="K97" s="222">
        <v>4.9698950160920479</v>
      </c>
      <c r="L97" s="222">
        <v>9.5239316239316224E-2</v>
      </c>
      <c r="M97" s="222">
        <v>99.296744633507146</v>
      </c>
      <c r="N97" s="221" t="s">
        <v>1389</v>
      </c>
      <c r="O97" s="216"/>
      <c r="P97" s="216"/>
    </row>
    <row r="98" spans="1:16">
      <c r="A98" s="128">
        <v>81</v>
      </c>
      <c r="B98" s="199" t="s">
        <v>1316</v>
      </c>
      <c r="C98" s="223">
        <v>77.362254479346888</v>
      </c>
      <c r="D98" s="222">
        <v>9.5540438397581251E-2</v>
      </c>
      <c r="E98" s="223">
        <v>12.092445584705786</v>
      </c>
      <c r="F98" s="222">
        <v>1.1886091621956256</v>
      </c>
      <c r="G98" s="222">
        <v>6.4205457463884447E-3</v>
      </c>
      <c r="H98" s="222">
        <v>2.4725274725274724E-2</v>
      </c>
      <c r="I98" s="222">
        <v>0.47292501431024614</v>
      </c>
      <c r="J98" s="222">
        <v>3.5513892294390157</v>
      </c>
      <c r="K98" s="222">
        <v>4.9516457075874261</v>
      </c>
      <c r="L98" s="222">
        <v>0.10930876068376069</v>
      </c>
      <c r="M98" s="222">
        <v>99.745966367330311</v>
      </c>
      <c r="N98" s="221" t="s">
        <v>1401</v>
      </c>
      <c r="O98" s="216"/>
      <c r="P98" s="216"/>
    </row>
    <row r="99" spans="1:16">
      <c r="A99" s="128">
        <v>82</v>
      </c>
      <c r="B99" s="199" t="s">
        <v>1316</v>
      </c>
      <c r="C99" s="223">
        <v>76.75333944525525</v>
      </c>
      <c r="D99" s="222">
        <v>7.0143613000755861E-2</v>
      </c>
      <c r="E99" s="223">
        <v>12.131726392452205</v>
      </c>
      <c r="F99" s="222">
        <v>0.98456458935204316</v>
      </c>
      <c r="G99" s="222">
        <v>3.0818619582664533E-2</v>
      </c>
      <c r="H99" s="222">
        <v>1.3186813186813187E-2</v>
      </c>
      <c r="I99" s="222">
        <v>0.44098454493417283</v>
      </c>
      <c r="J99" s="222">
        <v>3.4732568493592626</v>
      </c>
      <c r="K99" s="222">
        <v>4.8127481928578026</v>
      </c>
      <c r="L99" s="222">
        <v>9.1992521367521368E-2</v>
      </c>
      <c r="M99" s="222">
        <v>98.710778259233095</v>
      </c>
      <c r="N99" s="221" t="s">
        <v>1400</v>
      </c>
      <c r="O99" s="216"/>
      <c r="P99" s="216"/>
    </row>
    <row r="100" spans="1:16">
      <c r="A100" s="128">
        <v>83</v>
      </c>
      <c r="B100" s="199" t="s">
        <v>1316</v>
      </c>
      <c r="C100" s="223">
        <v>77.20101217591143</v>
      </c>
      <c r="D100" s="222">
        <v>5.8049886621315189E-2</v>
      </c>
      <c r="E100" s="223">
        <v>12.327123230985682</v>
      </c>
      <c r="F100" s="222">
        <v>1.157903425505572</v>
      </c>
      <c r="G100" s="222">
        <v>4.1733547351524888E-2</v>
      </c>
      <c r="H100" s="222">
        <v>2.3901098901098903E-2</v>
      </c>
      <c r="I100" s="222">
        <v>0.48838008013737833</v>
      </c>
      <c r="J100" s="222">
        <v>3.5731936145775518</v>
      </c>
      <c r="K100" s="222">
        <v>5.0266706425508723</v>
      </c>
      <c r="L100" s="222">
        <v>9.0910256410256407E-2</v>
      </c>
      <c r="M100" s="222">
        <v>99.897976793568048</v>
      </c>
      <c r="N100" s="221" t="s">
        <v>1399</v>
      </c>
      <c r="O100" s="216"/>
      <c r="P100" s="216"/>
    </row>
    <row r="101" spans="1:16">
      <c r="A101" s="128">
        <v>84</v>
      </c>
      <c r="B101" s="199" t="s">
        <v>1316</v>
      </c>
      <c r="C101" s="223">
        <v>76.727300315507904</v>
      </c>
      <c r="D101" s="222">
        <v>6.4096749811035525E-2</v>
      </c>
      <c r="E101" s="223">
        <v>12.040071174377225</v>
      </c>
      <c r="F101" s="222">
        <v>1.0281469252992161</v>
      </c>
      <c r="G101" s="222">
        <v>3.4028892455858752E-2</v>
      </c>
      <c r="H101" s="222">
        <v>3.9560439560439559E-2</v>
      </c>
      <c r="I101" s="222">
        <v>0.46777332570120206</v>
      </c>
      <c r="J101" s="222">
        <v>3.52958484430048</v>
      </c>
      <c r="K101" s="222">
        <v>4.8188312956926769</v>
      </c>
      <c r="L101" s="222">
        <v>9.1992521367521368E-2</v>
      </c>
      <c r="M101" s="222">
        <v>98.74940316195817</v>
      </c>
      <c r="N101" s="221" t="s">
        <v>1398</v>
      </c>
      <c r="O101" s="216"/>
      <c r="P101" s="216"/>
    </row>
    <row r="102" spans="1:16">
      <c r="A102" s="128">
        <v>85</v>
      </c>
      <c r="B102" s="199" t="s">
        <v>1316</v>
      </c>
      <c r="C102" s="223">
        <v>76.837465864438954</v>
      </c>
      <c r="D102" s="222">
        <v>6.6515495086923657E-2</v>
      </c>
      <c r="E102" s="223">
        <v>12.18309360258214</v>
      </c>
      <c r="F102" s="222">
        <v>1.0370614940156833</v>
      </c>
      <c r="G102" s="222">
        <v>2.5682182985553779E-2</v>
      </c>
      <c r="H102" s="222">
        <v>3.3791208791208789E-2</v>
      </c>
      <c r="I102" s="222">
        <v>0.4378935317687464</v>
      </c>
      <c r="J102" s="222">
        <v>3.5105060073042615</v>
      </c>
      <c r="K102" s="222">
        <v>4.9759781189269221</v>
      </c>
      <c r="L102" s="222">
        <v>9.8486111111111108E-2</v>
      </c>
      <c r="M102" s="222">
        <v>99.107997354511497</v>
      </c>
      <c r="N102" s="221" t="s">
        <v>1397</v>
      </c>
      <c r="O102" s="216"/>
      <c r="P102" s="216"/>
    </row>
    <row r="103" spans="1:16">
      <c r="A103" s="128">
        <v>86</v>
      </c>
      <c r="B103" s="199" t="s">
        <v>1316</v>
      </c>
      <c r="C103" s="211">
        <v>76.852488439293197</v>
      </c>
      <c r="D103" s="126">
        <v>7.9818594104308388E-2</v>
      </c>
      <c r="E103" s="211">
        <v>12.152877596623355</v>
      </c>
      <c r="F103" s="126">
        <v>1.0885678910441605</v>
      </c>
      <c r="G103" s="126">
        <v>2.6966292134831468E-2</v>
      </c>
      <c r="H103" s="126">
        <v>4.6978021978021978E-2</v>
      </c>
      <c r="I103" s="126">
        <v>0.44922724670864334</v>
      </c>
      <c r="J103" s="126">
        <v>3.6249790292815747</v>
      </c>
      <c r="K103" s="126">
        <v>4.8857454268762908</v>
      </c>
      <c r="L103" s="126">
        <v>0.10281517094017094</v>
      </c>
      <c r="M103" s="126">
        <v>99.207658819561487</v>
      </c>
      <c r="N103" s="125" t="s">
        <v>1396</v>
      </c>
      <c r="O103" s="220"/>
      <c r="P103" s="220"/>
    </row>
    <row r="104" spans="1:16">
      <c r="A104" s="128">
        <v>87</v>
      </c>
      <c r="B104" s="199" t="s">
        <v>1316</v>
      </c>
      <c r="C104" s="211">
        <v>77.151938431387606</v>
      </c>
      <c r="D104" s="126">
        <v>7.7399848828420256E-2</v>
      </c>
      <c r="E104" s="211">
        <v>12.112589588678308</v>
      </c>
      <c r="F104" s="126">
        <v>1.0558811390837808</v>
      </c>
      <c r="G104" s="126">
        <v>2.9534510433386844E-2</v>
      </c>
      <c r="H104" s="126">
        <v>3.7912087912087909E-2</v>
      </c>
      <c r="I104" s="126">
        <v>0.42759015455065824</v>
      </c>
      <c r="J104" s="126">
        <v>3.478707945643897</v>
      </c>
      <c r="K104" s="126">
        <v>5.0013243807388967</v>
      </c>
      <c r="L104" s="126">
        <v>9.5239316239316224E-2</v>
      </c>
      <c r="M104" s="126">
        <v>99.372887611188659</v>
      </c>
      <c r="N104" s="125" t="s">
        <v>1387</v>
      </c>
      <c r="O104" s="220"/>
      <c r="P104" s="220"/>
    </row>
    <row r="105" spans="1:16">
      <c r="A105" s="128">
        <v>88</v>
      </c>
      <c r="B105" s="199" t="s">
        <v>1316</v>
      </c>
      <c r="C105" s="223">
        <v>77.05078642736909</v>
      </c>
      <c r="D105" s="222">
        <v>9.7959183673469383E-2</v>
      </c>
      <c r="E105" s="223">
        <v>12.050143176363486</v>
      </c>
      <c r="F105" s="222">
        <v>1.1291787040858443</v>
      </c>
      <c r="G105" s="222">
        <v>2.1187800963081867E-2</v>
      </c>
      <c r="H105" s="222">
        <v>3.1318681318681318E-2</v>
      </c>
      <c r="I105" s="222">
        <v>0.43583285632512875</v>
      </c>
      <c r="J105" s="222">
        <v>3.496878266592677</v>
      </c>
      <c r="K105" s="222">
        <v>4.8502606603395257</v>
      </c>
      <c r="L105" s="222">
        <v>0.10497970085470086</v>
      </c>
      <c r="M105" s="222">
        <v>99.163556255001069</v>
      </c>
      <c r="N105" s="221" t="s">
        <v>1395</v>
      </c>
      <c r="O105" s="216"/>
      <c r="P105" s="216"/>
    </row>
    <row r="106" spans="1:16">
      <c r="A106" s="128">
        <v>89</v>
      </c>
      <c r="B106" s="199" t="s">
        <v>1316</v>
      </c>
      <c r="C106" s="211">
        <v>77.001712682845252</v>
      </c>
      <c r="D106" s="126">
        <v>8.9493575207860915E-2</v>
      </c>
      <c r="E106" s="211">
        <v>12.114603989075562</v>
      </c>
      <c r="F106" s="126">
        <v>1.0964919521254646</v>
      </c>
      <c r="G106" s="126">
        <v>1.2199036918138045E-2</v>
      </c>
      <c r="H106" s="126">
        <v>3.1318681318681318E-2</v>
      </c>
      <c r="I106" s="126">
        <v>0.47086433886662848</v>
      </c>
      <c r="J106" s="126">
        <v>3.4632631728374337</v>
      </c>
      <c r="K106" s="126">
        <v>4.8553299127019205</v>
      </c>
      <c r="L106" s="126">
        <v>0.11039102564102563</v>
      </c>
      <c r="M106" s="126">
        <v>99.135288380999484</v>
      </c>
      <c r="N106" s="125" t="s">
        <v>1394</v>
      </c>
      <c r="O106" s="220"/>
      <c r="P106" s="220"/>
    </row>
    <row r="107" spans="1:16">
      <c r="A107" s="128">
        <v>90</v>
      </c>
      <c r="B107" s="199" t="s">
        <v>1316</v>
      </c>
      <c r="C107" s="211">
        <v>76.93861786845747</v>
      </c>
      <c r="D107" s="126">
        <v>8.4656084656084665E-2</v>
      </c>
      <c r="E107" s="211">
        <v>12.14079119423984</v>
      </c>
      <c r="F107" s="126">
        <v>0.96871646718943483</v>
      </c>
      <c r="G107" s="126">
        <v>2.5040128410914932E-2</v>
      </c>
      <c r="H107" s="126">
        <v>3.626373626373626E-2</v>
      </c>
      <c r="I107" s="126">
        <v>0.44304522037779048</v>
      </c>
      <c r="J107" s="126">
        <v>3.5059634270670665</v>
      </c>
      <c r="K107" s="126">
        <v>4.9181886419956191</v>
      </c>
      <c r="L107" s="126">
        <v>0.12121367521367521</v>
      </c>
      <c r="M107" s="126">
        <v>99.061294890025493</v>
      </c>
      <c r="N107" s="125" t="s">
        <v>1393</v>
      </c>
      <c r="O107" s="220"/>
      <c r="P107" s="220"/>
    </row>
    <row r="108" spans="1:16">
      <c r="A108" s="128">
        <v>91</v>
      </c>
      <c r="B108" s="199" t="s">
        <v>1316</v>
      </c>
      <c r="C108" s="211">
        <v>76.767360515119208</v>
      </c>
      <c r="D108" s="126">
        <v>7.9818594104308388E-2</v>
      </c>
      <c r="E108" s="211">
        <v>12.164963999006869</v>
      </c>
      <c r="F108" s="126">
        <v>1.0113082955014447</v>
      </c>
      <c r="G108" s="126">
        <v>1.7977528089887646E-2</v>
      </c>
      <c r="H108" s="126">
        <v>2.5549450549450549E-2</v>
      </c>
      <c r="I108" s="126">
        <v>0.45128792215226099</v>
      </c>
      <c r="J108" s="126">
        <v>3.4868845900708476</v>
      </c>
      <c r="K108" s="126">
        <v>4.8603991650643152</v>
      </c>
      <c r="L108" s="126">
        <v>9.8486111111111108E-2</v>
      </c>
      <c r="M108" s="126">
        <v>98.865559908269717</v>
      </c>
      <c r="N108" s="125" t="s">
        <v>1392</v>
      </c>
      <c r="O108" s="220"/>
      <c r="P108" s="220"/>
    </row>
    <row r="109" spans="1:16">
      <c r="A109" s="128">
        <v>92</v>
      </c>
      <c r="B109" s="199" t="s">
        <v>1316</v>
      </c>
      <c r="C109" s="211">
        <v>76.964656998204816</v>
      </c>
      <c r="D109" s="126">
        <v>7.4981103552532125E-2</v>
      </c>
      <c r="E109" s="211">
        <v>12.158920797815112</v>
      </c>
      <c r="F109" s="126">
        <v>1.0241848947585641</v>
      </c>
      <c r="G109" s="126">
        <v>1.8619582664526488E-2</v>
      </c>
      <c r="H109" s="126">
        <v>1.1538461538461539E-2</v>
      </c>
      <c r="I109" s="126">
        <v>0.44922724670864334</v>
      </c>
      <c r="J109" s="126">
        <v>3.4514524642207269</v>
      </c>
      <c r="K109" s="126">
        <v>4.7164323979722989</v>
      </c>
      <c r="L109" s="126">
        <v>0.1038974358974359</v>
      </c>
      <c r="M109" s="126">
        <v>98.870024337179274</v>
      </c>
      <c r="N109" s="125" t="s">
        <v>1391</v>
      </c>
      <c r="O109" s="220"/>
      <c r="P109" s="220"/>
    </row>
    <row r="110" spans="1:16">
      <c r="A110" s="128">
        <v>93</v>
      </c>
      <c r="B110" s="199" t="s">
        <v>1316</v>
      </c>
      <c r="C110" s="211">
        <v>76.701261185760572</v>
      </c>
      <c r="D110" s="126">
        <v>9.6749811035525324E-2</v>
      </c>
      <c r="E110" s="211">
        <v>12.056186377555242</v>
      </c>
      <c r="F110" s="126">
        <v>1.0766817994222042</v>
      </c>
      <c r="G110" s="126">
        <v>1.4125200642054577E-2</v>
      </c>
      <c r="H110" s="126">
        <v>1.9780219780219779E-2</v>
      </c>
      <c r="I110" s="126">
        <v>0.42346880366342299</v>
      </c>
      <c r="J110" s="126">
        <v>3.4532694963156052</v>
      </c>
      <c r="K110" s="126">
        <v>4.9455626047525518</v>
      </c>
      <c r="L110" s="126">
        <v>0.10606196581196581</v>
      </c>
      <c r="M110" s="126">
        <v>98.787096105123979</v>
      </c>
      <c r="N110" s="125" t="s">
        <v>1390</v>
      </c>
      <c r="O110" s="220"/>
      <c r="P110" s="220"/>
    </row>
    <row r="111" spans="1:16">
      <c r="A111" s="128">
        <v>94</v>
      </c>
      <c r="B111" s="199" t="s">
        <v>1316</v>
      </c>
      <c r="C111" s="211">
        <v>76.93861786845747</v>
      </c>
      <c r="D111" s="126">
        <v>0.10158730158730159</v>
      </c>
      <c r="E111" s="211">
        <v>12.224388810725813</v>
      </c>
      <c r="F111" s="126">
        <v>1.117292612463888</v>
      </c>
      <c r="G111" s="126">
        <v>1.4767255216693422E-2</v>
      </c>
      <c r="H111" s="126">
        <v>2.4725274725274724E-2</v>
      </c>
      <c r="I111" s="126">
        <v>0.47498568975386374</v>
      </c>
      <c r="J111" s="126">
        <v>3.4569035605053613</v>
      </c>
      <c r="K111" s="126">
        <v>4.9891581750691492</v>
      </c>
      <c r="L111" s="126">
        <v>7.4676282051282059E-2</v>
      </c>
      <c r="M111" s="126">
        <v>99.342434016133026</v>
      </c>
      <c r="N111" s="125" t="s">
        <v>1406</v>
      </c>
      <c r="O111" s="220"/>
      <c r="P111" s="220"/>
    </row>
    <row r="112" spans="1:16">
      <c r="A112" s="128">
        <v>95</v>
      </c>
      <c r="B112" s="199" t="s">
        <v>1316</v>
      </c>
      <c r="C112" s="211">
        <v>77.240070870532449</v>
      </c>
      <c r="D112" s="126">
        <v>7.135298563869992E-2</v>
      </c>
      <c r="E112" s="211">
        <v>12.354317636348588</v>
      </c>
      <c r="F112" s="126">
        <v>1.1311597193561702</v>
      </c>
      <c r="G112" s="126">
        <v>1.2199036918138045E-2</v>
      </c>
      <c r="H112" s="126">
        <v>2.0604395604395604E-2</v>
      </c>
      <c r="I112" s="126">
        <v>0.43686319404693758</v>
      </c>
      <c r="J112" s="126">
        <v>3.4196544025603623</v>
      </c>
      <c r="K112" s="126">
        <v>5.0256567920783928</v>
      </c>
      <c r="L112" s="126">
        <v>0.10714423076923077</v>
      </c>
      <c r="M112" s="126">
        <v>99.711889747507215</v>
      </c>
      <c r="N112" s="125" t="s">
        <v>1405</v>
      </c>
      <c r="O112" s="220"/>
      <c r="P112" s="220"/>
    </row>
    <row r="113" spans="1:16">
      <c r="A113" s="128">
        <v>96</v>
      </c>
      <c r="B113" s="199" t="s">
        <v>1316</v>
      </c>
      <c r="C113" s="211">
        <v>76.646178411295054</v>
      </c>
      <c r="D113" s="126">
        <v>7.3771730914588052E-2</v>
      </c>
      <c r="E113" s="211">
        <v>12.307986427211786</v>
      </c>
      <c r="F113" s="126">
        <v>0.9954601733388363</v>
      </c>
      <c r="G113" s="126">
        <v>0</v>
      </c>
      <c r="H113" s="126">
        <v>3.4615384615384617E-2</v>
      </c>
      <c r="I113" s="126">
        <v>0.43171150543789349</v>
      </c>
      <c r="J113" s="126">
        <v>3.7121965698357178</v>
      </c>
      <c r="K113" s="126">
        <v>4.9749642684544426</v>
      </c>
      <c r="L113" s="126">
        <v>0.10714423076923077</v>
      </c>
      <c r="M113" s="126">
        <v>99.176895185526774</v>
      </c>
      <c r="N113" s="125" t="s">
        <v>1404</v>
      </c>
      <c r="O113" s="220"/>
      <c r="P113" s="220"/>
    </row>
    <row r="114" spans="1:16">
      <c r="A114" s="136">
        <v>97</v>
      </c>
      <c r="B114" s="159" t="s">
        <v>1316</v>
      </c>
      <c r="C114" s="219">
        <v>76.803414694769373</v>
      </c>
      <c r="D114" s="218">
        <v>7.4981103552532125E-2</v>
      </c>
      <c r="E114" s="219">
        <v>12.151870396424728</v>
      </c>
      <c r="F114" s="218">
        <v>1.0430045398266614</v>
      </c>
      <c r="G114" s="218">
        <v>2.1187800963081867E-2</v>
      </c>
      <c r="H114" s="218">
        <v>5.1098901098901098E-2</v>
      </c>
      <c r="I114" s="218">
        <v>0.42862049227246701</v>
      </c>
      <c r="J114" s="218">
        <v>3.5650169701506007</v>
      </c>
      <c r="K114" s="218">
        <v>4.9871304741241902</v>
      </c>
      <c r="L114" s="218">
        <v>9.1992521367521368E-2</v>
      </c>
      <c r="M114" s="218">
        <v>99.126334572434658</v>
      </c>
      <c r="N114" s="217" t="s">
        <v>1403</v>
      </c>
      <c r="O114" s="216"/>
      <c r="P114" s="216"/>
    </row>
    <row r="115" spans="1:16">
      <c r="A115" s="132">
        <v>98</v>
      </c>
      <c r="B115" s="154" t="s">
        <v>1299</v>
      </c>
      <c r="C115" s="214">
        <v>76.736488997348786</v>
      </c>
      <c r="D115" s="130">
        <v>8.1676190476190486E-2</v>
      </c>
      <c r="E115" s="214">
        <v>12.147535242495177</v>
      </c>
      <c r="F115" s="130">
        <v>0.91231101511879054</v>
      </c>
      <c r="G115" s="130">
        <v>2.416666666666667E-2</v>
      </c>
      <c r="H115" s="130">
        <v>2.6498422712933758E-2</v>
      </c>
      <c r="I115" s="130">
        <v>0.44166198764738918</v>
      </c>
      <c r="J115" s="130">
        <v>3.5537759336099581</v>
      </c>
      <c r="K115" s="130">
        <v>4.971563230066022</v>
      </c>
      <c r="L115" s="130">
        <v>9.5551952837140741E-2</v>
      </c>
      <c r="M115" s="130">
        <v>98.8956872413372</v>
      </c>
      <c r="N115" s="213" t="s">
        <v>1386</v>
      </c>
    </row>
    <row r="116" spans="1:16">
      <c r="A116" s="128">
        <v>99</v>
      </c>
      <c r="B116" s="149" t="s">
        <v>1299</v>
      </c>
      <c r="C116" s="211">
        <v>76.755463402488672</v>
      </c>
      <c r="D116" s="126">
        <v>6.704761904761905E-2</v>
      </c>
      <c r="E116" s="211">
        <v>12.03910199956688</v>
      </c>
      <c r="F116" s="126">
        <v>1.2927861771058315</v>
      </c>
      <c r="G116" s="126">
        <v>0.03</v>
      </c>
      <c r="H116" s="126">
        <v>1.7413249211356466E-2</v>
      </c>
      <c r="I116" s="126">
        <v>0.45884334643458735</v>
      </c>
      <c r="J116" s="126">
        <v>3.4442323651452282</v>
      </c>
      <c r="K116" s="126">
        <v>4.9214870492635843</v>
      </c>
      <c r="L116" s="126">
        <v>9.4357553426676483E-2</v>
      </c>
      <c r="M116" s="126">
        <v>99.026384644019103</v>
      </c>
      <c r="N116" s="210" t="s">
        <v>1402</v>
      </c>
    </row>
    <row r="117" spans="1:16">
      <c r="A117" s="128">
        <v>100</v>
      </c>
      <c r="B117" s="149" t="s">
        <v>1299</v>
      </c>
      <c r="C117" s="211">
        <v>76.834356981754567</v>
      </c>
      <c r="D117" s="126">
        <v>9.0209523809523823E-2</v>
      </c>
      <c r="E117" s="211">
        <v>12.152555300038154</v>
      </c>
      <c r="F117" s="126">
        <v>1.1818574514038875</v>
      </c>
      <c r="G117" s="126">
        <v>0</v>
      </c>
      <c r="H117" s="126">
        <v>1.5899053627760253E-2</v>
      </c>
      <c r="I117" s="126">
        <v>0.45884334643458735</v>
      </c>
      <c r="J117" s="126">
        <v>3.4798340248962654</v>
      </c>
      <c r="K117" s="126">
        <v>4.9495297105129499</v>
      </c>
      <c r="L117" s="126">
        <v>0.10152394988946203</v>
      </c>
      <c r="M117" s="126">
        <v>99.163095544872689</v>
      </c>
      <c r="N117" s="210" t="s">
        <v>1389</v>
      </c>
    </row>
    <row r="118" spans="1:16">
      <c r="A118" s="128">
        <v>101</v>
      </c>
      <c r="B118" s="149" t="s">
        <v>1299</v>
      </c>
      <c r="C118" s="211">
        <v>77.082022901475312</v>
      </c>
      <c r="D118" s="126">
        <v>7.4361904761904768E-2</v>
      </c>
      <c r="E118" s="211">
        <v>12.286088830681337</v>
      </c>
      <c r="F118" s="126">
        <v>1.2285097192224623</v>
      </c>
      <c r="G118" s="126">
        <v>1.7500000000000002E-2</v>
      </c>
      <c r="H118" s="126">
        <v>3.3312302839116716E-2</v>
      </c>
      <c r="I118" s="126">
        <v>0.46086468276249304</v>
      </c>
      <c r="J118" s="126">
        <v>3.5839004149377596</v>
      </c>
      <c r="K118" s="126">
        <v>4.918482478415438</v>
      </c>
      <c r="L118" s="126">
        <v>0.10152394988946203</v>
      </c>
      <c r="M118" s="126">
        <v>99.685053387490811</v>
      </c>
      <c r="N118" s="210" t="s">
        <v>1401</v>
      </c>
    </row>
    <row r="119" spans="1:16">
      <c r="A119" s="128">
        <v>102</v>
      </c>
      <c r="B119" s="149" t="s">
        <v>1299</v>
      </c>
      <c r="C119" s="211">
        <v>76.928230354551943</v>
      </c>
      <c r="D119" s="126">
        <v>6.3390476190476192E-2</v>
      </c>
      <c r="E119" s="211">
        <v>12.063198275773168</v>
      </c>
      <c r="F119" s="126">
        <v>1.057451403887689</v>
      </c>
      <c r="G119" s="126">
        <v>1.4166666666666668E-2</v>
      </c>
      <c r="H119" s="126">
        <v>1.6656151419558358E-2</v>
      </c>
      <c r="I119" s="126">
        <v>0.46692869174621005</v>
      </c>
      <c r="J119" s="126">
        <v>3.5674688796680498</v>
      </c>
      <c r="K119" s="126">
        <v>4.9655540883697293</v>
      </c>
      <c r="L119" s="126">
        <v>0.10869034635224759</v>
      </c>
      <c r="M119" s="126">
        <v>99.143055857308127</v>
      </c>
      <c r="N119" s="210" t="s">
        <v>1400</v>
      </c>
    </row>
    <row r="120" spans="1:16">
      <c r="A120" s="128">
        <v>103</v>
      </c>
      <c r="B120" s="149" t="s">
        <v>1299</v>
      </c>
      <c r="C120" s="211">
        <v>77.134951505286608</v>
      </c>
      <c r="D120" s="126">
        <v>8.2895238095238119E-2</v>
      </c>
      <c r="E120" s="211">
        <v>12.17062750719287</v>
      </c>
      <c r="F120" s="126">
        <v>1.1352051835853132</v>
      </c>
      <c r="G120" s="126">
        <v>3.5833333333333335E-2</v>
      </c>
      <c r="H120" s="126">
        <v>0</v>
      </c>
      <c r="I120" s="126">
        <v>0.44368332397529481</v>
      </c>
      <c r="J120" s="126">
        <v>3.5254771784232366</v>
      </c>
      <c r="K120" s="126">
        <v>4.9124733367191453</v>
      </c>
      <c r="L120" s="126">
        <v>9.3163154016212224E-2</v>
      </c>
      <c r="M120" s="126">
        <v>99.441155922926427</v>
      </c>
      <c r="N120" s="210" t="s">
        <v>1399</v>
      </c>
    </row>
    <row r="121" spans="1:16">
      <c r="A121" s="128">
        <v>104</v>
      </c>
      <c r="B121" s="149" t="s">
        <v>1299</v>
      </c>
      <c r="C121" s="211">
        <v>76.784424336649579</v>
      </c>
      <c r="D121" s="126">
        <v>6.4609523809523811E-2</v>
      </c>
      <c r="E121" s="211">
        <v>12.062194264264571</v>
      </c>
      <c r="F121" s="126">
        <v>1.0647084233261339</v>
      </c>
      <c r="G121" s="126">
        <v>3.8333333333333337E-2</v>
      </c>
      <c r="H121" s="126">
        <v>4.0126182965299684E-2</v>
      </c>
      <c r="I121" s="126">
        <v>0.46389668725435157</v>
      </c>
      <c r="J121" s="126">
        <v>3.4360165975103731</v>
      </c>
      <c r="K121" s="126">
        <v>4.9004550533265601</v>
      </c>
      <c r="L121" s="126">
        <v>0.10749594694178333</v>
      </c>
      <c r="M121" s="126">
        <v>98.854775152034406</v>
      </c>
      <c r="N121" s="210" t="s">
        <v>1398</v>
      </c>
    </row>
    <row r="122" spans="1:16">
      <c r="A122" s="128">
        <v>105</v>
      </c>
      <c r="B122" s="149" t="s">
        <v>1299</v>
      </c>
      <c r="C122" s="211">
        <v>77.308717110251962</v>
      </c>
      <c r="D122" s="126">
        <v>6.704761904761905E-2</v>
      </c>
      <c r="E122" s="211">
        <v>12.351349578740033</v>
      </c>
      <c r="F122" s="126">
        <v>0.97347732181425484</v>
      </c>
      <c r="G122" s="126">
        <v>1.8333333333333333E-2</v>
      </c>
      <c r="H122" s="126">
        <v>1.5899053627760253E-2</v>
      </c>
      <c r="I122" s="126">
        <v>0.43357664233576648</v>
      </c>
      <c r="J122" s="126">
        <v>3.546473029045643</v>
      </c>
      <c r="K122" s="126">
        <v>4.8533834433722687</v>
      </c>
      <c r="L122" s="126">
        <v>8.7191156963890917E-2</v>
      </c>
      <c r="M122" s="126">
        <v>99.568265850684327</v>
      </c>
      <c r="N122" s="210" t="s">
        <v>1397</v>
      </c>
    </row>
    <row r="123" spans="1:16">
      <c r="A123" s="128">
        <v>106</v>
      </c>
      <c r="B123" s="149" t="s">
        <v>1299</v>
      </c>
      <c r="C123" s="211">
        <v>77.068041760845915</v>
      </c>
      <c r="D123" s="126">
        <v>8.4114285714285739E-2</v>
      </c>
      <c r="E123" s="211">
        <v>12.291108888224313</v>
      </c>
      <c r="F123" s="126">
        <v>0.96518358531317494</v>
      </c>
      <c r="G123" s="126">
        <v>0</v>
      </c>
      <c r="H123" s="126">
        <v>2.3470031545741326E-2</v>
      </c>
      <c r="I123" s="126">
        <v>0.43862998315553064</v>
      </c>
      <c r="J123" s="126">
        <v>3.3657261410788379</v>
      </c>
      <c r="K123" s="126">
        <v>4.9465251396648036</v>
      </c>
      <c r="L123" s="126">
        <v>0.10988474576271184</v>
      </c>
      <c r="M123" s="126">
        <v>99.18281080401718</v>
      </c>
      <c r="N123" s="210" t="s">
        <v>1396</v>
      </c>
    </row>
    <row r="124" spans="1:16">
      <c r="A124" s="128">
        <v>107</v>
      </c>
      <c r="B124" s="149" t="s">
        <v>1299</v>
      </c>
      <c r="C124" s="211">
        <v>77.106989224027799</v>
      </c>
      <c r="D124" s="126">
        <v>9.996190476190478E-2</v>
      </c>
      <c r="E124" s="211">
        <v>12.149543265512369</v>
      </c>
      <c r="F124" s="126">
        <v>1.0968466522678186</v>
      </c>
      <c r="G124" s="126">
        <v>1.3333333333333334E-2</v>
      </c>
      <c r="H124" s="126">
        <v>1.7413249211356466E-2</v>
      </c>
      <c r="I124" s="126">
        <v>0.43256597417181364</v>
      </c>
      <c r="J124" s="126">
        <v>3.6478008298755187</v>
      </c>
      <c r="K124" s="126">
        <v>4.7732615540883687</v>
      </c>
      <c r="L124" s="126">
        <v>0.10988474576271184</v>
      </c>
      <c r="M124" s="126">
        <v>99.337726975724834</v>
      </c>
      <c r="N124" s="210" t="s">
        <v>1387</v>
      </c>
    </row>
    <row r="125" spans="1:16">
      <c r="A125" s="128">
        <v>108</v>
      </c>
      <c r="B125" s="149" t="s">
        <v>1299</v>
      </c>
      <c r="C125" s="211">
        <v>77.352657837944349</v>
      </c>
      <c r="D125" s="126">
        <v>6.4609523809523811E-2</v>
      </c>
      <c r="E125" s="211">
        <v>12.169623495684275</v>
      </c>
      <c r="F125" s="126">
        <v>1.0056155507559394</v>
      </c>
      <c r="G125" s="126">
        <v>0</v>
      </c>
      <c r="H125" s="126">
        <v>4.6182965299684541E-2</v>
      </c>
      <c r="I125" s="126">
        <v>0.45480067377877603</v>
      </c>
      <c r="J125" s="126">
        <v>3.5537759336099581</v>
      </c>
      <c r="K125" s="126">
        <v>4.856388014220415</v>
      </c>
      <c r="L125" s="126">
        <v>9.4357553426676483E-2</v>
      </c>
      <c r="M125" s="126">
        <v>99.503663430858253</v>
      </c>
      <c r="N125" s="210" t="s">
        <v>1395</v>
      </c>
    </row>
    <row r="126" spans="1:16">
      <c r="A126" s="128">
        <v>109</v>
      </c>
      <c r="B126" s="149" t="s">
        <v>1299</v>
      </c>
      <c r="C126" s="211">
        <v>76.839350246265056</v>
      </c>
      <c r="D126" s="126">
        <v>9.1428571428571442E-2</v>
      </c>
      <c r="E126" s="211">
        <v>12.115406874220126</v>
      </c>
      <c r="F126" s="126">
        <v>1.065745140388769</v>
      </c>
      <c r="G126" s="126">
        <v>3.3333333333333335E-3</v>
      </c>
      <c r="H126" s="126">
        <v>2.1955835962145114E-2</v>
      </c>
      <c r="I126" s="126">
        <v>0.45379000561482319</v>
      </c>
      <c r="J126" s="126">
        <v>3.3712033195020745</v>
      </c>
      <c r="K126" s="126">
        <v>4.9565403758252904</v>
      </c>
      <c r="L126" s="126">
        <v>0.10988474576271184</v>
      </c>
      <c r="M126" s="126">
        <v>98.918764691014744</v>
      </c>
      <c r="N126" s="210" t="s">
        <v>1394</v>
      </c>
    </row>
    <row r="127" spans="1:16">
      <c r="A127" s="128">
        <v>110</v>
      </c>
      <c r="B127" s="149" t="s">
        <v>1299</v>
      </c>
      <c r="C127" s="211">
        <v>77.001132016405236</v>
      </c>
      <c r="D127" s="126">
        <v>7.9238095238095246E-2</v>
      </c>
      <c r="E127" s="211">
        <v>12.227856163182805</v>
      </c>
      <c r="F127" s="126">
        <v>1.0926997840172787</v>
      </c>
      <c r="G127" s="126">
        <v>4.9166666666666664E-2</v>
      </c>
      <c r="H127" s="126">
        <v>2.4984227129337542E-2</v>
      </c>
      <c r="I127" s="126">
        <v>0.44469399213924765</v>
      </c>
      <c r="J127" s="126">
        <v>3.5126970954356844</v>
      </c>
      <c r="K127" s="126">
        <v>5.0076180802437769</v>
      </c>
      <c r="L127" s="126">
        <v>0.11705114222549741</v>
      </c>
      <c r="M127" s="126">
        <v>99.440097825572352</v>
      </c>
      <c r="N127" s="210" t="s">
        <v>1393</v>
      </c>
    </row>
    <row r="128" spans="1:16">
      <c r="A128" s="128">
        <v>111</v>
      </c>
      <c r="B128" s="149" t="s">
        <v>1299</v>
      </c>
      <c r="C128" s="211">
        <v>77.159917827839095</v>
      </c>
      <c r="D128" s="126">
        <v>8.8990476190476203E-2</v>
      </c>
      <c r="E128" s="211">
        <v>12.216812036588255</v>
      </c>
      <c r="F128" s="126">
        <v>0.99835853131749452</v>
      </c>
      <c r="G128" s="126">
        <v>3.6666666666666667E-2</v>
      </c>
      <c r="H128" s="126">
        <v>0.13476340694006309</v>
      </c>
      <c r="I128" s="126">
        <v>0.44166198764738918</v>
      </c>
      <c r="J128" s="126">
        <v>3.5355186721991703</v>
      </c>
      <c r="K128" s="126">
        <v>4.9435205688166564</v>
      </c>
      <c r="L128" s="126">
        <v>9.4357553426676483E-2</v>
      </c>
      <c r="M128" s="126">
        <v>99.556219609960607</v>
      </c>
      <c r="N128" s="210" t="s">
        <v>1392</v>
      </c>
    </row>
    <row r="129" spans="1:18">
      <c r="A129" s="128">
        <v>112</v>
      </c>
      <c r="B129" s="149" t="s">
        <v>1299</v>
      </c>
      <c r="C129" s="211">
        <v>76.411926804166342</v>
      </c>
      <c r="D129" s="126">
        <v>7.6800000000000007E-2</v>
      </c>
      <c r="E129" s="211">
        <v>12.160587392106917</v>
      </c>
      <c r="F129" s="126">
        <v>1.1206911447084233</v>
      </c>
      <c r="G129" s="126">
        <v>2.8333333333333335E-2</v>
      </c>
      <c r="H129" s="126">
        <v>2.1198738170347006E-2</v>
      </c>
      <c r="I129" s="126">
        <v>0.45277933745087035</v>
      </c>
      <c r="J129" s="126">
        <v>3.5729460580912864</v>
      </c>
      <c r="K129" s="126">
        <v>4.9284977145759257</v>
      </c>
      <c r="L129" s="126">
        <v>9.3163154016212224E-2</v>
      </c>
      <c r="M129" s="126">
        <v>98.773769838918838</v>
      </c>
      <c r="N129" s="210" t="s">
        <v>1391</v>
      </c>
    </row>
    <row r="130" spans="1:18">
      <c r="A130" s="136">
        <v>113</v>
      </c>
      <c r="B130" s="146" t="s">
        <v>1299</v>
      </c>
      <c r="C130" s="208">
        <v>76.855328692698663</v>
      </c>
      <c r="D130" s="134">
        <v>0.10361904761904764</v>
      </c>
      <c r="E130" s="208">
        <v>12.116410885728721</v>
      </c>
      <c r="F130" s="134">
        <v>1.0885529157667386</v>
      </c>
      <c r="G130" s="134">
        <v>1.0833333333333334E-2</v>
      </c>
      <c r="H130" s="134">
        <v>2.4227129337539434E-2</v>
      </c>
      <c r="I130" s="134">
        <v>0.45277933745087035</v>
      </c>
      <c r="J130" s="134">
        <v>3.6231535269709543</v>
      </c>
      <c r="K130" s="134">
        <v>5.0747201625190437</v>
      </c>
      <c r="L130" s="134">
        <v>0.10271834929992628</v>
      </c>
      <c r="M130" s="134">
        <v>99.349635303259831</v>
      </c>
      <c r="N130" s="207" t="s">
        <v>1390</v>
      </c>
    </row>
    <row r="131" spans="1:18" s="201" customFormat="1">
      <c r="A131" s="269">
        <v>120</v>
      </c>
      <c r="B131" s="204" t="s">
        <v>1349</v>
      </c>
      <c r="C131" s="268">
        <v>76.959999999999994</v>
      </c>
      <c r="D131" s="267">
        <v>0.08</v>
      </c>
      <c r="E131" s="268">
        <v>12.17</v>
      </c>
      <c r="F131" s="267">
        <v>1.08</v>
      </c>
      <c r="G131" s="267">
        <v>0.02</v>
      </c>
      <c r="H131" s="267">
        <v>0.03</v>
      </c>
      <c r="I131" s="267">
        <v>0.45</v>
      </c>
      <c r="J131" s="267">
        <v>3.52</v>
      </c>
      <c r="K131" s="267">
        <v>4.93</v>
      </c>
      <c r="L131" s="267">
        <v>0.1013</v>
      </c>
      <c r="M131" s="204"/>
      <c r="N131" s="203" t="s">
        <v>1296</v>
      </c>
      <c r="O131" s="120" t="s">
        <v>1295</v>
      </c>
      <c r="P131" s="202"/>
    </row>
    <row r="132" spans="1:18">
      <c r="B132" s="248"/>
      <c r="C132" s="266"/>
      <c r="D132" s="249"/>
      <c r="E132" s="266"/>
      <c r="F132" s="249"/>
      <c r="G132" s="249"/>
      <c r="H132" s="249"/>
      <c r="I132" s="249"/>
      <c r="J132" s="249"/>
      <c r="K132" s="249"/>
      <c r="L132" s="249"/>
      <c r="M132" s="248"/>
      <c r="N132" s="195"/>
      <c r="O132" s="195"/>
      <c r="P132" s="195"/>
    </row>
    <row r="133" spans="1:18" s="260" customFormat="1">
      <c r="A133" s="194" t="s">
        <v>1347</v>
      </c>
      <c r="B133" s="263"/>
      <c r="C133" s="265"/>
      <c r="D133" s="264"/>
      <c r="E133" s="265"/>
      <c r="F133" s="264"/>
      <c r="G133" s="264"/>
      <c r="H133" s="264"/>
      <c r="I133" s="264"/>
      <c r="J133" s="264"/>
      <c r="K133" s="264"/>
      <c r="L133" s="264"/>
      <c r="M133" s="263"/>
      <c r="N133" s="262"/>
      <c r="O133" s="262"/>
      <c r="P133" s="261"/>
    </row>
    <row r="134" spans="1:18" s="165" customFormat="1">
      <c r="A134" s="177">
        <v>2</v>
      </c>
      <c r="B134" s="176" t="s">
        <v>1324</v>
      </c>
      <c r="C134" s="185">
        <v>76.900411175835828</v>
      </c>
      <c r="D134" s="184">
        <v>6.7777777777777784E-2</v>
      </c>
      <c r="E134" s="185">
        <v>12.148218353400587</v>
      </c>
      <c r="F134" s="184">
        <v>1.1065353993664928</v>
      </c>
      <c r="G134" s="184">
        <v>5.6222222222222236E-2</v>
      </c>
      <c r="H134" s="184">
        <v>2.3042394014962591E-2</v>
      </c>
      <c r="I134" s="184">
        <v>0.48723689640940976</v>
      </c>
      <c r="J134" s="184">
        <v>3.6019028778672708</v>
      </c>
      <c r="K134" s="184">
        <v>4.4597364394739731</v>
      </c>
      <c r="L134" s="184">
        <v>8.08766129032258E-2</v>
      </c>
      <c r="M134" s="184">
        <v>98.851091624029806</v>
      </c>
      <c r="N134" s="183" t="s">
        <v>1389</v>
      </c>
      <c r="O134" s="183" t="s">
        <v>1388</v>
      </c>
      <c r="P134" s="259"/>
    </row>
    <row r="135" spans="1:18" s="165" customFormat="1">
      <c r="A135" s="177">
        <v>9</v>
      </c>
      <c r="B135" s="176" t="s">
        <v>1324</v>
      </c>
      <c r="C135" s="175">
        <v>77.805028845839416</v>
      </c>
      <c r="D135" s="174">
        <v>6.3333333333333339E-2</v>
      </c>
      <c r="E135" s="175">
        <v>12.306630328669055</v>
      </c>
      <c r="F135" s="174">
        <v>1.1106035442171049</v>
      </c>
      <c r="G135" s="174">
        <v>2.6888888888888893E-2</v>
      </c>
      <c r="H135" s="174">
        <v>3.7032418952618447E-2</v>
      </c>
      <c r="I135" s="174">
        <v>0.45659306644655384</v>
      </c>
      <c r="J135" s="174">
        <v>2.7110018369365556</v>
      </c>
      <c r="K135" s="174">
        <v>4.8113790025864285</v>
      </c>
      <c r="L135" s="174">
        <v>9.997247983870966E-2</v>
      </c>
      <c r="M135" s="174">
        <v>99.328501263117957</v>
      </c>
      <c r="N135" s="173" t="s">
        <v>1387</v>
      </c>
      <c r="O135" s="173" t="s">
        <v>1339</v>
      </c>
      <c r="P135" s="258"/>
    </row>
    <row r="136" spans="1:18" s="165" customFormat="1">
      <c r="A136" s="171">
        <v>44</v>
      </c>
      <c r="B136" s="257" t="s">
        <v>1321</v>
      </c>
      <c r="C136" s="169">
        <v>70.784808525249844</v>
      </c>
      <c r="D136" s="168">
        <v>8.0273738237810102E-2</v>
      </c>
      <c r="E136" s="169">
        <v>11.145891978968356</v>
      </c>
      <c r="F136" s="168">
        <v>1.0028571428571429</v>
      </c>
      <c r="G136" s="168">
        <v>5.5434782608695665E-3</v>
      </c>
      <c r="H136" s="168">
        <v>4.3360323886639671E-2</v>
      </c>
      <c r="I136" s="168">
        <v>0.41271084337349406</v>
      </c>
      <c r="J136" s="168">
        <v>3.1028832612723898</v>
      </c>
      <c r="K136" s="168">
        <v>4.0614327762009879</v>
      </c>
      <c r="L136" s="168">
        <v>0.21290274056029235</v>
      </c>
      <c r="M136" s="168">
        <v>90.639783358581596</v>
      </c>
      <c r="N136" s="256" t="s">
        <v>1386</v>
      </c>
      <c r="O136" s="256" t="s">
        <v>1339</v>
      </c>
      <c r="P136" s="255"/>
    </row>
    <row r="137" spans="1:18" s="165" customFormat="1">
      <c r="A137" s="254"/>
      <c r="B137" s="253"/>
      <c r="C137" s="252"/>
      <c r="D137" s="251"/>
      <c r="E137" s="252"/>
      <c r="F137" s="251"/>
      <c r="G137" s="251"/>
      <c r="H137" s="251"/>
      <c r="I137" s="251"/>
      <c r="J137" s="251"/>
      <c r="K137" s="251"/>
      <c r="L137" s="251"/>
      <c r="M137" s="251"/>
      <c r="N137" s="250"/>
      <c r="O137" s="250"/>
      <c r="P137" s="250"/>
    </row>
    <row r="138" spans="1:18">
      <c r="B138" s="248"/>
      <c r="C138" s="249"/>
      <c r="D138" s="249"/>
      <c r="E138" s="249"/>
      <c r="F138" s="249"/>
      <c r="G138" s="249"/>
      <c r="H138" s="249"/>
      <c r="I138" s="249"/>
      <c r="J138" s="249"/>
      <c r="K138" s="249"/>
      <c r="L138" s="249"/>
      <c r="M138" s="248"/>
      <c r="N138" s="195"/>
      <c r="O138" s="195"/>
      <c r="P138" s="195"/>
    </row>
    <row r="139" spans="1:18" ht="19">
      <c r="B139" s="164" t="s">
        <v>1385</v>
      </c>
      <c r="R139" s="164" t="s">
        <v>1384</v>
      </c>
    </row>
    <row r="140" spans="1:18">
      <c r="A140" s="247" t="s">
        <v>1336</v>
      </c>
      <c r="B140" s="162" t="s">
        <v>1335</v>
      </c>
      <c r="C140" s="162" t="s">
        <v>1334</v>
      </c>
      <c r="D140" s="162" t="s">
        <v>1333</v>
      </c>
      <c r="E140" s="162" t="s">
        <v>1332</v>
      </c>
      <c r="F140" s="162" t="s">
        <v>1331</v>
      </c>
      <c r="G140" s="162" t="s">
        <v>39</v>
      </c>
      <c r="H140" s="162" t="s">
        <v>1330</v>
      </c>
      <c r="I140" s="162" t="s">
        <v>1329</v>
      </c>
      <c r="J140" s="162" t="s">
        <v>1328</v>
      </c>
      <c r="K140" s="162" t="s">
        <v>1327</v>
      </c>
      <c r="L140" s="162" t="s">
        <v>29</v>
      </c>
      <c r="M140" s="162" t="s">
        <v>1326</v>
      </c>
      <c r="N140" s="161" t="s">
        <v>1325</v>
      </c>
      <c r="O140" s="246"/>
      <c r="P140" s="246"/>
    </row>
    <row r="141" spans="1:18">
      <c r="A141" s="160">
        <v>0</v>
      </c>
      <c r="B141" s="159" t="s">
        <v>1297</v>
      </c>
      <c r="C141" s="159">
        <v>75.599999999999994</v>
      </c>
      <c r="D141" s="245">
        <v>0.255</v>
      </c>
      <c r="E141" s="159">
        <v>12.2</v>
      </c>
      <c r="F141" s="159">
        <v>3.27</v>
      </c>
      <c r="G141" s="135">
        <v>0.106</v>
      </c>
      <c r="H141" s="245">
        <v>0.10299999999999999</v>
      </c>
      <c r="I141" s="245">
        <v>1.7</v>
      </c>
      <c r="J141" s="159">
        <v>3.75</v>
      </c>
      <c r="K141" s="159">
        <v>2.64</v>
      </c>
      <c r="L141" s="245">
        <v>2.4299999999999999E-2</v>
      </c>
      <c r="M141" s="159"/>
      <c r="N141" s="157" t="s">
        <v>1296</v>
      </c>
      <c r="O141" s="120" t="s">
        <v>1348</v>
      </c>
      <c r="P141" s="234"/>
    </row>
    <row r="142" spans="1:18">
      <c r="A142" s="215">
        <v>1</v>
      </c>
      <c r="B142" s="244" t="s">
        <v>1324</v>
      </c>
      <c r="C142" s="243">
        <v>75.739732329295691</v>
      </c>
      <c r="D142" s="242">
        <v>0.26444444444444448</v>
      </c>
      <c r="E142" s="243">
        <v>12.241285388870812</v>
      </c>
      <c r="F142" s="242">
        <v>3.3704580087321294</v>
      </c>
      <c r="G142" s="130">
        <v>8.8000000000000009E-2</v>
      </c>
      <c r="H142" s="242">
        <v>0.10039900249376557</v>
      </c>
      <c r="I142" s="242">
        <v>1.8723380107304992</v>
      </c>
      <c r="J142" s="242">
        <v>3.8481088973670583</v>
      </c>
      <c r="K142" s="242">
        <v>2.6639887435794698</v>
      </c>
      <c r="L142" s="242">
        <v>6.0657459677419347E-2</v>
      </c>
      <c r="M142" s="242">
        <v>100.18876089125982</v>
      </c>
      <c r="N142" s="241" t="s">
        <v>1381</v>
      </c>
      <c r="O142" s="234"/>
      <c r="P142" s="234"/>
    </row>
    <row r="143" spans="1:18">
      <c r="A143" s="212">
        <v>2</v>
      </c>
      <c r="B143" s="199" t="s">
        <v>1324</v>
      </c>
      <c r="C143" s="240">
        <v>75.760494046312161</v>
      </c>
      <c r="D143" s="239">
        <v>0.21888888888888891</v>
      </c>
      <c r="E143" s="240">
        <v>12.310590628050766</v>
      </c>
      <c r="F143" s="239">
        <v>3.497587535313758</v>
      </c>
      <c r="G143" s="126">
        <v>0.10511111111111113</v>
      </c>
      <c r="H143" s="239">
        <v>9.5461346633416447E-2</v>
      </c>
      <c r="I143" s="239">
        <v>1.7712133718530745</v>
      </c>
      <c r="J143" s="239">
        <v>3.7587452310300984</v>
      </c>
      <c r="K143" s="239">
        <v>2.7183155440603262</v>
      </c>
      <c r="L143" s="239">
        <v>4.6054737903225805E-2</v>
      </c>
      <c r="M143" s="239">
        <v>100.2364123087274</v>
      </c>
      <c r="N143" s="238" t="s">
        <v>1380</v>
      </c>
      <c r="O143" s="234"/>
      <c r="P143" s="234"/>
    </row>
    <row r="144" spans="1:18">
      <c r="A144" s="212">
        <v>3</v>
      </c>
      <c r="B144" s="199" t="s">
        <v>1324</v>
      </c>
      <c r="C144" s="240">
        <v>75.891984920749863</v>
      </c>
      <c r="D144" s="239">
        <v>0.28222222222222226</v>
      </c>
      <c r="E144" s="240">
        <v>12.245245688252524</v>
      </c>
      <c r="F144" s="239">
        <v>3.3592706103929459</v>
      </c>
      <c r="G144" s="126">
        <v>7.2111111111111126E-2</v>
      </c>
      <c r="H144" s="239">
        <v>9.2992518703241892E-2</v>
      </c>
      <c r="I144" s="239">
        <v>1.7640631448617416</v>
      </c>
      <c r="J144" s="239">
        <v>3.9009975978521978</v>
      </c>
      <c r="K144" s="239">
        <v>2.7331319441914692</v>
      </c>
      <c r="L144" s="239">
        <v>5.2794455645161283E-2</v>
      </c>
      <c r="M144" s="239">
        <v>100.34202503778286</v>
      </c>
      <c r="N144" s="238" t="s">
        <v>1379</v>
      </c>
      <c r="O144" s="234"/>
      <c r="P144" s="234"/>
    </row>
    <row r="145" spans="1:16">
      <c r="A145" s="212">
        <v>4</v>
      </c>
      <c r="B145" s="199" t="s">
        <v>1324</v>
      </c>
      <c r="C145" s="240">
        <v>75.265178797490535</v>
      </c>
      <c r="D145" s="239">
        <v>0.26555555555555554</v>
      </c>
      <c r="E145" s="240">
        <v>12.226434266189393</v>
      </c>
      <c r="F145" s="239">
        <v>3.1924766715178494</v>
      </c>
      <c r="G145" s="126">
        <v>0.13200000000000003</v>
      </c>
      <c r="H145" s="239">
        <v>7.7356608478802977E-2</v>
      </c>
      <c r="I145" s="239">
        <v>1.8182005777961203</v>
      </c>
      <c r="J145" s="239">
        <v>3.6839715510338666</v>
      </c>
      <c r="K145" s="239">
        <v>2.7074501839641552</v>
      </c>
      <c r="L145" s="239">
        <v>5.1671169354838703E-2</v>
      </c>
      <c r="M145" s="239">
        <v>99.368629379143215</v>
      </c>
      <c r="N145" s="238" t="s">
        <v>1377</v>
      </c>
      <c r="O145" s="234"/>
      <c r="P145" s="234"/>
    </row>
    <row r="146" spans="1:16">
      <c r="A146" s="212">
        <v>5</v>
      </c>
      <c r="B146" s="199" t="s">
        <v>1324</v>
      </c>
      <c r="C146" s="240">
        <v>75.271110716638105</v>
      </c>
      <c r="D146" s="239">
        <v>0.25333333333333335</v>
      </c>
      <c r="E146" s="240">
        <v>12.269997559388223</v>
      </c>
      <c r="F146" s="239">
        <v>3.2484136632137663</v>
      </c>
      <c r="G146" s="126">
        <v>0.11855555555555558</v>
      </c>
      <c r="H146" s="239">
        <v>0.10286783042394014</v>
      </c>
      <c r="I146" s="239">
        <v>1.6792818819645066</v>
      </c>
      <c r="J146" s="239">
        <v>4.0113343695539552</v>
      </c>
      <c r="K146" s="239">
        <v>2.7736301045499259</v>
      </c>
      <c r="L146" s="239">
        <v>3.9315020161290321E-2</v>
      </c>
      <c r="M146" s="239">
        <v>99.728528946123348</v>
      </c>
      <c r="N146" s="238" t="s">
        <v>1376</v>
      </c>
      <c r="O146" s="234"/>
      <c r="P146" s="234"/>
    </row>
    <row r="147" spans="1:16">
      <c r="A147" s="212">
        <v>6</v>
      </c>
      <c r="B147" s="199" t="s">
        <v>1324</v>
      </c>
      <c r="C147" s="240">
        <v>75.657674114421042</v>
      </c>
      <c r="D147" s="239">
        <v>0.26000000000000006</v>
      </c>
      <c r="E147" s="240">
        <v>12.282868532378785</v>
      </c>
      <c r="F147" s="239">
        <v>3.497587535313758</v>
      </c>
      <c r="G147" s="126">
        <v>0.10388888888888892</v>
      </c>
      <c r="H147" s="239">
        <v>9.2992518703241892E-2</v>
      </c>
      <c r="I147" s="239">
        <v>1.7732562938505982</v>
      </c>
      <c r="J147" s="239">
        <v>3.7788064622485997</v>
      </c>
      <c r="K147" s="239">
        <v>2.7923975447160401</v>
      </c>
      <c r="L147" s="239">
        <v>4.7178024193548385E-2</v>
      </c>
      <c r="M147" s="239">
        <v>100.23947660832337</v>
      </c>
      <c r="N147" s="238" t="s">
        <v>1346</v>
      </c>
      <c r="O147" s="234"/>
      <c r="P147" s="234"/>
    </row>
    <row r="148" spans="1:16">
      <c r="A148" s="212">
        <v>7</v>
      </c>
      <c r="B148" s="199" t="s">
        <v>1324</v>
      </c>
      <c r="C148" s="240">
        <v>75.774335190989831</v>
      </c>
      <c r="D148" s="239">
        <v>0.25111111111111112</v>
      </c>
      <c r="E148" s="240">
        <v>12.320491376505046</v>
      </c>
      <c r="F148" s="239">
        <v>3.4508038695317182</v>
      </c>
      <c r="G148" s="126">
        <v>0.10511111111111113</v>
      </c>
      <c r="H148" s="239">
        <v>8.6408977556109712E-2</v>
      </c>
      <c r="I148" s="239">
        <v>1.7814279818406933</v>
      </c>
      <c r="J148" s="239">
        <v>3.6511440817672276</v>
      </c>
      <c r="K148" s="239">
        <v>2.7222665840952978</v>
      </c>
      <c r="L148" s="239">
        <v>4.6054737903225805E-2</v>
      </c>
      <c r="M148" s="239">
        <v>100.14310488998193</v>
      </c>
      <c r="N148" s="238" t="s">
        <v>1375</v>
      </c>
      <c r="O148" s="234"/>
      <c r="P148" s="234"/>
    </row>
    <row r="149" spans="1:16">
      <c r="A149" s="212">
        <v>8</v>
      </c>
      <c r="B149" s="199" t="s">
        <v>1324</v>
      </c>
      <c r="C149" s="240">
        <v>75.701174854836523</v>
      </c>
      <c r="D149" s="239">
        <v>0.28888888888888892</v>
      </c>
      <c r="E149" s="240">
        <v>12.3472233973316</v>
      </c>
      <c r="F149" s="239">
        <v>3.5169112233541653</v>
      </c>
      <c r="G149" s="126">
        <v>0.1405555555555556</v>
      </c>
      <c r="H149" s="239">
        <v>8.2294264339152115E-2</v>
      </c>
      <c r="I149" s="239">
        <v>1.813093272802311</v>
      </c>
      <c r="J149" s="239">
        <v>3.6994734115208905</v>
      </c>
      <c r="K149" s="239">
        <v>2.6857194637718123</v>
      </c>
      <c r="L149" s="239">
        <v>5.0547883064516123E-2</v>
      </c>
      <c r="M149" s="239">
        <v>100.27533938718921</v>
      </c>
      <c r="N149" s="238" t="s">
        <v>1374</v>
      </c>
      <c r="O149" s="234"/>
      <c r="P149" s="234"/>
    </row>
    <row r="150" spans="1:16">
      <c r="A150" s="212">
        <v>9</v>
      </c>
      <c r="B150" s="199" t="s">
        <v>1324</v>
      </c>
      <c r="C150" s="240">
        <v>75.544967650617338</v>
      </c>
      <c r="D150" s="239">
        <v>0.2688888888888889</v>
      </c>
      <c r="E150" s="240">
        <v>12.359104295476735</v>
      </c>
      <c r="F150" s="239">
        <v>3.4233438917900871</v>
      </c>
      <c r="G150" s="126">
        <v>9.9000000000000019E-2</v>
      </c>
      <c r="H150" s="239">
        <v>8.3940149625935143E-2</v>
      </c>
      <c r="I150" s="239">
        <v>1.8365868757738339</v>
      </c>
      <c r="J150" s="239">
        <v>3.7031209081060723</v>
      </c>
      <c r="K150" s="239">
        <v>2.6738663436668979</v>
      </c>
      <c r="L150" s="239">
        <v>4.3808165322580639E-2</v>
      </c>
      <c r="M150" s="239">
        <v>99.992823384762332</v>
      </c>
      <c r="N150" s="238" t="s">
        <v>1373</v>
      </c>
      <c r="O150" s="234"/>
      <c r="P150" s="234"/>
    </row>
    <row r="151" spans="1:16">
      <c r="A151" s="209">
        <v>10</v>
      </c>
      <c r="B151" s="159" t="s">
        <v>1324</v>
      </c>
      <c r="C151" s="237">
        <v>75.588468391032805</v>
      </c>
      <c r="D151" s="236">
        <v>0.27777777777777779</v>
      </c>
      <c r="E151" s="237">
        <v>12.336332574031893</v>
      </c>
      <c r="F151" s="236">
        <v>3.4355483263419231</v>
      </c>
      <c r="G151" s="134">
        <v>0.12466666666666669</v>
      </c>
      <c r="H151" s="236">
        <v>9.875311720698253E-2</v>
      </c>
      <c r="I151" s="236">
        <v>1.8365868757738339</v>
      </c>
      <c r="J151" s="236">
        <v>3.9630050398002932</v>
      </c>
      <c r="K151" s="236">
        <v>2.7775811445848975</v>
      </c>
      <c r="L151" s="236">
        <v>5.1671169354838703E-2</v>
      </c>
      <c r="M151" s="236">
        <v>100.438725080334</v>
      </c>
      <c r="N151" s="235" t="s">
        <v>1372</v>
      </c>
      <c r="O151" s="234"/>
      <c r="P151" s="234"/>
    </row>
    <row r="152" spans="1:16">
      <c r="A152" s="215">
        <v>11</v>
      </c>
      <c r="B152" s="154" t="s">
        <v>1323</v>
      </c>
      <c r="C152" s="214">
        <v>75.979330133555919</v>
      </c>
      <c r="D152" s="130">
        <v>0.28543741588156124</v>
      </c>
      <c r="E152" s="214">
        <v>12.169727278838899</v>
      </c>
      <c r="F152" s="130">
        <v>3.2737694396445329</v>
      </c>
      <c r="G152" s="130">
        <v>8.1052631578947362E-2</v>
      </c>
      <c r="H152" s="130">
        <v>9.9908256880733931E-2</v>
      </c>
      <c r="I152" s="130">
        <v>1.8298872180451129</v>
      </c>
      <c r="J152" s="130">
        <v>3.5301752775993394</v>
      </c>
      <c r="K152" s="130">
        <v>2.7127975116869734</v>
      </c>
      <c r="L152" s="130">
        <v>4.0174003795066415E-2</v>
      </c>
      <c r="M152" s="130">
        <v>99.962089181112404</v>
      </c>
      <c r="N152" s="129" t="s">
        <v>1381</v>
      </c>
      <c r="O152" s="220"/>
      <c r="P152" s="220"/>
    </row>
    <row r="153" spans="1:16">
      <c r="A153" s="212">
        <v>12</v>
      </c>
      <c r="B153" s="149" t="s">
        <v>1323</v>
      </c>
      <c r="C153" s="229">
        <v>76.041563021702842</v>
      </c>
      <c r="D153" s="140">
        <v>0.30320323014804851</v>
      </c>
      <c r="E153" s="229">
        <v>12.339723469258177</v>
      </c>
      <c r="F153" s="140">
        <v>3.3842310540607263</v>
      </c>
      <c r="G153" s="140">
        <v>7.6090225563909764E-2</v>
      </c>
      <c r="H153" s="140">
        <v>0.1120183486238532</v>
      </c>
      <c r="I153" s="140">
        <v>1.791635338345865</v>
      </c>
      <c r="J153" s="140">
        <v>3.6500981921629805</v>
      </c>
      <c r="K153" s="140">
        <v>2.752720948209225</v>
      </c>
      <c r="L153" s="140">
        <v>4.2288425047438336E-2</v>
      </c>
      <c r="M153" s="140">
        <v>100.45128805691813</v>
      </c>
      <c r="N153" s="228" t="s">
        <v>1380</v>
      </c>
      <c r="O153" s="227"/>
      <c r="P153" s="227"/>
    </row>
    <row r="154" spans="1:16">
      <c r="A154" s="212">
        <v>13</v>
      </c>
      <c r="B154" s="149" t="s">
        <v>1323</v>
      </c>
      <c r="C154" s="229">
        <v>76.243318030050077</v>
      </c>
      <c r="D154" s="140">
        <v>0.27833109017496638</v>
      </c>
      <c r="E154" s="229">
        <v>12.332723626123267</v>
      </c>
      <c r="F154" s="140">
        <v>3.2248926191063938</v>
      </c>
      <c r="G154" s="140">
        <v>9.9248120300751863E-2</v>
      </c>
      <c r="H154" s="140">
        <v>0.10091743119266054</v>
      </c>
      <c r="I154" s="140">
        <v>1.7978383458646618</v>
      </c>
      <c r="J154" s="140">
        <v>3.6723061393043959</v>
      </c>
      <c r="K154" s="140">
        <v>2.8096118452534329</v>
      </c>
      <c r="L154" s="140">
        <v>3.4887950664136629E-2</v>
      </c>
      <c r="M154" s="140">
        <v>100.55919073616569</v>
      </c>
      <c r="N154" s="228" t="s">
        <v>1379</v>
      </c>
      <c r="O154" s="227"/>
      <c r="P154" s="227"/>
    </row>
    <row r="155" spans="1:16">
      <c r="A155" s="212">
        <v>14</v>
      </c>
      <c r="B155" s="149" t="s">
        <v>1323</v>
      </c>
      <c r="C155" s="229">
        <v>76.366780050083477</v>
      </c>
      <c r="D155" s="140">
        <v>0.28780619111709288</v>
      </c>
      <c r="E155" s="229">
        <v>12.334723581304671</v>
      </c>
      <c r="F155" s="140">
        <v>3.2737694396445329</v>
      </c>
      <c r="G155" s="140">
        <v>0.10834586466165413</v>
      </c>
      <c r="H155" s="140">
        <v>0.11504587155963301</v>
      </c>
      <c r="I155" s="140">
        <v>1.7471804511278197</v>
      </c>
      <c r="J155" s="140">
        <v>3.6421033311920707</v>
      </c>
      <c r="K155" s="140">
        <v>2.806617587514264</v>
      </c>
      <c r="L155" s="140">
        <v>4.1231214421252375E-2</v>
      </c>
      <c r="M155" s="140">
        <v>100.68237649132668</v>
      </c>
      <c r="N155" s="228" t="s">
        <v>1378</v>
      </c>
      <c r="O155" s="227"/>
      <c r="P155" s="227"/>
    </row>
    <row r="156" spans="1:16">
      <c r="A156" s="212">
        <v>15</v>
      </c>
      <c r="B156" s="149" t="s">
        <v>1323</v>
      </c>
      <c r="C156" s="229">
        <v>76.489238313856433</v>
      </c>
      <c r="D156" s="140">
        <v>0.29135935397039031</v>
      </c>
      <c r="E156" s="229">
        <v>12.473720466412196</v>
      </c>
      <c r="F156" s="140">
        <v>3.238578128857073</v>
      </c>
      <c r="G156" s="140">
        <v>9.6766917293233085E-2</v>
      </c>
      <c r="H156" s="140">
        <v>0.11908256880733942</v>
      </c>
      <c r="I156" s="140">
        <v>1.8226503759398498</v>
      </c>
      <c r="J156" s="140">
        <v>3.5292869597136822</v>
      </c>
      <c r="K156" s="140">
        <v>2.750724776383112</v>
      </c>
      <c r="L156" s="140">
        <v>5.1803320683111963E-2</v>
      </c>
      <c r="M156" s="140">
        <v>100.81141304156537</v>
      </c>
      <c r="N156" s="228" t="s">
        <v>1377</v>
      </c>
      <c r="O156" s="227"/>
      <c r="P156" s="227"/>
    </row>
    <row r="157" spans="1:16">
      <c r="A157" s="212">
        <v>16</v>
      </c>
      <c r="B157" s="149" t="s">
        <v>1323</v>
      </c>
      <c r="C157" s="229">
        <v>76.25335559265443</v>
      </c>
      <c r="D157" s="140">
        <v>0.28543741588156124</v>
      </c>
      <c r="E157" s="229">
        <v>12.496719950998333</v>
      </c>
      <c r="F157" s="140">
        <v>3.2268476919279196</v>
      </c>
      <c r="G157" s="140">
        <v>7.9398496240601496E-2</v>
      </c>
      <c r="H157" s="140">
        <v>0.10394495412844035</v>
      </c>
      <c r="I157" s="140">
        <v>1.8195488721804514</v>
      </c>
      <c r="J157" s="140">
        <v>3.4955308800587317</v>
      </c>
      <c r="K157" s="140">
        <v>2.727768800382818</v>
      </c>
      <c r="L157" s="140">
        <v>3.5945161290322589E-2</v>
      </c>
      <c r="M157" s="140">
        <v>100.4885562489694</v>
      </c>
      <c r="N157" s="228" t="s">
        <v>1376</v>
      </c>
      <c r="O157" s="227"/>
      <c r="P157" s="227"/>
    </row>
    <row r="158" spans="1:16">
      <c r="A158" s="212">
        <v>17</v>
      </c>
      <c r="B158" s="149" t="s">
        <v>1323</v>
      </c>
      <c r="C158" s="229">
        <v>76.190118948247076</v>
      </c>
      <c r="D158" s="140">
        <v>0.28780619111709288</v>
      </c>
      <c r="E158" s="229">
        <v>12.462720712914477</v>
      </c>
      <c r="F158" s="140">
        <v>3.2776795852875837</v>
      </c>
      <c r="G158" s="140">
        <v>9.015037593984962E-2</v>
      </c>
      <c r="H158" s="140">
        <v>0.12009174311926603</v>
      </c>
      <c r="I158" s="140">
        <v>1.8164473684210527</v>
      </c>
      <c r="J158" s="140">
        <v>3.5426117279985316</v>
      </c>
      <c r="K158" s="140">
        <v>2.7796692678617445</v>
      </c>
      <c r="L158" s="140">
        <v>3.9116793168880455E-2</v>
      </c>
      <c r="M158" s="140">
        <v>100.567299832586</v>
      </c>
      <c r="N158" s="228" t="s">
        <v>1346</v>
      </c>
      <c r="O158" s="227"/>
      <c r="P158" s="227"/>
    </row>
    <row r="159" spans="1:16">
      <c r="A159" s="212">
        <v>18</v>
      </c>
      <c r="B159" s="149" t="s">
        <v>1323</v>
      </c>
      <c r="C159" s="229">
        <v>76.310569699499169</v>
      </c>
      <c r="D159" s="140">
        <v>0.2830686406460296</v>
      </c>
      <c r="E159" s="229">
        <v>12.44572109387255</v>
      </c>
      <c r="F159" s="140">
        <v>3.1769933349790178</v>
      </c>
      <c r="G159" s="140">
        <v>7.0300751879699253E-2</v>
      </c>
      <c r="H159" s="140">
        <v>0.10596330275229356</v>
      </c>
      <c r="I159" s="140">
        <v>1.8629699248120304</v>
      </c>
      <c r="J159" s="140">
        <v>3.7264935303294484</v>
      </c>
      <c r="K159" s="140">
        <v>2.7447362609047747</v>
      </c>
      <c r="L159" s="140">
        <v>5.0746110056926003E-2</v>
      </c>
      <c r="M159" s="140">
        <v>100.72682161428604</v>
      </c>
      <c r="N159" s="228" t="s">
        <v>1375</v>
      </c>
      <c r="O159" s="227"/>
      <c r="P159" s="227"/>
    </row>
    <row r="160" spans="1:16">
      <c r="A160" s="212">
        <v>19</v>
      </c>
      <c r="B160" s="149" t="s">
        <v>1323</v>
      </c>
      <c r="C160" s="211">
        <v>76.437042988313848</v>
      </c>
      <c r="D160" s="126">
        <v>0.27240915208613731</v>
      </c>
      <c r="E160" s="211">
        <v>12.326723760579055</v>
      </c>
      <c r="F160" s="126">
        <v>3.2053418908911384</v>
      </c>
      <c r="G160" s="126">
        <v>8.1879699248120302E-2</v>
      </c>
      <c r="H160" s="126">
        <v>9.0825688073394473E-2</v>
      </c>
      <c r="I160" s="126">
        <v>1.8515977443609024</v>
      </c>
      <c r="J160" s="126">
        <v>3.5976874369092404</v>
      </c>
      <c r="K160" s="126">
        <v>2.7726826664703506</v>
      </c>
      <c r="L160" s="126">
        <v>4.5460056925996202E-2</v>
      </c>
      <c r="M160" s="126">
        <v>100.63619557293788</v>
      </c>
      <c r="N160" s="125" t="s">
        <v>1374</v>
      </c>
      <c r="O160" s="220"/>
      <c r="P160" s="220"/>
    </row>
    <row r="161" spans="1:16">
      <c r="A161" s="212">
        <v>20</v>
      </c>
      <c r="B161" s="149" t="s">
        <v>1323</v>
      </c>
      <c r="C161" s="229">
        <v>76.638797996661097</v>
      </c>
      <c r="D161" s="140">
        <v>0.27596231493943474</v>
      </c>
      <c r="E161" s="229">
        <v>12.402722057472381</v>
      </c>
      <c r="F161" s="140">
        <v>3.3402419155764012</v>
      </c>
      <c r="G161" s="140">
        <v>7.774436090225563E-2</v>
      </c>
      <c r="H161" s="140">
        <v>0.10495412844036694</v>
      </c>
      <c r="I161" s="140">
        <v>1.8340225563909776</v>
      </c>
      <c r="J161" s="140">
        <v>3.8028888684959159</v>
      </c>
      <c r="K161" s="140">
        <v>2.3435057238561492</v>
      </c>
      <c r="L161" s="140">
        <v>3.3830740037950668E-2</v>
      </c>
      <c r="M161" s="140">
        <v>100.82084330580898</v>
      </c>
      <c r="N161" s="228" t="s">
        <v>1373</v>
      </c>
      <c r="O161" s="227"/>
      <c r="P161" s="227"/>
    </row>
    <row r="162" spans="1:16">
      <c r="A162" s="212">
        <v>21</v>
      </c>
      <c r="B162" s="149" t="s">
        <v>1323</v>
      </c>
      <c r="C162" s="229">
        <v>75.936168614357257</v>
      </c>
      <c r="D162" s="140">
        <v>0.2830686406460296</v>
      </c>
      <c r="E162" s="229">
        <v>12.343723379620982</v>
      </c>
      <c r="F162" s="140">
        <v>3.2376005924463098</v>
      </c>
      <c r="G162" s="140">
        <v>7.0300751879699253E-2</v>
      </c>
      <c r="H162" s="140">
        <v>0.10899082568807338</v>
      </c>
      <c r="I162" s="140">
        <v>1.8030075187969927</v>
      </c>
      <c r="J162" s="140">
        <v>3.4928659264017616</v>
      </c>
      <c r="K162" s="140">
        <v>2.6459257555122027</v>
      </c>
      <c r="L162" s="140">
        <v>3.4887950664136629E-2</v>
      </c>
      <c r="M162" s="140">
        <v>99.921655494144389</v>
      </c>
      <c r="N162" s="228" t="s">
        <v>1372</v>
      </c>
      <c r="O162" s="227"/>
      <c r="P162" s="227"/>
    </row>
    <row r="163" spans="1:16">
      <c r="A163" s="209">
        <v>22</v>
      </c>
      <c r="B163" s="146" t="s">
        <v>1323</v>
      </c>
      <c r="C163" s="233">
        <v>75.983345158597658</v>
      </c>
      <c r="D163" s="155">
        <v>0.29728129205921938</v>
      </c>
      <c r="E163" s="233">
        <v>12.259725262002046</v>
      </c>
      <c r="F163" s="155">
        <v>3.3519723525055545</v>
      </c>
      <c r="G163" s="155">
        <v>8.0225563909774436E-2</v>
      </c>
      <c r="H163" s="155">
        <v>0.10697247706422017</v>
      </c>
      <c r="I163" s="155">
        <v>1.8278195488721807</v>
      </c>
      <c r="J163" s="155">
        <v>3.6403266954207578</v>
      </c>
      <c r="K163" s="155">
        <v>2.7816654396878571</v>
      </c>
      <c r="L163" s="155">
        <v>4.0174003795066415E-2</v>
      </c>
      <c r="M163" s="155">
        <v>100.32933780751966</v>
      </c>
      <c r="N163" s="232" t="s">
        <v>1371</v>
      </c>
      <c r="O163" s="227"/>
      <c r="P163" s="227"/>
    </row>
    <row r="164" spans="1:16">
      <c r="A164" s="215">
        <v>23</v>
      </c>
      <c r="B164" s="154" t="s">
        <v>1322</v>
      </c>
      <c r="C164" s="214">
        <v>76.015771851366239</v>
      </c>
      <c r="D164" s="130">
        <v>0.27776993648553283</v>
      </c>
      <c r="E164" s="214">
        <v>12.389745670330392</v>
      </c>
      <c r="F164" s="130">
        <v>3.3298468702426791</v>
      </c>
      <c r="G164" s="130">
        <v>0.13132530120481928</v>
      </c>
      <c r="H164" s="130">
        <v>7.9653679653679629E-2</v>
      </c>
      <c r="I164" s="130">
        <v>1.8388791593695273</v>
      </c>
      <c r="J164" s="130">
        <v>3.7432471915772507</v>
      </c>
      <c r="K164" s="130">
        <v>2.7009336172875638</v>
      </c>
      <c r="L164" s="130">
        <v>3.9226582940868657E-2</v>
      </c>
      <c r="M164" s="130">
        <v>100.50717720017596</v>
      </c>
      <c r="N164" s="129" t="s">
        <v>1381</v>
      </c>
      <c r="O164" s="220"/>
      <c r="P164" s="220"/>
    </row>
    <row r="165" spans="1:16">
      <c r="A165" s="212">
        <v>24</v>
      </c>
      <c r="B165" s="149" t="s">
        <v>1322</v>
      </c>
      <c r="C165" s="229">
        <v>76.068829624773358</v>
      </c>
      <c r="D165" s="140">
        <v>0.24502470007057167</v>
      </c>
      <c r="E165" s="229">
        <v>12.549343070479564</v>
      </c>
      <c r="F165" s="140">
        <v>3.2302319333751224</v>
      </c>
      <c r="G165" s="140">
        <v>0.10240963855421686</v>
      </c>
      <c r="H165" s="140">
        <v>9.1774891774891759E-2</v>
      </c>
      <c r="I165" s="140">
        <v>1.8420315236427323</v>
      </c>
      <c r="J165" s="140">
        <v>3.5322351518815172</v>
      </c>
      <c r="K165" s="140">
        <v>2.7218325141051904</v>
      </c>
      <c r="L165" s="140">
        <v>4.5587650444793307E-2</v>
      </c>
      <c r="M165" s="140">
        <v>100.38371760742221</v>
      </c>
      <c r="N165" s="228" t="s">
        <v>1380</v>
      </c>
      <c r="O165" s="227"/>
      <c r="P165" s="227"/>
    </row>
    <row r="166" spans="1:16">
      <c r="A166" s="212">
        <v>25</v>
      </c>
      <c r="B166" s="149" t="s">
        <v>1322</v>
      </c>
      <c r="C166" s="229">
        <v>76.627437880644479</v>
      </c>
      <c r="D166" s="140">
        <v>0.27438249823570926</v>
      </c>
      <c r="E166" s="229">
        <v>12.337876515281911</v>
      </c>
      <c r="F166" s="140">
        <v>3.0812930957284852</v>
      </c>
      <c r="G166" s="140">
        <v>0.1108433734939759</v>
      </c>
      <c r="H166" s="140">
        <v>9.1774891774891759E-2</v>
      </c>
      <c r="I166" s="140">
        <v>1.8756567425569179</v>
      </c>
      <c r="J166" s="140">
        <v>3.4107702382751497</v>
      </c>
      <c r="K166" s="140">
        <v>2.598429504324919</v>
      </c>
      <c r="L166" s="140">
        <v>3.0745159602302466E-2</v>
      </c>
      <c r="M166" s="140">
        <v>100.40846781483238</v>
      </c>
      <c r="N166" s="228" t="s">
        <v>1379</v>
      </c>
      <c r="O166" s="227"/>
      <c r="P166" s="227"/>
    </row>
    <row r="167" spans="1:16">
      <c r="A167" s="212">
        <v>26</v>
      </c>
      <c r="B167" s="149" t="s">
        <v>1322</v>
      </c>
      <c r="C167" s="229">
        <v>76.267045457501808</v>
      </c>
      <c r="D167" s="140">
        <v>0.2642201834862386</v>
      </c>
      <c r="E167" s="229">
        <v>12.352838771545896</v>
      </c>
      <c r="F167" s="140">
        <v>3.121912778723023</v>
      </c>
      <c r="G167" s="140">
        <v>0.10481927710843372</v>
      </c>
      <c r="H167" s="140">
        <v>5.1948051948051938E-2</v>
      </c>
      <c r="I167" s="140">
        <v>1.8567425569176883</v>
      </c>
      <c r="J167" s="140">
        <v>3.625328698806106</v>
      </c>
      <c r="K167" s="140">
        <v>2.8054281013756972</v>
      </c>
      <c r="L167" s="140">
        <v>4.2407116692830989E-2</v>
      </c>
      <c r="M167" s="140">
        <v>100.45028811812462</v>
      </c>
      <c r="N167" s="228" t="s">
        <v>1378</v>
      </c>
      <c r="O167" s="227"/>
      <c r="P167" s="227"/>
    </row>
    <row r="168" spans="1:16">
      <c r="A168" s="212">
        <v>27</v>
      </c>
      <c r="B168" s="149" t="s">
        <v>1322</v>
      </c>
      <c r="C168" s="229">
        <v>76.29207270910895</v>
      </c>
      <c r="D168" s="140">
        <v>0.24728299223712072</v>
      </c>
      <c r="E168" s="229">
        <v>12.249100461448933</v>
      </c>
      <c r="F168" s="140">
        <v>3.1344855377451415</v>
      </c>
      <c r="G168" s="140">
        <v>0.12289156626506022</v>
      </c>
      <c r="H168" s="140">
        <v>7.8787878787878768E-2</v>
      </c>
      <c r="I168" s="140">
        <v>1.872504378283713</v>
      </c>
      <c r="J168" s="140">
        <v>3.4329353684952899</v>
      </c>
      <c r="K168" s="140">
        <v>2.8263269981933239</v>
      </c>
      <c r="L168" s="140">
        <v>3.8166405023547886E-2</v>
      </c>
      <c r="M168" s="140">
        <v>100.25639170720589</v>
      </c>
      <c r="N168" s="228" t="s">
        <v>1377</v>
      </c>
      <c r="O168" s="227"/>
      <c r="P168" s="227"/>
    </row>
    <row r="169" spans="1:16">
      <c r="A169" s="212">
        <v>28</v>
      </c>
      <c r="B169" s="149" t="s">
        <v>1322</v>
      </c>
      <c r="C169" s="229">
        <v>76.365152283801763</v>
      </c>
      <c r="D169" s="140">
        <v>0.23486238532110093</v>
      </c>
      <c r="E169" s="229">
        <v>12.343861417787505</v>
      </c>
      <c r="F169" s="140">
        <v>3.4430017014417476</v>
      </c>
      <c r="G169" s="140">
        <v>0.11566265060240963</v>
      </c>
      <c r="H169" s="140">
        <v>0.10129870129870128</v>
      </c>
      <c r="I169" s="140">
        <v>1.8388791593695273</v>
      </c>
      <c r="J169" s="140">
        <v>3.6315349352677448</v>
      </c>
      <c r="K169" s="140">
        <v>2.7467121531737937</v>
      </c>
      <c r="L169" s="140">
        <v>4.0286760858189434E-2</v>
      </c>
      <c r="M169" s="140">
        <v>100.82096941674037</v>
      </c>
      <c r="N169" s="228" t="s">
        <v>1376</v>
      </c>
      <c r="O169" s="227"/>
      <c r="P169" s="227"/>
    </row>
    <row r="170" spans="1:16">
      <c r="A170" s="212">
        <v>29</v>
      </c>
      <c r="B170" s="149" t="s">
        <v>1322</v>
      </c>
      <c r="C170" s="229">
        <v>76.498297262351699</v>
      </c>
      <c r="D170" s="140">
        <v>0.25405786873676783</v>
      </c>
      <c r="E170" s="229">
        <v>12.467549402903114</v>
      </c>
      <c r="F170" s="140">
        <v>2.978776752932748</v>
      </c>
      <c r="G170" s="140">
        <v>9.638554216867469E-2</v>
      </c>
      <c r="H170" s="140">
        <v>8.6580086580086563E-2</v>
      </c>
      <c r="I170" s="140">
        <v>1.8084063047285468</v>
      </c>
      <c r="J170" s="140">
        <v>3.5384413883431565</v>
      </c>
      <c r="K170" s="140">
        <v>2.7606447510522116</v>
      </c>
      <c r="L170" s="140">
        <v>3.7106227106227116E-2</v>
      </c>
      <c r="M170" s="140">
        <v>100.48914307041971</v>
      </c>
      <c r="N170" s="228" t="s">
        <v>1375</v>
      </c>
      <c r="O170" s="227"/>
      <c r="P170" s="227"/>
    </row>
    <row r="171" spans="1:16">
      <c r="A171" s="212">
        <v>30</v>
      </c>
      <c r="B171" s="149" t="s">
        <v>1322</v>
      </c>
      <c r="C171" s="211">
        <v>75.923671565451997</v>
      </c>
      <c r="D171" s="126">
        <v>0.28228652081863093</v>
      </c>
      <c r="E171" s="211">
        <v>12.322914259017926</v>
      </c>
      <c r="F171" s="126">
        <v>3.3279125996238914</v>
      </c>
      <c r="G171" s="126">
        <v>9.8795180722891562E-2</v>
      </c>
      <c r="H171" s="126">
        <v>7.9653679653679629E-2</v>
      </c>
      <c r="I171" s="126">
        <v>1.8788091068301229</v>
      </c>
      <c r="J171" s="126">
        <v>3.5614931237721024</v>
      </c>
      <c r="K171" s="126">
        <v>2.7606447510522116</v>
      </c>
      <c r="L171" s="126">
        <v>5.8309785452642607E-2</v>
      </c>
      <c r="M171" s="126">
        <v>100.23618661792199</v>
      </c>
      <c r="N171" s="125" t="s">
        <v>1374</v>
      </c>
      <c r="O171" s="220"/>
      <c r="P171" s="220"/>
    </row>
    <row r="172" spans="1:16">
      <c r="A172" s="212">
        <v>31</v>
      </c>
      <c r="B172" s="149" t="s">
        <v>1322</v>
      </c>
      <c r="C172" s="211">
        <v>76.229004035058978</v>
      </c>
      <c r="D172" s="126">
        <v>0.26534932956951307</v>
      </c>
      <c r="E172" s="211">
        <v>12.399720507839714</v>
      </c>
      <c r="F172" s="126">
        <v>3.3317811408614664</v>
      </c>
      <c r="G172" s="126">
        <v>0.10602409638554215</v>
      </c>
      <c r="H172" s="126">
        <v>8.8311688311688286E-2</v>
      </c>
      <c r="I172" s="126">
        <v>1.8735551663747811</v>
      </c>
      <c r="J172" s="126">
        <v>3.5446476248047958</v>
      </c>
      <c r="K172" s="126">
        <v>2.766615864428676</v>
      </c>
      <c r="L172" s="126">
        <v>3.4985871271585561E-2</v>
      </c>
      <c r="M172" s="126">
        <v>100.6050129522223</v>
      </c>
      <c r="N172" s="125" t="s">
        <v>1373</v>
      </c>
      <c r="O172" s="220"/>
      <c r="P172" s="220"/>
    </row>
    <row r="173" spans="1:16">
      <c r="A173" s="212">
        <v>32</v>
      </c>
      <c r="B173" s="149" t="s">
        <v>1322</v>
      </c>
      <c r="C173" s="211">
        <v>76.210984413901841</v>
      </c>
      <c r="D173" s="126">
        <v>0.28002822865208188</v>
      </c>
      <c r="E173" s="211">
        <v>12.455579597891925</v>
      </c>
      <c r="F173" s="126">
        <v>3.1838094385242224</v>
      </c>
      <c r="G173" s="126">
        <v>0.19999999999999998</v>
      </c>
      <c r="H173" s="126">
        <v>8.6580086580086563E-2</v>
      </c>
      <c r="I173" s="126">
        <v>1.833625218914186</v>
      </c>
      <c r="J173" s="126">
        <v>3.4976575487380988</v>
      </c>
      <c r="K173" s="126">
        <v>2.7586543799267234</v>
      </c>
      <c r="L173" s="126">
        <v>3.1805337519623236E-2</v>
      </c>
      <c r="M173" s="126">
        <v>100.50692209366294</v>
      </c>
      <c r="N173" s="125" t="s">
        <v>1372</v>
      </c>
      <c r="O173" s="220"/>
      <c r="P173" s="220"/>
    </row>
    <row r="174" spans="1:16">
      <c r="A174" s="212">
        <v>33</v>
      </c>
      <c r="B174" s="149" t="s">
        <v>1322</v>
      </c>
      <c r="C174" s="211">
        <v>76.262040007180389</v>
      </c>
      <c r="D174" s="126">
        <v>0.30148200423429788</v>
      </c>
      <c r="E174" s="211">
        <v>12.383760767824796</v>
      </c>
      <c r="F174" s="126">
        <v>3.2476403689442104</v>
      </c>
      <c r="G174" s="126">
        <v>0.12409638554216866</v>
      </c>
      <c r="H174" s="126">
        <v>9.0043290043290022E-2</v>
      </c>
      <c r="I174" s="126">
        <v>1.7831873905429074</v>
      </c>
      <c r="J174" s="126">
        <v>3.6395143821469955</v>
      </c>
      <c r="K174" s="126">
        <v>2.7337747408581201</v>
      </c>
      <c r="L174" s="126">
        <v>3.7106227106227116E-2</v>
      </c>
      <c r="M174" s="126">
        <v>100.56554304793988</v>
      </c>
      <c r="N174" s="125" t="s">
        <v>1371</v>
      </c>
      <c r="O174" s="220"/>
      <c r="P174" s="220"/>
    </row>
    <row r="175" spans="1:16">
      <c r="A175" s="212">
        <v>34</v>
      </c>
      <c r="B175" s="149" t="s">
        <v>1322</v>
      </c>
      <c r="C175" s="211">
        <v>76.063824174451923</v>
      </c>
      <c r="D175" s="126">
        <v>0.25744530698659146</v>
      </c>
      <c r="E175" s="211">
        <v>12.34585638528937</v>
      </c>
      <c r="F175" s="126">
        <v>3.1586639204799853</v>
      </c>
      <c r="G175" s="126">
        <v>0.16867469879518071</v>
      </c>
      <c r="H175" s="126">
        <v>7.4458874458874433E-2</v>
      </c>
      <c r="I175" s="126">
        <v>1.9019264448336255</v>
      </c>
      <c r="J175" s="126">
        <v>3.4222961059896226</v>
      </c>
      <c r="K175" s="126">
        <v>2.7686062355541647</v>
      </c>
      <c r="L175" s="126">
        <v>3.4985871271585561E-2</v>
      </c>
      <c r="M175" s="126">
        <v>100.16175564542645</v>
      </c>
      <c r="N175" s="125" t="s">
        <v>1370</v>
      </c>
      <c r="O175" s="220"/>
      <c r="P175" s="220"/>
    </row>
    <row r="176" spans="1:16">
      <c r="A176" s="212">
        <v>35</v>
      </c>
      <c r="B176" s="149" t="s">
        <v>1322</v>
      </c>
      <c r="C176" s="211">
        <v>76.361147923544621</v>
      </c>
      <c r="D176" s="126">
        <v>0.25744530698659146</v>
      </c>
      <c r="E176" s="211">
        <v>12.336879031530978</v>
      </c>
      <c r="F176" s="126">
        <v>3.0793588251096979</v>
      </c>
      <c r="G176" s="126">
        <v>0.16506024096385541</v>
      </c>
      <c r="H176" s="126">
        <v>9.3506493506493482E-2</v>
      </c>
      <c r="I176" s="126">
        <v>1.8798598949211911</v>
      </c>
      <c r="J176" s="126">
        <v>3.6661125384111628</v>
      </c>
      <c r="K176" s="126">
        <v>2.7536784521130024</v>
      </c>
      <c r="L176" s="126">
        <v>2.8624803767660915E-2</v>
      </c>
      <c r="M176" s="126">
        <v>100.59305156956798</v>
      </c>
      <c r="N176" s="125" t="s">
        <v>1369</v>
      </c>
      <c r="O176" s="220"/>
      <c r="P176" s="220"/>
    </row>
    <row r="177" spans="1:16">
      <c r="A177" s="212">
        <v>36</v>
      </c>
      <c r="B177" s="149" t="s">
        <v>1322</v>
      </c>
      <c r="C177" s="211">
        <v>75.858600711273453</v>
      </c>
      <c r="D177" s="126">
        <v>0.2461538461538462</v>
      </c>
      <c r="E177" s="211">
        <v>12.413685280352768</v>
      </c>
      <c r="F177" s="126">
        <v>3.2640816692039039</v>
      </c>
      <c r="G177" s="126">
        <v>0.12771084337349395</v>
      </c>
      <c r="H177" s="126">
        <v>0.10476190476190474</v>
      </c>
      <c r="I177" s="126">
        <v>1.8830122591943961</v>
      </c>
      <c r="J177" s="126">
        <v>3.4010175809782881</v>
      </c>
      <c r="K177" s="126">
        <v>2.793485874622768</v>
      </c>
      <c r="L177" s="126">
        <v>4.0286760858189434E-2</v>
      </c>
      <c r="M177" s="126">
        <v>100.09251399859092</v>
      </c>
      <c r="N177" s="125" t="s">
        <v>1368</v>
      </c>
      <c r="O177" s="220"/>
      <c r="P177" s="220"/>
    </row>
    <row r="178" spans="1:16">
      <c r="A178" s="212">
        <v>37</v>
      </c>
      <c r="B178" s="149" t="s">
        <v>1322</v>
      </c>
      <c r="C178" s="211">
        <v>76.181952802037586</v>
      </c>
      <c r="D178" s="126">
        <v>0.27325335215243474</v>
      </c>
      <c r="E178" s="211">
        <v>12.402712959092511</v>
      </c>
      <c r="F178" s="126">
        <v>3.1509268380048354</v>
      </c>
      <c r="G178" s="126">
        <v>9.2771084337349388E-2</v>
      </c>
      <c r="H178" s="126">
        <v>8.6580086580086563E-2</v>
      </c>
      <c r="I178" s="126">
        <v>1.8640980735551667</v>
      </c>
      <c r="J178" s="126">
        <v>3.468399576847514</v>
      </c>
      <c r="K178" s="126">
        <v>2.7606447510522116</v>
      </c>
      <c r="L178" s="126">
        <v>3.6046049188906339E-2</v>
      </c>
      <c r="M178" s="126">
        <v>100.28134312826461</v>
      </c>
      <c r="N178" s="125" t="s">
        <v>1367</v>
      </c>
      <c r="O178" s="220"/>
      <c r="P178" s="220"/>
    </row>
    <row r="179" spans="1:16">
      <c r="A179" s="212">
        <v>38</v>
      </c>
      <c r="B179" s="149" t="s">
        <v>1322</v>
      </c>
      <c r="C179" s="211">
        <v>76.360146833480343</v>
      </c>
      <c r="D179" s="126">
        <v>0.26873676781933664</v>
      </c>
      <c r="E179" s="211">
        <v>12.45757456539379</v>
      </c>
      <c r="F179" s="126">
        <v>3.1296498611981729</v>
      </c>
      <c r="G179" s="126">
        <v>0.16626506024096385</v>
      </c>
      <c r="H179" s="126">
        <v>8.1385281385281366E-2</v>
      </c>
      <c r="I179" s="126">
        <v>1.830472854640981</v>
      </c>
      <c r="J179" s="126">
        <v>3.6412875925646064</v>
      </c>
      <c r="K179" s="126">
        <v>2.7646254933031882</v>
      </c>
      <c r="L179" s="126">
        <v>5.4069073783359504E-2</v>
      </c>
      <c r="M179" s="126">
        <v>100.70014971693404</v>
      </c>
      <c r="N179" s="125" t="s">
        <v>1366</v>
      </c>
      <c r="O179" s="220"/>
      <c r="P179" s="220"/>
    </row>
    <row r="180" spans="1:16">
      <c r="A180" s="212">
        <v>39</v>
      </c>
      <c r="B180" s="149" t="s">
        <v>1322</v>
      </c>
      <c r="C180" s="229">
        <v>76.073835075094777</v>
      </c>
      <c r="D180" s="140">
        <v>0.25744530698659146</v>
      </c>
      <c r="E180" s="229">
        <v>12.293987230240887</v>
      </c>
      <c r="F180" s="140">
        <v>3.1306169965075665</v>
      </c>
      <c r="G180" s="140">
        <v>0.136144578313253</v>
      </c>
      <c r="H180" s="140">
        <v>9.7835497835497817E-2</v>
      </c>
      <c r="I180" s="140">
        <v>1.8063047285464102</v>
      </c>
      <c r="J180" s="140">
        <v>3.5402145987607674</v>
      </c>
      <c r="K180" s="140">
        <v>2.6740636070934722</v>
      </c>
      <c r="L180" s="140">
        <v>4.1346938775510211E-2</v>
      </c>
      <c r="M180" s="140">
        <v>100.01045175407312</v>
      </c>
      <c r="N180" s="228" t="s">
        <v>1365</v>
      </c>
      <c r="O180" s="227"/>
      <c r="P180" s="227"/>
    </row>
    <row r="181" spans="1:16">
      <c r="A181" s="212">
        <v>40</v>
      </c>
      <c r="B181" s="149" t="s">
        <v>1322</v>
      </c>
      <c r="C181" s="229">
        <v>76.389178445344598</v>
      </c>
      <c r="D181" s="140">
        <v>0.27664079040225831</v>
      </c>
      <c r="E181" s="229">
        <v>12.302964583999279</v>
      </c>
      <c r="F181" s="140">
        <v>3.2147577684248225</v>
      </c>
      <c r="G181" s="140">
        <v>0.16506024096385541</v>
      </c>
      <c r="H181" s="140">
        <v>7.9653679653679629E-2</v>
      </c>
      <c r="I181" s="140">
        <v>1.8861646234676008</v>
      </c>
      <c r="J181" s="140">
        <v>3.5313485466727115</v>
      </c>
      <c r="K181" s="140">
        <v>2.8183655136913708</v>
      </c>
      <c r="L181" s="140">
        <v>4.0286760858189434E-2</v>
      </c>
      <c r="M181" s="140">
        <v>100.66413822129627</v>
      </c>
      <c r="N181" s="228" t="s">
        <v>1383</v>
      </c>
      <c r="O181" s="227"/>
      <c r="P181" s="227"/>
    </row>
    <row r="182" spans="1:16">
      <c r="A182" s="209">
        <v>41</v>
      </c>
      <c r="B182" s="146" t="s">
        <v>1322</v>
      </c>
      <c r="C182" s="233">
        <v>76.35414029309463</v>
      </c>
      <c r="D182" s="155">
        <v>0.25857445306986598</v>
      </c>
      <c r="E182" s="233">
        <v>12.490491529174557</v>
      </c>
      <c r="F182" s="155">
        <v>3.3163069759111661</v>
      </c>
      <c r="G182" s="155">
        <v>0.12650602409638553</v>
      </c>
      <c r="H182" s="155">
        <v>9.610389610389608E-2</v>
      </c>
      <c r="I182" s="155">
        <v>1.8746059544658495</v>
      </c>
      <c r="J182" s="155">
        <v>3.618235857135661</v>
      </c>
      <c r="K182" s="155">
        <v>2.7477073387365381</v>
      </c>
      <c r="L182" s="155">
        <v>3.4985871271585561E-2</v>
      </c>
      <c r="M182" s="155">
        <v>100.88267582037568</v>
      </c>
      <c r="N182" s="232" t="s">
        <v>1382</v>
      </c>
      <c r="O182" s="227"/>
      <c r="P182" s="227"/>
    </row>
    <row r="183" spans="1:16">
      <c r="A183" s="215">
        <v>42</v>
      </c>
      <c r="B183" s="154" t="s">
        <v>1321</v>
      </c>
      <c r="C183" s="231">
        <v>76.090959933976308</v>
      </c>
      <c r="D183" s="142">
        <v>0.25129170230966635</v>
      </c>
      <c r="E183" s="231">
        <v>12.35978165258101</v>
      </c>
      <c r="F183" s="142">
        <v>3.0847252747252751</v>
      </c>
      <c r="G183" s="142">
        <v>0.10532608695652178</v>
      </c>
      <c r="H183" s="142">
        <v>0.10427125506072873</v>
      </c>
      <c r="I183" s="142">
        <v>1.8095783132530121</v>
      </c>
      <c r="J183" s="142">
        <v>3.3043211859172321</v>
      </c>
      <c r="K183" s="142">
        <v>2.7320942102619807</v>
      </c>
      <c r="L183" s="142">
        <v>3.2512241169305726E-2</v>
      </c>
      <c r="M183" s="142">
        <v>99.842352866265841</v>
      </c>
      <c r="N183" s="230" t="s">
        <v>1381</v>
      </c>
      <c r="O183" s="227"/>
      <c r="P183" s="227"/>
    </row>
    <row r="184" spans="1:16">
      <c r="A184" s="212">
        <v>43</v>
      </c>
      <c r="B184" s="149" t="s">
        <v>1321</v>
      </c>
      <c r="C184" s="229">
        <v>76.330357407485494</v>
      </c>
      <c r="D184" s="140">
        <v>0.28735671514114625</v>
      </c>
      <c r="E184" s="229">
        <v>12.170172476509467</v>
      </c>
      <c r="F184" s="140">
        <v>3.1786813186813188</v>
      </c>
      <c r="G184" s="140">
        <v>7.2065217391304365E-2</v>
      </c>
      <c r="H184" s="140">
        <v>6.2975708502024288E-2</v>
      </c>
      <c r="I184" s="140">
        <v>1.7256024096385545</v>
      </c>
      <c r="J184" s="140">
        <v>3.3884076590487946</v>
      </c>
      <c r="K184" s="140">
        <v>2.7673344078862843</v>
      </c>
      <c r="L184" s="140">
        <v>3.8804933008526186E-2</v>
      </c>
      <c r="M184" s="140">
        <v>99.982957200777662</v>
      </c>
      <c r="N184" s="228" t="s">
        <v>1380</v>
      </c>
      <c r="O184" s="227"/>
      <c r="P184" s="227"/>
    </row>
    <row r="185" spans="1:16">
      <c r="A185" s="212">
        <v>44</v>
      </c>
      <c r="B185" s="149" t="s">
        <v>1321</v>
      </c>
      <c r="C185" s="229">
        <v>76.500792645827431</v>
      </c>
      <c r="D185" s="140">
        <v>0.29084687767322498</v>
      </c>
      <c r="E185" s="229">
        <v>12.421355766459913</v>
      </c>
      <c r="F185" s="140">
        <v>3.2083516483516488</v>
      </c>
      <c r="G185" s="140">
        <v>0.13119565217391307</v>
      </c>
      <c r="H185" s="140">
        <v>9.4979757085020225E-2</v>
      </c>
      <c r="I185" s="140">
        <v>1.8095783132530121</v>
      </c>
      <c r="J185" s="140">
        <v>3.4724941321803575</v>
      </c>
      <c r="K185" s="140">
        <v>2.7741866685354544</v>
      </c>
      <c r="L185" s="140">
        <v>2.6219549330085263E-2</v>
      </c>
      <c r="M185" s="140">
        <v>100.70378408349491</v>
      </c>
      <c r="N185" s="228" t="s">
        <v>1379</v>
      </c>
      <c r="O185" s="227"/>
      <c r="P185" s="227"/>
    </row>
    <row r="186" spans="1:16">
      <c r="A186" s="212">
        <v>45</v>
      </c>
      <c r="B186" s="149" t="s">
        <v>1321</v>
      </c>
      <c r="C186" s="229">
        <v>76.423949012355351</v>
      </c>
      <c r="D186" s="140">
        <v>0.27455945252352437</v>
      </c>
      <c r="E186" s="229">
        <v>12.378351623433376</v>
      </c>
      <c r="F186" s="140">
        <v>3.254835164835165</v>
      </c>
      <c r="G186" s="140">
        <v>7.2065217391304365E-2</v>
      </c>
      <c r="H186" s="140">
        <v>8.9817813765182164E-2</v>
      </c>
      <c r="I186" s="140">
        <v>1.7665662650602414</v>
      </c>
      <c r="J186" s="140">
        <v>3.3532946263125378</v>
      </c>
      <c r="K186" s="140">
        <v>2.8084479717813053</v>
      </c>
      <c r="L186" s="140">
        <v>2.8317113276492084E-2</v>
      </c>
      <c r="M186" s="140">
        <v>100.42188997916929</v>
      </c>
      <c r="N186" s="228" t="s">
        <v>1378</v>
      </c>
      <c r="O186" s="227"/>
      <c r="P186" s="227"/>
    </row>
    <row r="187" spans="1:16">
      <c r="A187" s="212">
        <v>46</v>
      </c>
      <c r="B187" s="149" t="s">
        <v>1321</v>
      </c>
      <c r="C187" s="229">
        <v>76.210166083336844</v>
      </c>
      <c r="D187" s="140">
        <v>0.27921300256629594</v>
      </c>
      <c r="E187" s="229">
        <v>12.502477218078148</v>
      </c>
      <c r="F187" s="140">
        <v>3.2667032967032967</v>
      </c>
      <c r="G187" s="140">
        <v>8.7771739130434803E-2</v>
      </c>
      <c r="H187" s="140">
        <v>9.3947368421052613E-2</v>
      </c>
      <c r="I187" s="140">
        <v>1.8269879518072292</v>
      </c>
      <c r="J187" s="140">
        <v>3.2599678814082758</v>
      </c>
      <c r="K187" s="140">
        <v>2.7771233516708134</v>
      </c>
      <c r="L187" s="140">
        <v>3.4609805115712544E-2</v>
      </c>
      <c r="M187" s="140">
        <v>100.30436135410288</v>
      </c>
      <c r="N187" s="228" t="s">
        <v>1377</v>
      </c>
      <c r="O187" s="227"/>
      <c r="P187" s="227"/>
    </row>
    <row r="188" spans="1:16">
      <c r="A188" s="212">
        <v>47</v>
      </c>
      <c r="B188" s="149" t="s">
        <v>1321</v>
      </c>
      <c r="C188" s="229">
        <v>76.370749573797738</v>
      </c>
      <c r="D188" s="140">
        <v>0.26757912745936696</v>
      </c>
      <c r="E188" s="229">
        <v>12.386170558529111</v>
      </c>
      <c r="F188" s="140">
        <v>3.0886813186813189</v>
      </c>
      <c r="G188" s="140">
        <v>9.8858695652173936E-2</v>
      </c>
      <c r="H188" s="140">
        <v>0.10943319838056678</v>
      </c>
      <c r="I188" s="140">
        <v>1.8228915662650604</v>
      </c>
      <c r="J188" s="140">
        <v>3.4336849907350211</v>
      </c>
      <c r="K188" s="140">
        <v>2.6919595407454127</v>
      </c>
      <c r="L188" s="140">
        <v>4.4048842874543241E-2</v>
      </c>
      <c r="M188" s="140">
        <v>100.27001297513007</v>
      </c>
      <c r="N188" s="228" t="s">
        <v>1376</v>
      </c>
      <c r="O188" s="227"/>
      <c r="P188" s="227"/>
    </row>
    <row r="189" spans="1:16">
      <c r="A189" s="212">
        <v>48</v>
      </c>
      <c r="B189" s="149" t="s">
        <v>1321</v>
      </c>
      <c r="C189" s="229">
        <v>76.368779224221541</v>
      </c>
      <c r="D189" s="140">
        <v>0.25012831479897346</v>
      </c>
      <c r="E189" s="229">
        <v>12.362713753241909</v>
      </c>
      <c r="F189" s="140">
        <v>3.2231868131868131</v>
      </c>
      <c r="G189" s="140">
        <v>0.14043478260869569</v>
      </c>
      <c r="H189" s="140">
        <v>9.4979757085020225E-2</v>
      </c>
      <c r="I189" s="140">
        <v>1.7542771084337352</v>
      </c>
      <c r="J189" s="140">
        <v>3.2581198270537359</v>
      </c>
      <c r="K189" s="140">
        <v>2.7438409428034154</v>
      </c>
      <c r="L189" s="140">
        <v>4.3000060901339829E-2</v>
      </c>
      <c r="M189" s="140">
        <v>100.19646482343992</v>
      </c>
      <c r="N189" s="228" t="s">
        <v>1346</v>
      </c>
      <c r="O189" s="227"/>
      <c r="P189" s="227"/>
    </row>
    <row r="190" spans="1:16">
      <c r="A190" s="212">
        <v>49</v>
      </c>
      <c r="B190" s="149" t="s">
        <v>1321</v>
      </c>
      <c r="C190" s="229">
        <v>76.592413901121077</v>
      </c>
      <c r="D190" s="140">
        <v>0.27223267750213859</v>
      </c>
      <c r="E190" s="229">
        <v>12.350985350598309</v>
      </c>
      <c r="F190" s="140">
        <v>3.4635164835164836</v>
      </c>
      <c r="G190" s="140">
        <v>4.6195652173913061E-2</v>
      </c>
      <c r="H190" s="140">
        <v>7.8461538461538444E-2</v>
      </c>
      <c r="I190" s="140">
        <v>1.7962650602409642</v>
      </c>
      <c r="J190" s="140">
        <v>3.4586337245213086</v>
      </c>
      <c r="K190" s="140">
        <v>2.816279126808928</v>
      </c>
      <c r="L190" s="140">
        <v>4.6146406820950059E-2</v>
      </c>
      <c r="M190" s="140">
        <v>100.87498812958533</v>
      </c>
      <c r="N190" s="228" t="s">
        <v>1375</v>
      </c>
      <c r="O190" s="227"/>
      <c r="P190" s="227"/>
    </row>
    <row r="191" spans="1:16">
      <c r="A191" s="212">
        <v>50</v>
      </c>
      <c r="B191" s="149" t="s">
        <v>1321</v>
      </c>
      <c r="C191" s="211">
        <v>76.289965241173249</v>
      </c>
      <c r="D191" s="126">
        <v>0.27572284003421726</v>
      </c>
      <c r="E191" s="211">
        <v>12.294298071154241</v>
      </c>
      <c r="F191" s="126">
        <v>3.2686813186813191</v>
      </c>
      <c r="G191" s="126">
        <v>0.10625000000000004</v>
      </c>
      <c r="H191" s="126">
        <v>6.8137651821862349E-2</v>
      </c>
      <c r="I191" s="126">
        <v>1.7727108433734944</v>
      </c>
      <c r="J191" s="126">
        <v>3.1721852995676332</v>
      </c>
      <c r="K191" s="126">
        <v>2.8446670637840619</v>
      </c>
      <c r="L191" s="126">
        <v>3.3561023142509139E-2</v>
      </c>
      <c r="M191" s="126">
        <v>100.09262168569238</v>
      </c>
      <c r="N191" s="125" t="s">
        <v>1374</v>
      </c>
      <c r="O191" s="220"/>
      <c r="P191" s="220"/>
    </row>
    <row r="192" spans="1:16">
      <c r="A192" s="212">
        <v>51</v>
      </c>
      <c r="B192" s="149" t="s">
        <v>1321</v>
      </c>
      <c r="C192" s="211">
        <v>76.994365214667383</v>
      </c>
      <c r="D192" s="126">
        <v>0.26641573994867407</v>
      </c>
      <c r="E192" s="211">
        <v>12.473156211469149</v>
      </c>
      <c r="F192" s="126">
        <v>3.2429670329670328</v>
      </c>
      <c r="G192" s="126">
        <v>8.4076086956521759E-2</v>
      </c>
      <c r="H192" s="126">
        <v>9.9109311740890674E-2</v>
      </c>
      <c r="I192" s="126">
        <v>1.7911445783132534</v>
      </c>
      <c r="J192" s="126">
        <v>3.4706460778258172</v>
      </c>
      <c r="K192" s="126">
        <v>2.817258021187381</v>
      </c>
      <c r="L192" s="126">
        <v>3.7756151035322774E-2</v>
      </c>
      <c r="M192" s="126">
        <v>101.2391420506912</v>
      </c>
      <c r="N192" s="125" t="s">
        <v>1373</v>
      </c>
      <c r="O192" s="220"/>
      <c r="P192" s="220"/>
    </row>
    <row r="193" spans="1:16">
      <c r="A193" s="212">
        <v>52</v>
      </c>
      <c r="B193" s="149" t="s">
        <v>1321</v>
      </c>
      <c r="C193" s="211">
        <v>76.074211962578531</v>
      </c>
      <c r="D193" s="126">
        <v>0.26757912745936696</v>
      </c>
      <c r="E193" s="211">
        <v>12.398876328059679</v>
      </c>
      <c r="F193" s="126">
        <v>3.1519780219780218</v>
      </c>
      <c r="G193" s="126">
        <v>8.9619565217391325E-2</v>
      </c>
      <c r="H193" s="126">
        <v>9.8076923076923062E-2</v>
      </c>
      <c r="I193" s="126">
        <v>1.7921686746987955</v>
      </c>
      <c r="J193" s="126">
        <v>3.3865596046942548</v>
      </c>
      <c r="K193" s="126">
        <v>2.7281786327481692</v>
      </c>
      <c r="L193" s="126">
        <v>3.7756151035322774E-2</v>
      </c>
      <c r="M193" s="126">
        <v>99.987252616126241</v>
      </c>
      <c r="N193" s="125" t="s">
        <v>1372</v>
      </c>
      <c r="O193" s="220"/>
      <c r="P193" s="220"/>
    </row>
    <row r="194" spans="1:16">
      <c r="A194" s="212">
        <v>53</v>
      </c>
      <c r="B194" s="149" t="s">
        <v>1321</v>
      </c>
      <c r="C194" s="211">
        <v>76.590443551544865</v>
      </c>
      <c r="D194" s="126">
        <v>0.26292557741659539</v>
      </c>
      <c r="E194" s="211">
        <v>12.318732243328407</v>
      </c>
      <c r="F194" s="126">
        <v>3.4021978021978021</v>
      </c>
      <c r="G194" s="126">
        <v>0.11364130434782611</v>
      </c>
      <c r="H194" s="126">
        <v>6.9170040485829962E-2</v>
      </c>
      <c r="I194" s="126">
        <v>1.8116265060240966</v>
      </c>
      <c r="J194" s="126">
        <v>3.2414873378628775</v>
      </c>
      <c r="K194" s="126">
        <v>2.7996379223752292</v>
      </c>
      <c r="L194" s="126">
        <v>3.4609805115712544E-2</v>
      </c>
      <c r="M194" s="126">
        <v>100.60986574656404</v>
      </c>
      <c r="N194" s="125" t="s">
        <v>1371</v>
      </c>
      <c r="O194" s="220"/>
      <c r="P194" s="220"/>
    </row>
    <row r="195" spans="1:16">
      <c r="A195" s="212">
        <v>54</v>
      </c>
      <c r="B195" s="149" t="s">
        <v>1321</v>
      </c>
      <c r="C195" s="211">
        <v>76.407201040957588</v>
      </c>
      <c r="D195" s="126">
        <v>0.27455945252352437</v>
      </c>
      <c r="E195" s="211">
        <v>12.400831061833612</v>
      </c>
      <c r="F195" s="126">
        <v>3.2419780219780221</v>
      </c>
      <c r="G195" s="126">
        <v>9.7010869565217414E-2</v>
      </c>
      <c r="H195" s="126">
        <v>0.10840080971659917</v>
      </c>
      <c r="I195" s="126">
        <v>1.7972891566265061</v>
      </c>
      <c r="J195" s="126">
        <v>3.4946707844348355</v>
      </c>
      <c r="K195" s="126">
        <v>2.7242630552343576</v>
      </c>
      <c r="L195" s="126">
        <v>3.4609805115712544E-2</v>
      </c>
      <c r="M195" s="126">
        <v>100.54620771385078</v>
      </c>
      <c r="N195" s="125" t="s">
        <v>1370</v>
      </c>
      <c r="O195" s="220"/>
      <c r="P195" s="220"/>
    </row>
    <row r="196" spans="1:16">
      <c r="A196" s="212">
        <v>55</v>
      </c>
      <c r="B196" s="149" t="s">
        <v>1321</v>
      </c>
      <c r="C196" s="211">
        <v>76.294891115113757</v>
      </c>
      <c r="D196" s="126">
        <v>0.26757912745936696</v>
      </c>
      <c r="E196" s="211">
        <v>12.436016269764414</v>
      </c>
      <c r="F196" s="126">
        <v>3.0995604395604395</v>
      </c>
      <c r="G196" s="126">
        <v>8.7771739130434803E-2</v>
      </c>
      <c r="H196" s="126">
        <v>0.10736842105263156</v>
      </c>
      <c r="I196" s="126">
        <v>1.7348192771084339</v>
      </c>
      <c r="J196" s="126">
        <v>3.3957998764669539</v>
      </c>
      <c r="K196" s="126">
        <v>2.8387936975133443</v>
      </c>
      <c r="L196" s="126">
        <v>3.9853714981729599E-2</v>
      </c>
      <c r="M196" s="126">
        <v>100.26260394854124</v>
      </c>
      <c r="N196" s="125" t="s">
        <v>1369</v>
      </c>
      <c r="O196" s="220"/>
      <c r="P196" s="220"/>
    </row>
    <row r="197" spans="1:16">
      <c r="A197" s="212">
        <v>56</v>
      </c>
      <c r="B197" s="149" t="s">
        <v>1321</v>
      </c>
      <c r="C197" s="211">
        <v>76.329372232697381</v>
      </c>
      <c r="D197" s="126">
        <v>0.25129170230966635</v>
      </c>
      <c r="E197" s="211">
        <v>12.436016269764414</v>
      </c>
      <c r="F197" s="126">
        <v>3.2607692307692311</v>
      </c>
      <c r="G197" s="126">
        <v>0.11548913043478264</v>
      </c>
      <c r="H197" s="126">
        <v>9.4979757085020225E-2</v>
      </c>
      <c r="I197" s="126">
        <v>1.7931927710843374</v>
      </c>
      <c r="J197" s="126">
        <v>3.6646917850525007</v>
      </c>
      <c r="K197" s="126">
        <v>2.6586771318780151</v>
      </c>
      <c r="L197" s="126">
        <v>5.4536662606577344E-2</v>
      </c>
      <c r="M197" s="126">
        <v>100.6044854647416</v>
      </c>
      <c r="N197" s="125" t="s">
        <v>1368</v>
      </c>
      <c r="O197" s="220"/>
      <c r="P197" s="220"/>
    </row>
    <row r="198" spans="1:16">
      <c r="A198" s="212">
        <v>57</v>
      </c>
      <c r="B198" s="149" t="s">
        <v>1321</v>
      </c>
      <c r="C198" s="211">
        <v>76.322476009180676</v>
      </c>
      <c r="D198" s="126">
        <v>0.28386655260906757</v>
      </c>
      <c r="E198" s="211">
        <v>12.305049106910873</v>
      </c>
      <c r="F198" s="126">
        <v>3.1341758241758244</v>
      </c>
      <c r="G198" s="126">
        <v>0.10809782608695656</v>
      </c>
      <c r="H198" s="126">
        <v>9.6012145748987837E-2</v>
      </c>
      <c r="I198" s="126">
        <v>1.83210843373494</v>
      </c>
      <c r="J198" s="126">
        <v>3.2350191476219878</v>
      </c>
      <c r="K198" s="126">
        <v>2.7722288797785488</v>
      </c>
      <c r="L198" s="126">
        <v>4.6146406820950059E-2</v>
      </c>
      <c r="M198" s="126">
        <v>100.08903854048856</v>
      </c>
      <c r="N198" s="125" t="s">
        <v>1367</v>
      </c>
      <c r="O198" s="220"/>
      <c r="P198" s="220"/>
    </row>
    <row r="199" spans="1:16">
      <c r="A199" s="212">
        <v>58</v>
      </c>
      <c r="B199" s="149" t="s">
        <v>1321</v>
      </c>
      <c r="C199" s="211">
        <v>76.008205251775593</v>
      </c>
      <c r="D199" s="126">
        <v>0.29201026518391787</v>
      </c>
      <c r="E199" s="211">
        <v>12.289411236719406</v>
      </c>
      <c r="F199" s="126">
        <v>3.1875824175824174</v>
      </c>
      <c r="G199" s="126">
        <v>0.12750000000000006</v>
      </c>
      <c r="H199" s="126">
        <v>9.2914979757085001E-2</v>
      </c>
      <c r="I199" s="126">
        <v>1.7972891566265061</v>
      </c>
      <c r="J199" s="126">
        <v>3.4697220506485476</v>
      </c>
      <c r="K199" s="126">
        <v>2.715453005828282</v>
      </c>
      <c r="L199" s="126">
        <v>4.5097624847746647E-2</v>
      </c>
      <c r="M199" s="126">
        <v>99.980092873884232</v>
      </c>
      <c r="N199" s="125" t="s">
        <v>1366</v>
      </c>
      <c r="O199" s="220"/>
      <c r="P199" s="220"/>
    </row>
    <row r="200" spans="1:16">
      <c r="A200" s="209">
        <v>59</v>
      </c>
      <c r="B200" s="146" t="s">
        <v>1321</v>
      </c>
      <c r="C200" s="208">
        <v>76.242676851344271</v>
      </c>
      <c r="D200" s="134">
        <v>0.28386655260906757</v>
      </c>
      <c r="E200" s="208">
        <v>12.414514198251146</v>
      </c>
      <c r="F200" s="134">
        <v>3.3448351648351653</v>
      </c>
      <c r="G200" s="134">
        <v>5.4510869565217404E-2</v>
      </c>
      <c r="H200" s="134">
        <v>0.11665991902834007</v>
      </c>
      <c r="I200" s="134">
        <v>1.7542771084337352</v>
      </c>
      <c r="J200" s="134">
        <v>3.5140753551575035</v>
      </c>
      <c r="K200" s="134">
        <v>2.8153002324304754</v>
      </c>
      <c r="L200" s="134">
        <v>3.0414677222898905E-2</v>
      </c>
      <c r="M200" s="134">
        <v>100.54071929312263</v>
      </c>
      <c r="N200" s="133" t="s">
        <v>1365</v>
      </c>
      <c r="O200" s="220"/>
      <c r="P200" s="220"/>
    </row>
    <row r="201" spans="1:16">
      <c r="A201" s="215">
        <v>60</v>
      </c>
      <c r="B201" s="154" t="s">
        <v>1320</v>
      </c>
      <c r="C201" s="214">
        <v>75.388061012229883</v>
      </c>
      <c r="D201" s="130">
        <v>0.30074498567335234</v>
      </c>
      <c r="E201" s="214">
        <v>12.323706016684531</v>
      </c>
      <c r="F201" s="130">
        <v>3.4233038749150242</v>
      </c>
      <c r="G201" s="130">
        <v>5.0114192495921708E-2</v>
      </c>
      <c r="H201" s="130">
        <v>0.11781818181818179</v>
      </c>
      <c r="I201" s="130">
        <v>1.7989583333333339</v>
      </c>
      <c r="J201" s="130">
        <v>3.7016182852734119</v>
      </c>
      <c r="K201" s="130">
        <v>2.7273068469556945</v>
      </c>
      <c r="L201" s="130">
        <v>3.9055421686746986E-2</v>
      </c>
      <c r="M201" s="130">
        <v>99.831635634921497</v>
      </c>
      <c r="N201" s="129" t="s">
        <v>1361</v>
      </c>
      <c r="O201" s="220"/>
      <c r="P201" s="220"/>
    </row>
    <row r="202" spans="1:16">
      <c r="A202" s="212">
        <v>61</v>
      </c>
      <c r="B202" s="149" t="s">
        <v>1320</v>
      </c>
      <c r="C202" s="229">
        <v>75.331051891585417</v>
      </c>
      <c r="D202" s="140">
        <v>0.2652913085004775</v>
      </c>
      <c r="E202" s="229">
        <v>12.273289939051228</v>
      </c>
      <c r="F202" s="140">
        <v>3.1364785859959219</v>
      </c>
      <c r="G202" s="140">
        <v>4.9592169657422518E-2</v>
      </c>
      <c r="H202" s="140">
        <v>8.9454545454545439E-2</v>
      </c>
      <c r="I202" s="140">
        <v>1.8125000000000004</v>
      </c>
      <c r="J202" s="140">
        <v>3.5585868132574667</v>
      </c>
      <c r="K202" s="140">
        <v>2.7769864140563745</v>
      </c>
      <c r="L202" s="140">
        <v>4.5564658634538152E-2</v>
      </c>
      <c r="M202" s="140">
        <v>99.29323622402471</v>
      </c>
      <c r="N202" s="228" t="s">
        <v>1360</v>
      </c>
      <c r="O202" s="227"/>
      <c r="P202" s="227"/>
    </row>
    <row r="203" spans="1:16">
      <c r="A203" s="212">
        <v>62</v>
      </c>
      <c r="B203" s="149" t="s">
        <v>1320</v>
      </c>
      <c r="C203" s="229">
        <v>75.441069492829129</v>
      </c>
      <c r="D203" s="140">
        <v>0.26162368672397318</v>
      </c>
      <c r="E203" s="229">
        <v>12.289423083893885</v>
      </c>
      <c r="F203" s="140">
        <v>3.2304554724677095</v>
      </c>
      <c r="G203" s="140">
        <v>7.6737357259380107E-2</v>
      </c>
      <c r="H203" s="140">
        <v>9.8181818181818162E-2</v>
      </c>
      <c r="I203" s="140">
        <v>1.8375000000000006</v>
      </c>
      <c r="J203" s="140">
        <v>3.6780814607644583</v>
      </c>
      <c r="K203" s="140">
        <v>2.7536674335805453</v>
      </c>
      <c r="L203" s="140">
        <v>3.6885676037483266E-2</v>
      </c>
      <c r="M203" s="140">
        <v>99.666743494268502</v>
      </c>
      <c r="N203" s="228" t="s">
        <v>1343</v>
      </c>
      <c r="O203" s="227"/>
      <c r="P203" s="227"/>
    </row>
    <row r="204" spans="1:16">
      <c r="A204" s="212">
        <v>63</v>
      </c>
      <c r="B204" s="149" t="s">
        <v>1320</v>
      </c>
      <c r="C204" s="229">
        <v>75.354055571845464</v>
      </c>
      <c r="D204" s="140">
        <v>0.27140401146131798</v>
      </c>
      <c r="E204" s="229">
        <v>12.198674144153941</v>
      </c>
      <c r="F204" s="140">
        <v>3.3802311352821213</v>
      </c>
      <c r="G204" s="140">
        <v>6.3686786296900499E-2</v>
      </c>
      <c r="H204" s="140">
        <v>0.11018181818181817</v>
      </c>
      <c r="I204" s="140">
        <v>1.7552083333333339</v>
      </c>
      <c r="J204" s="140">
        <v>3.3558080174880254</v>
      </c>
      <c r="K204" s="140">
        <v>2.7769864140563745</v>
      </c>
      <c r="L204" s="140">
        <v>3.1461311914323963E-2</v>
      </c>
      <c r="M204" s="140">
        <v>99.26623937823048</v>
      </c>
      <c r="N204" s="228" t="s">
        <v>1359</v>
      </c>
      <c r="O204" s="227"/>
      <c r="P204" s="227"/>
    </row>
    <row r="205" spans="1:16">
      <c r="A205" s="212">
        <v>64</v>
      </c>
      <c r="B205" s="149" t="s">
        <v>1320</v>
      </c>
      <c r="C205" s="229">
        <v>75.451071092942172</v>
      </c>
      <c r="D205" s="140">
        <v>0.29340974212034376</v>
      </c>
      <c r="E205" s="229">
        <v>12.258165115761237</v>
      </c>
      <c r="F205" s="140">
        <v>3.298980285520055</v>
      </c>
      <c r="G205" s="140">
        <v>4.3849918433931497E-2</v>
      </c>
      <c r="H205" s="140">
        <v>8.1818181818181804E-2</v>
      </c>
      <c r="I205" s="140">
        <v>1.7406250000000005</v>
      </c>
      <c r="J205" s="140">
        <v>3.562207863181921</v>
      </c>
      <c r="K205" s="140">
        <v>2.6816827547203763</v>
      </c>
      <c r="L205" s="140">
        <v>4.5564658634538152E-2</v>
      </c>
      <c r="M205" s="140">
        <v>99.411814510964092</v>
      </c>
      <c r="N205" s="228" t="s">
        <v>1342</v>
      </c>
      <c r="O205" s="227"/>
      <c r="P205" s="227"/>
    </row>
    <row r="206" spans="1:16">
      <c r="A206" s="212">
        <v>65</v>
      </c>
      <c r="B206" s="149" t="s">
        <v>1320</v>
      </c>
      <c r="C206" s="229">
        <v>75.658104215282606</v>
      </c>
      <c r="D206" s="140">
        <v>0.30930276981852906</v>
      </c>
      <c r="E206" s="229">
        <v>12.494112359085094</v>
      </c>
      <c r="F206" s="140">
        <v>3.1834670292318155</v>
      </c>
      <c r="G206" s="140">
        <v>5.951060358890703E-2</v>
      </c>
      <c r="H206" s="140">
        <v>9.5999999999999974E-2</v>
      </c>
      <c r="I206" s="140">
        <v>1.8333333333333339</v>
      </c>
      <c r="J206" s="140">
        <v>3.687134085575595</v>
      </c>
      <c r="K206" s="140">
        <v>2.7050017351962059</v>
      </c>
      <c r="L206" s="140">
        <v>4.4479785809906296E-2</v>
      </c>
      <c r="M206" s="140">
        <v>100.02597057909067</v>
      </c>
      <c r="N206" s="228" t="s">
        <v>1340</v>
      </c>
      <c r="O206" s="227"/>
      <c r="P206" s="227"/>
    </row>
    <row r="207" spans="1:16">
      <c r="A207" s="212">
        <v>66</v>
      </c>
      <c r="B207" s="149" t="s">
        <v>1320</v>
      </c>
      <c r="C207" s="229">
        <v>75.302047251257534</v>
      </c>
      <c r="D207" s="140">
        <v>0.28485195797516705</v>
      </c>
      <c r="E207" s="229">
        <v>12.368072165001838</v>
      </c>
      <c r="F207" s="140">
        <v>3.0307545887151606</v>
      </c>
      <c r="G207" s="140">
        <v>3.2887438825448617E-2</v>
      </c>
      <c r="H207" s="140">
        <v>0.13090909090909089</v>
      </c>
      <c r="I207" s="140">
        <v>1.747916666666667</v>
      </c>
      <c r="J207" s="140">
        <v>3.6382499115954614</v>
      </c>
      <c r="K207" s="140">
        <v>2.6036148635621652</v>
      </c>
      <c r="L207" s="140">
        <v>4.4479785809906296E-2</v>
      </c>
      <c r="M207" s="140">
        <v>99.139308382487116</v>
      </c>
      <c r="N207" s="228" t="s">
        <v>1358</v>
      </c>
      <c r="O207" s="227"/>
      <c r="P207" s="227"/>
    </row>
    <row r="208" spans="1:16">
      <c r="A208" s="212">
        <v>67</v>
      </c>
      <c r="B208" s="149" t="s">
        <v>1320</v>
      </c>
      <c r="C208" s="211">
        <v>75.475074933213534</v>
      </c>
      <c r="D208" s="126">
        <v>0.29463228271251185</v>
      </c>
      <c r="E208" s="211">
        <v>12.287406440788553</v>
      </c>
      <c r="F208" s="126">
        <v>3.2833174711080906</v>
      </c>
      <c r="G208" s="126">
        <v>4.5415986949429041E-2</v>
      </c>
      <c r="H208" s="126">
        <v>7.6363636363636356E-2</v>
      </c>
      <c r="I208" s="126">
        <v>1.7041666666666671</v>
      </c>
      <c r="J208" s="126">
        <v>3.7170077474523424</v>
      </c>
      <c r="K208" s="126">
        <v>2.7749586766236938</v>
      </c>
      <c r="L208" s="126">
        <v>3.6885676037483266E-2</v>
      </c>
      <c r="M208" s="126">
        <v>99.658347530446065</v>
      </c>
      <c r="N208" s="125" t="s">
        <v>1357</v>
      </c>
      <c r="O208" s="220"/>
      <c r="P208" s="220"/>
    </row>
    <row r="209" spans="1:16">
      <c r="A209" s="212">
        <v>68</v>
      </c>
      <c r="B209" s="149" t="s">
        <v>1320</v>
      </c>
      <c r="C209" s="211">
        <v>75.068009808611833</v>
      </c>
      <c r="D209" s="126">
        <v>0.26284622731614127</v>
      </c>
      <c r="E209" s="211">
        <v>12.306564550289208</v>
      </c>
      <c r="F209" s="126">
        <v>3.2862542488103341</v>
      </c>
      <c r="G209" s="126">
        <v>7.3083197389885821E-2</v>
      </c>
      <c r="H209" s="126">
        <v>0.10363636363636361</v>
      </c>
      <c r="I209" s="126">
        <v>1.7750000000000004</v>
      </c>
      <c r="J209" s="126">
        <v>3.7423550969235229</v>
      </c>
      <c r="K209" s="126">
        <v>2.6431557434994408</v>
      </c>
      <c r="L209" s="126">
        <v>4.4479785809906296E-2</v>
      </c>
      <c r="M209" s="126">
        <v>99.260909684455328</v>
      </c>
      <c r="N209" s="125" t="s">
        <v>1356</v>
      </c>
      <c r="O209" s="220"/>
      <c r="P209" s="220"/>
    </row>
    <row r="210" spans="1:16">
      <c r="A210" s="212">
        <v>69</v>
      </c>
      <c r="B210" s="149" t="s">
        <v>1320</v>
      </c>
      <c r="C210" s="211">
        <v>75.177027249844244</v>
      </c>
      <c r="D210" s="126">
        <v>0.28485195797516705</v>
      </c>
      <c r="E210" s="211">
        <v>12.087758773360672</v>
      </c>
      <c r="F210" s="126">
        <v>3.1354996600951739</v>
      </c>
      <c r="G210" s="126">
        <v>4.1239804241435571E-2</v>
      </c>
      <c r="H210" s="126">
        <v>9.5999999999999974E-2</v>
      </c>
      <c r="I210" s="126">
        <v>1.7968750000000007</v>
      </c>
      <c r="J210" s="126">
        <v>3.6165236120487356</v>
      </c>
      <c r="K210" s="126">
        <v>2.7344039279700776</v>
      </c>
      <c r="L210" s="126">
        <v>5.0989022757697455E-2</v>
      </c>
      <c r="M210" s="126">
        <v>98.970185084437801</v>
      </c>
      <c r="N210" s="125" t="s">
        <v>1355</v>
      </c>
      <c r="O210" s="220"/>
      <c r="P210" s="220"/>
    </row>
    <row r="211" spans="1:16">
      <c r="A211" s="212">
        <v>70</v>
      </c>
      <c r="B211" s="149" t="s">
        <v>1320</v>
      </c>
      <c r="C211" s="211">
        <v>75.415065332535164</v>
      </c>
      <c r="D211" s="126">
        <v>0.26040114613180509</v>
      </c>
      <c r="E211" s="211">
        <v>12.286398119235887</v>
      </c>
      <c r="F211" s="126">
        <v>3.186403806934059</v>
      </c>
      <c r="G211" s="126">
        <v>4.6460032626427408E-2</v>
      </c>
      <c r="H211" s="126">
        <v>0.11018181818181817</v>
      </c>
      <c r="I211" s="126">
        <v>1.7635416666666672</v>
      </c>
      <c r="J211" s="126">
        <v>3.8328813450348802</v>
      </c>
      <c r="K211" s="126">
        <v>2.6634331178262487</v>
      </c>
      <c r="L211" s="126">
        <v>4.0140294511378849E-2</v>
      </c>
      <c r="M211" s="126">
        <v>99.564770399202388</v>
      </c>
      <c r="N211" s="125" t="s">
        <v>1354</v>
      </c>
      <c r="O211" s="220"/>
      <c r="P211" s="220"/>
    </row>
    <row r="212" spans="1:16">
      <c r="A212" s="212">
        <v>71</v>
      </c>
      <c r="B212" s="149" t="s">
        <v>1320</v>
      </c>
      <c r="C212" s="211">
        <v>75.386060692207266</v>
      </c>
      <c r="D212" s="126">
        <v>0.27262655205348607</v>
      </c>
      <c r="E212" s="211">
        <v>12.135149886335979</v>
      </c>
      <c r="F212" s="126">
        <v>3.2265397688647184</v>
      </c>
      <c r="G212" s="126">
        <v>1.8792822185970639E-2</v>
      </c>
      <c r="H212" s="126">
        <v>0.10472727272727271</v>
      </c>
      <c r="I212" s="126">
        <v>1.7802083333333338</v>
      </c>
      <c r="J212" s="126">
        <v>3.3856816793647737</v>
      </c>
      <c r="K212" s="126">
        <v>2.7273068469556945</v>
      </c>
      <c r="L212" s="126">
        <v>3.9055421686746986E-2</v>
      </c>
      <c r="M212" s="126">
        <v>99.037097759570671</v>
      </c>
      <c r="N212" s="125" t="s">
        <v>1353</v>
      </c>
      <c r="O212" s="220"/>
      <c r="P212" s="220"/>
    </row>
    <row r="213" spans="1:16">
      <c r="A213" s="212">
        <v>72</v>
      </c>
      <c r="B213" s="149" t="s">
        <v>1320</v>
      </c>
      <c r="C213" s="211">
        <v>75.353055411834148</v>
      </c>
      <c r="D213" s="126">
        <v>0.29096466093600754</v>
      </c>
      <c r="E213" s="211">
        <v>12.27530658215656</v>
      </c>
      <c r="F213" s="126">
        <v>3.3508633582596881</v>
      </c>
      <c r="G213" s="126">
        <v>6.3686786296900499E-2</v>
      </c>
      <c r="H213" s="126">
        <v>0.1058181818181818</v>
      </c>
      <c r="I213" s="126">
        <v>1.8062500000000006</v>
      </c>
      <c r="J213" s="126">
        <v>3.6373446491143477</v>
      </c>
      <c r="K213" s="126">
        <v>2.7587367771622473</v>
      </c>
      <c r="L213" s="126">
        <v>4.5564658634538152E-2</v>
      </c>
      <c r="M213" s="126">
        <v>99.642030964043954</v>
      </c>
      <c r="N213" s="125" t="s">
        <v>1352</v>
      </c>
      <c r="O213" s="220"/>
      <c r="P213" s="220"/>
    </row>
    <row r="214" spans="1:16">
      <c r="A214" s="212">
        <v>73</v>
      </c>
      <c r="B214" s="149" t="s">
        <v>1320</v>
      </c>
      <c r="C214" s="211">
        <v>75.130019729312835</v>
      </c>
      <c r="D214" s="126">
        <v>0.29340974212034376</v>
      </c>
      <c r="E214" s="211">
        <v>12.345889090843183</v>
      </c>
      <c r="F214" s="126">
        <v>3.2363290278721966</v>
      </c>
      <c r="G214" s="126">
        <v>3.8107667210440462E-2</v>
      </c>
      <c r="H214" s="126">
        <v>8.8363636363636353E-2</v>
      </c>
      <c r="I214" s="126">
        <v>1.8531250000000004</v>
      </c>
      <c r="J214" s="126">
        <v>3.6590709486610735</v>
      </c>
      <c r="K214" s="126">
        <v>2.6968907854654827</v>
      </c>
      <c r="L214" s="126">
        <v>4.2310040160642569E-2</v>
      </c>
      <c r="M214" s="126">
        <v>99.341209858853219</v>
      </c>
      <c r="N214" s="125" t="s">
        <v>1351</v>
      </c>
      <c r="O214" s="220"/>
      <c r="P214" s="220"/>
    </row>
    <row r="215" spans="1:16">
      <c r="A215" s="209">
        <v>74</v>
      </c>
      <c r="B215" s="146" t="s">
        <v>1320</v>
      </c>
      <c r="C215" s="208">
        <v>74.919986126938497</v>
      </c>
      <c r="D215" s="134">
        <v>0.27384909264565416</v>
      </c>
      <c r="E215" s="208">
        <v>12.263206723524569</v>
      </c>
      <c r="F215" s="134">
        <v>3.2666757307953782</v>
      </c>
      <c r="G215" s="134">
        <v>5.8988580750407839E-2</v>
      </c>
      <c r="H215" s="134">
        <v>0.10909090909090907</v>
      </c>
      <c r="I215" s="134">
        <v>1.7645833333333338</v>
      </c>
      <c r="J215" s="134">
        <v>3.5540605008518988</v>
      </c>
      <c r="K215" s="134">
        <v>2.6026009948458246</v>
      </c>
      <c r="L215" s="134">
        <v>5.6413386880856758E-2</v>
      </c>
      <c r="M215" s="134">
        <v>98.813047634115179</v>
      </c>
      <c r="N215" s="133" t="s">
        <v>1350</v>
      </c>
      <c r="O215" s="220"/>
      <c r="P215" s="220"/>
    </row>
    <row r="216" spans="1:16">
      <c r="A216" s="215">
        <v>75</v>
      </c>
      <c r="B216" s="154" t="s">
        <v>1316</v>
      </c>
      <c r="C216" s="226">
        <v>75.86700752885541</v>
      </c>
      <c r="D216" s="225">
        <v>0.27210884353741499</v>
      </c>
      <c r="E216" s="226">
        <v>12.31705122899942</v>
      </c>
      <c r="F216" s="225">
        <v>3.3360297152290559</v>
      </c>
      <c r="G216" s="225">
        <v>9.2455858747993586E-2</v>
      </c>
      <c r="H216" s="225">
        <v>9.5604395604395612E-2</v>
      </c>
      <c r="I216" s="225">
        <v>1.7855752718946767</v>
      </c>
      <c r="J216" s="225">
        <v>3.4396417556040202</v>
      </c>
      <c r="K216" s="225">
        <v>2.7759225936474965</v>
      </c>
      <c r="L216" s="225">
        <v>4.2208333333333334E-2</v>
      </c>
      <c r="M216" s="225">
        <v>99.981401412953204</v>
      </c>
      <c r="N216" s="224" t="s">
        <v>1361</v>
      </c>
      <c r="O216" s="216"/>
      <c r="P216" s="216"/>
    </row>
    <row r="217" spans="1:16">
      <c r="A217" s="212">
        <v>76</v>
      </c>
      <c r="B217" s="149" t="s">
        <v>1316</v>
      </c>
      <c r="C217" s="211">
        <v>75.711774255361647</v>
      </c>
      <c r="D217" s="126">
        <v>0.28057445200302344</v>
      </c>
      <c r="E217" s="211">
        <v>12.201223206157412</v>
      </c>
      <c r="F217" s="126">
        <v>3.308295501444491</v>
      </c>
      <c r="G217" s="126">
        <v>8.1540930979133244E-2</v>
      </c>
      <c r="H217" s="126">
        <v>6.9230769230769235E-2</v>
      </c>
      <c r="I217" s="126">
        <v>1.7907269605037206</v>
      </c>
      <c r="J217" s="126">
        <v>3.3342538941010971</v>
      </c>
      <c r="K217" s="126">
        <v>2.7465209299456053</v>
      </c>
      <c r="L217" s="126">
        <v>4.4372863247863249E-2</v>
      </c>
      <c r="M217" s="126">
        <v>99.524145337013209</v>
      </c>
      <c r="N217" s="125" t="s">
        <v>1360</v>
      </c>
      <c r="O217" s="220"/>
      <c r="P217" s="220"/>
    </row>
    <row r="218" spans="1:16">
      <c r="A218" s="212">
        <v>77</v>
      </c>
      <c r="B218" s="149" t="s">
        <v>1316</v>
      </c>
      <c r="C218" s="223">
        <v>75.498453692431525</v>
      </c>
      <c r="D218" s="222">
        <v>0.27452758881330308</v>
      </c>
      <c r="E218" s="223">
        <v>12.253597616485973</v>
      </c>
      <c r="F218" s="222">
        <v>3.1636813867106901</v>
      </c>
      <c r="G218" s="222">
        <v>6.2921348314606759E-2</v>
      </c>
      <c r="H218" s="222">
        <v>8.2417582417582416E-2</v>
      </c>
      <c r="I218" s="222">
        <v>1.7567258156840297</v>
      </c>
      <c r="J218" s="222">
        <v>3.4278310469873134</v>
      </c>
      <c r="K218" s="222">
        <v>2.6988699577390922</v>
      </c>
      <c r="L218" s="222">
        <v>4.4372863247863249E-2</v>
      </c>
      <c r="M218" s="222">
        <v>99.219030472870429</v>
      </c>
      <c r="N218" s="221" t="s">
        <v>1345</v>
      </c>
      <c r="O218" s="216"/>
      <c r="P218" s="216"/>
    </row>
    <row r="219" spans="1:16">
      <c r="A219" s="212">
        <v>78</v>
      </c>
      <c r="B219" s="149" t="s">
        <v>1316</v>
      </c>
      <c r="C219" s="223">
        <v>75.126895341036786</v>
      </c>
      <c r="D219" s="222">
        <v>0.27089947089947092</v>
      </c>
      <c r="E219" s="223">
        <v>12.240504013903832</v>
      </c>
      <c r="F219" s="222">
        <v>3.198349153941396</v>
      </c>
      <c r="G219" s="222">
        <v>9.1813804173354746E-2</v>
      </c>
      <c r="H219" s="222">
        <v>7.664835164835164E-2</v>
      </c>
      <c r="I219" s="222">
        <v>1.7216943331425301</v>
      </c>
      <c r="J219" s="222">
        <v>3.3969415013743873</v>
      </c>
      <c r="K219" s="222">
        <v>2.7242162195510673</v>
      </c>
      <c r="L219" s="222">
        <v>4.3290598290598288E-2</v>
      </c>
      <c r="M219" s="222">
        <v>98.847966518730999</v>
      </c>
      <c r="N219" s="221" t="s">
        <v>1359</v>
      </c>
      <c r="O219" s="216"/>
      <c r="P219" s="216"/>
    </row>
    <row r="220" spans="1:16">
      <c r="A220" s="212">
        <v>79</v>
      </c>
      <c r="B220" s="149" t="s">
        <v>1316</v>
      </c>
      <c r="C220" s="223">
        <v>75.542519912003939</v>
      </c>
      <c r="D220" s="222">
        <v>0.27452758881330308</v>
      </c>
      <c r="E220" s="223">
        <v>12.159927998013739</v>
      </c>
      <c r="F220" s="222">
        <v>3.2874948411060676</v>
      </c>
      <c r="G220" s="222">
        <v>8.7961476725521695E-2</v>
      </c>
      <c r="H220" s="222">
        <v>8.2417582417582416E-2</v>
      </c>
      <c r="I220" s="222">
        <v>1.7783629078420147</v>
      </c>
      <c r="J220" s="222">
        <v>3.1770806178941515</v>
      </c>
      <c r="K220" s="222">
        <v>2.7008976586840507</v>
      </c>
      <c r="L220" s="222">
        <v>4.1126068376068373E-2</v>
      </c>
      <c r="M220" s="222">
        <v>99.091194696107195</v>
      </c>
      <c r="N220" s="221" t="s">
        <v>1340</v>
      </c>
      <c r="O220" s="216"/>
      <c r="P220" s="216"/>
    </row>
    <row r="221" spans="1:16">
      <c r="A221" s="212">
        <v>80</v>
      </c>
      <c r="B221" s="149" t="s">
        <v>1316</v>
      </c>
      <c r="C221" s="223">
        <v>75.218032295152483</v>
      </c>
      <c r="D221" s="222">
        <v>0.2890400604686319</v>
      </c>
      <c r="E221" s="223">
        <v>12.277770421252999</v>
      </c>
      <c r="F221" s="222">
        <v>3.4311184482047059</v>
      </c>
      <c r="G221" s="222">
        <v>3.9165329052969509E-2</v>
      </c>
      <c r="H221" s="222">
        <v>7.7472527472527475E-2</v>
      </c>
      <c r="I221" s="222">
        <v>1.7896966227819118</v>
      </c>
      <c r="J221" s="222">
        <v>3.2197808721237844</v>
      </c>
      <c r="K221" s="222">
        <v>2.5964710600187138</v>
      </c>
      <c r="L221" s="222">
        <v>4.1126068376068373E-2</v>
      </c>
      <c r="M221" s="222">
        <v>98.938551749135542</v>
      </c>
      <c r="N221" s="221" t="s">
        <v>1358</v>
      </c>
      <c r="O221" s="216"/>
      <c r="P221" s="216"/>
    </row>
    <row r="222" spans="1:16">
      <c r="A222" s="212">
        <v>81</v>
      </c>
      <c r="B222" s="149" t="s">
        <v>1316</v>
      </c>
      <c r="C222" s="211">
        <v>75.521488307208017</v>
      </c>
      <c r="D222" s="126">
        <v>0.28178382464096752</v>
      </c>
      <c r="E222" s="211">
        <v>12.407699246875776</v>
      </c>
      <c r="F222" s="126">
        <v>3.2716467189434595</v>
      </c>
      <c r="G222" s="126">
        <v>5.5858747993579462E-2</v>
      </c>
      <c r="H222" s="126">
        <v>7.0054945054945056E-2</v>
      </c>
      <c r="I222" s="126">
        <v>1.759816828849456</v>
      </c>
      <c r="J222" s="126">
        <v>3.4151118223231673</v>
      </c>
      <c r="K222" s="126">
        <v>2.7901165002622021</v>
      </c>
      <c r="L222" s="126">
        <v>4.0043803418803418E-2</v>
      </c>
      <c r="M222" s="126">
        <v>99.573580946531919</v>
      </c>
      <c r="N222" s="125" t="s">
        <v>1357</v>
      </c>
      <c r="O222" s="220"/>
      <c r="P222" s="220"/>
    </row>
    <row r="223" spans="1:16">
      <c r="A223" s="212">
        <v>82</v>
      </c>
      <c r="B223" s="149" t="s">
        <v>1316</v>
      </c>
      <c r="C223" s="211">
        <v>75.480426602606443</v>
      </c>
      <c r="D223" s="126">
        <v>0.2890400604686319</v>
      </c>
      <c r="E223" s="211">
        <v>12.362375237937597</v>
      </c>
      <c r="F223" s="126">
        <v>3.300371440363187</v>
      </c>
      <c r="G223" s="126">
        <v>7.3194221508828275E-2</v>
      </c>
      <c r="H223" s="126">
        <v>9.0659340659340656E-2</v>
      </c>
      <c r="I223" s="126">
        <v>1.78248425872925</v>
      </c>
      <c r="J223" s="126">
        <v>3.1752635857992737</v>
      </c>
      <c r="K223" s="126">
        <v>2.7607148365603114</v>
      </c>
      <c r="L223" s="126">
        <v>4.0043803418803418E-2</v>
      </c>
      <c r="M223" s="126">
        <v>99.314533589013223</v>
      </c>
      <c r="N223" s="125" t="s">
        <v>1356</v>
      </c>
      <c r="O223" s="220"/>
      <c r="P223" s="220"/>
    </row>
    <row r="224" spans="1:16">
      <c r="A224" s="212">
        <v>83</v>
      </c>
      <c r="B224" s="149" t="s">
        <v>1316</v>
      </c>
      <c r="C224" s="223">
        <v>75.528498842139996</v>
      </c>
      <c r="D224" s="222">
        <v>0.28057445200302344</v>
      </c>
      <c r="E224" s="223">
        <v>12.276763221054374</v>
      </c>
      <c r="F224" s="222">
        <v>3.3934791580685113</v>
      </c>
      <c r="G224" s="222">
        <v>9.8876404494382036E-2</v>
      </c>
      <c r="H224" s="222">
        <v>6.0164835164835159E-2</v>
      </c>
      <c r="I224" s="222">
        <v>1.7608471665712651</v>
      </c>
      <c r="J224" s="222">
        <v>3.2406767412148811</v>
      </c>
      <c r="K224" s="222">
        <v>2.6502051350601006</v>
      </c>
      <c r="L224" s="222">
        <v>2.9221153846153845E-2</v>
      </c>
      <c r="M224" s="222">
        <v>99.290088877886774</v>
      </c>
      <c r="N224" s="221" t="s">
        <v>1355</v>
      </c>
      <c r="O224" s="216"/>
      <c r="P224" s="216"/>
    </row>
    <row r="225" spans="1:16">
      <c r="A225" s="212">
        <v>84</v>
      </c>
      <c r="B225" s="149" t="s">
        <v>1316</v>
      </c>
      <c r="C225" s="211">
        <v>75.155938985754986</v>
      </c>
      <c r="D225" s="126">
        <v>0.27936507936507937</v>
      </c>
      <c r="E225" s="211">
        <v>12.237482413307953</v>
      </c>
      <c r="F225" s="126">
        <v>3.2954189021873721</v>
      </c>
      <c r="G225" s="126">
        <v>5.0722311396468711E-2</v>
      </c>
      <c r="H225" s="126">
        <v>7.8296703296703296E-2</v>
      </c>
      <c r="I225" s="126">
        <v>1.7629078420148827</v>
      </c>
      <c r="J225" s="126">
        <v>3.3705945359986567</v>
      </c>
      <c r="K225" s="126">
        <v>2.7272577709685044</v>
      </c>
      <c r="L225" s="126">
        <v>4.7619658119658112E-2</v>
      </c>
      <c r="M225" s="126">
        <v>98.957989306256437</v>
      </c>
      <c r="N225" s="125" t="s">
        <v>1354</v>
      </c>
      <c r="O225" s="220"/>
      <c r="P225" s="220"/>
    </row>
    <row r="226" spans="1:16">
      <c r="A226" s="212">
        <v>85</v>
      </c>
      <c r="B226" s="149" t="s">
        <v>1316</v>
      </c>
      <c r="C226" s="211">
        <v>75.407316738315828</v>
      </c>
      <c r="D226" s="126">
        <v>0.30113378684807257</v>
      </c>
      <c r="E226" s="211">
        <v>12.248561615492841</v>
      </c>
      <c r="F226" s="126">
        <v>3.2548080891456883</v>
      </c>
      <c r="G226" s="126">
        <v>3.0818619582664533E-2</v>
      </c>
      <c r="H226" s="126">
        <v>9.3956043956043955E-2</v>
      </c>
      <c r="I226" s="126">
        <v>1.7938179736691471</v>
      </c>
      <c r="J226" s="126">
        <v>3.2070616474596383</v>
      </c>
      <c r="K226" s="126">
        <v>2.7992411545145135</v>
      </c>
      <c r="L226" s="126">
        <v>4.9784188034188034E-2</v>
      </c>
      <c r="M226" s="126">
        <v>99.136720647403237</v>
      </c>
      <c r="N226" s="125" t="s">
        <v>1353</v>
      </c>
      <c r="O226" s="220"/>
      <c r="P226" s="220"/>
    </row>
    <row r="227" spans="1:16">
      <c r="A227" s="212">
        <v>86</v>
      </c>
      <c r="B227" s="149" t="s">
        <v>1316</v>
      </c>
      <c r="C227" s="211">
        <v>75.685735125614315</v>
      </c>
      <c r="D227" s="126">
        <v>0.31443688586545732</v>
      </c>
      <c r="E227" s="211">
        <v>12.2123024083423</v>
      </c>
      <c r="F227" s="126">
        <v>3.1418902187371036</v>
      </c>
      <c r="G227" s="126">
        <v>7.4478330658105954E-2</v>
      </c>
      <c r="H227" s="126">
        <v>9.2307692307692313E-2</v>
      </c>
      <c r="I227" s="126">
        <v>1.7608471665712651</v>
      </c>
      <c r="J227" s="126">
        <v>3.4332821432719469</v>
      </c>
      <c r="K227" s="126">
        <v>2.6106649666334198</v>
      </c>
      <c r="L227" s="126">
        <v>4.2208333333333334E-2</v>
      </c>
      <c r="M227" s="126">
        <v>99.325949158834959</v>
      </c>
      <c r="N227" s="125" t="s">
        <v>1352</v>
      </c>
      <c r="O227" s="220"/>
      <c r="P227" s="220"/>
    </row>
    <row r="228" spans="1:16">
      <c r="A228" s="212">
        <v>87</v>
      </c>
      <c r="B228" s="149" t="s">
        <v>1316</v>
      </c>
      <c r="C228" s="211">
        <v>75.458393492820221</v>
      </c>
      <c r="D228" s="126">
        <v>0.28057445200302344</v>
      </c>
      <c r="E228" s="211">
        <v>12.268705619465363</v>
      </c>
      <c r="F228" s="126">
        <v>3.2151877837391671</v>
      </c>
      <c r="G228" s="126">
        <v>8.6677367576244002E-2</v>
      </c>
      <c r="H228" s="126">
        <v>8.2417582417582416E-2</v>
      </c>
      <c r="I228" s="126">
        <v>1.6763594733829421</v>
      </c>
      <c r="J228" s="126">
        <v>3.287919575681709</v>
      </c>
      <c r="K228" s="126">
        <v>2.7434793785281681</v>
      </c>
      <c r="L228" s="126">
        <v>4.1126068376068373E-2</v>
      </c>
      <c r="M228" s="126">
        <v>99.09971883822125</v>
      </c>
      <c r="N228" s="125" t="s">
        <v>1351</v>
      </c>
      <c r="O228" s="220"/>
      <c r="P228" s="220"/>
    </row>
    <row r="229" spans="1:16">
      <c r="A229" s="212">
        <v>88</v>
      </c>
      <c r="B229" s="149" t="s">
        <v>1316</v>
      </c>
      <c r="C229" s="211">
        <v>75.693747165536564</v>
      </c>
      <c r="D229" s="126">
        <v>0.24913076341647769</v>
      </c>
      <c r="E229" s="211">
        <v>12.176043201191757</v>
      </c>
      <c r="F229" s="126">
        <v>3.1775484936029725</v>
      </c>
      <c r="G229" s="126">
        <v>6.2279293739967913E-2</v>
      </c>
      <c r="H229" s="126">
        <v>7.9120879120879117E-2</v>
      </c>
      <c r="I229" s="126">
        <v>1.78248425872925</v>
      </c>
      <c r="J229" s="126">
        <v>3.5304933603479194</v>
      </c>
      <c r="K229" s="126">
        <v>2.7059669110464455</v>
      </c>
      <c r="L229" s="126">
        <v>3.6797008547008549E-2</v>
      </c>
      <c r="M229" s="126">
        <v>99.456818006433082</v>
      </c>
      <c r="N229" s="125" t="s">
        <v>1350</v>
      </c>
      <c r="O229" s="220"/>
      <c r="P229" s="220"/>
    </row>
    <row r="230" spans="1:16">
      <c r="A230" s="212">
        <v>89</v>
      </c>
      <c r="B230" s="149" t="s">
        <v>1316</v>
      </c>
      <c r="C230" s="211">
        <v>75.670712550760086</v>
      </c>
      <c r="D230" s="126">
        <v>0.29024943310657592</v>
      </c>
      <c r="E230" s="211">
        <v>12.262662418273608</v>
      </c>
      <c r="F230" s="126">
        <v>3.3429632686751969</v>
      </c>
      <c r="G230" s="126">
        <v>6.2279293739967913E-2</v>
      </c>
      <c r="H230" s="126">
        <v>7.4175824175824176E-2</v>
      </c>
      <c r="I230" s="126">
        <v>1.8030910131654263</v>
      </c>
      <c r="J230" s="126">
        <v>3.3160835731523175</v>
      </c>
      <c r="K230" s="126">
        <v>2.6887314530143027</v>
      </c>
      <c r="L230" s="126">
        <v>3.0303418803418802E-2</v>
      </c>
      <c r="M230" s="126">
        <v>99.510951858405178</v>
      </c>
      <c r="N230" s="125" t="s">
        <v>1364</v>
      </c>
      <c r="O230" s="220"/>
      <c r="P230" s="220"/>
    </row>
    <row r="231" spans="1:16">
      <c r="A231" s="212">
        <v>90</v>
      </c>
      <c r="B231" s="149" t="s">
        <v>1316</v>
      </c>
      <c r="C231" s="211">
        <v>75.470411552703609</v>
      </c>
      <c r="D231" s="126">
        <v>0.27452758881330308</v>
      </c>
      <c r="E231" s="211">
        <v>12.122661590664569</v>
      </c>
      <c r="F231" s="126">
        <v>3.1121749896822131</v>
      </c>
      <c r="G231" s="126">
        <v>5.9069020866773687E-2</v>
      </c>
      <c r="H231" s="126">
        <v>8.0769230769230774E-2</v>
      </c>
      <c r="I231" s="126">
        <v>1.8092730394962793</v>
      </c>
      <c r="J231" s="126">
        <v>3.4587205926002391</v>
      </c>
      <c r="K231" s="126">
        <v>2.6948145558491765</v>
      </c>
      <c r="L231" s="126">
        <v>4.4372863247863249E-2</v>
      </c>
      <c r="M231" s="126">
        <v>99.082426598731715</v>
      </c>
      <c r="N231" s="125" t="s">
        <v>1363</v>
      </c>
      <c r="O231" s="220"/>
      <c r="P231" s="220"/>
    </row>
    <row r="232" spans="1:16">
      <c r="A232" s="209">
        <v>91</v>
      </c>
      <c r="B232" s="146" t="s">
        <v>1316</v>
      </c>
      <c r="C232" s="219">
        <v>75.715780275322786</v>
      </c>
      <c r="D232" s="218">
        <v>0.24913076341647769</v>
      </c>
      <c r="E232" s="219">
        <v>12.200216005958785</v>
      </c>
      <c r="F232" s="218">
        <v>3.132975650020636</v>
      </c>
      <c r="G232" s="218">
        <v>7.7688603531300179E-2</v>
      </c>
      <c r="H232" s="218">
        <v>6.5109890109890114E-2</v>
      </c>
      <c r="I232" s="218">
        <v>1.8072123640526616</v>
      </c>
      <c r="J232" s="218">
        <v>3.3715030520460956</v>
      </c>
      <c r="K232" s="218">
        <v>2.7485486308905633</v>
      </c>
      <c r="L232" s="218">
        <v>4.6537393162393158E-2</v>
      </c>
      <c r="M232" s="218">
        <v>99.368169889088506</v>
      </c>
      <c r="N232" s="217" t="s">
        <v>1362</v>
      </c>
      <c r="O232" s="216"/>
      <c r="P232" s="216"/>
    </row>
    <row r="233" spans="1:16">
      <c r="A233" s="215">
        <v>92</v>
      </c>
      <c r="B233" s="154" t="s">
        <v>1299</v>
      </c>
      <c r="C233" s="214">
        <v>75.641965416647395</v>
      </c>
      <c r="D233" s="130">
        <v>0.29379047619047621</v>
      </c>
      <c r="E233" s="214">
        <v>12.164603438141297</v>
      </c>
      <c r="F233" s="130">
        <v>3.3019438444924405</v>
      </c>
      <c r="G233" s="130">
        <v>9.1666666666666674E-2</v>
      </c>
      <c r="H233" s="130">
        <v>6.4353312302839125E-2</v>
      </c>
      <c r="I233" s="130">
        <v>1.7575519371139812</v>
      </c>
      <c r="J233" s="130">
        <v>2.688381742738589</v>
      </c>
      <c r="K233" s="130">
        <v>2.5929446419502278</v>
      </c>
      <c r="L233" s="130">
        <v>3.8220781134856295E-2</v>
      </c>
      <c r="M233" s="130">
        <v>98.597205298322038</v>
      </c>
      <c r="N233" s="213" t="s">
        <v>1361</v>
      </c>
    </row>
    <row r="234" spans="1:16">
      <c r="A234" s="212">
        <v>93</v>
      </c>
      <c r="B234" s="149" t="s">
        <v>1299</v>
      </c>
      <c r="C234" s="211">
        <v>75.293435553814561</v>
      </c>
      <c r="D234" s="126">
        <v>0.29866666666666669</v>
      </c>
      <c r="E234" s="211">
        <v>12.139503150426414</v>
      </c>
      <c r="F234" s="126">
        <v>3.3807343412526998</v>
      </c>
      <c r="G234" s="126">
        <v>0.10083333333333333</v>
      </c>
      <c r="H234" s="126">
        <v>7.4195583596214518E-2</v>
      </c>
      <c r="I234" s="126">
        <v>1.7504772599663112</v>
      </c>
      <c r="J234" s="126">
        <v>2.6920331950207466</v>
      </c>
      <c r="K234" s="126">
        <v>2.7642051802945646</v>
      </c>
      <c r="L234" s="126">
        <v>3.8220781134856295E-2</v>
      </c>
      <c r="M234" s="126">
        <v>98.494088086449622</v>
      </c>
      <c r="N234" s="210" t="s">
        <v>1360</v>
      </c>
    </row>
    <row r="235" spans="1:16">
      <c r="A235" s="212">
        <v>94</v>
      </c>
      <c r="B235" s="149" t="s">
        <v>1299</v>
      </c>
      <c r="C235" s="211">
        <v>75.777782211332962</v>
      </c>
      <c r="D235" s="126">
        <v>0.26453333333333334</v>
      </c>
      <c r="E235" s="211">
        <v>12.113398851202934</v>
      </c>
      <c r="F235" s="126">
        <v>3.2666954643628507</v>
      </c>
      <c r="G235" s="126">
        <v>7.7499999999999999E-2</v>
      </c>
      <c r="H235" s="126">
        <v>5.9053627760252365E-2</v>
      </c>
      <c r="I235" s="126">
        <v>1.7312745648512073</v>
      </c>
      <c r="J235" s="126">
        <v>2.7842323651452281</v>
      </c>
      <c r="K235" s="126">
        <v>2.6971030980192983</v>
      </c>
      <c r="L235" s="126">
        <v>2.8665585851142223E-2</v>
      </c>
      <c r="M235" s="126">
        <v>98.77157638256665</v>
      </c>
      <c r="N235" s="210" t="s">
        <v>1345</v>
      </c>
    </row>
    <row r="236" spans="1:16">
      <c r="A236" s="212">
        <v>95</v>
      </c>
      <c r="B236" s="149" t="s">
        <v>1299</v>
      </c>
      <c r="C236" s="211">
        <v>75.68890210304609</v>
      </c>
      <c r="D236" s="126">
        <v>0.26575238095238096</v>
      </c>
      <c r="E236" s="211">
        <v>12.179663610770229</v>
      </c>
      <c r="F236" s="126">
        <v>3.3092008639308856</v>
      </c>
      <c r="G236" s="126">
        <v>0.13250000000000001</v>
      </c>
      <c r="H236" s="126">
        <v>8.555205047318612E-2</v>
      </c>
      <c r="I236" s="126">
        <v>1.7514879281302642</v>
      </c>
      <c r="J236" s="126">
        <v>2.7787551867219915</v>
      </c>
      <c r="K236" s="126">
        <v>2.7121259522600298</v>
      </c>
      <c r="L236" s="126">
        <v>5.9719970523212963E-2</v>
      </c>
      <c r="M236" s="126">
        <v>98.903946048282094</v>
      </c>
      <c r="N236" s="210" t="s">
        <v>1343</v>
      </c>
    </row>
    <row r="237" spans="1:16">
      <c r="A237" s="212">
        <v>96</v>
      </c>
      <c r="B237" s="149" t="s">
        <v>1299</v>
      </c>
      <c r="C237" s="211">
        <v>75.768794335214068</v>
      </c>
      <c r="D237" s="126">
        <v>0.28281904761904769</v>
      </c>
      <c r="E237" s="211">
        <v>12.240908312794545</v>
      </c>
      <c r="F237" s="126">
        <v>3.4989200863930887</v>
      </c>
      <c r="G237" s="126">
        <v>7.4999999999999997E-2</v>
      </c>
      <c r="H237" s="126">
        <v>6.3596214511041013E-2</v>
      </c>
      <c r="I237" s="126">
        <v>1.7252105558674904</v>
      </c>
      <c r="J237" s="126">
        <v>2.3907883817427389</v>
      </c>
      <c r="K237" s="126">
        <v>2.7261472828847122</v>
      </c>
      <c r="L237" s="126">
        <v>4.6581577008106112E-2</v>
      </c>
      <c r="M237" s="126">
        <v>98.772188875184426</v>
      </c>
      <c r="N237" s="210" t="s">
        <v>1359</v>
      </c>
    </row>
    <row r="238" spans="1:16">
      <c r="A238" s="212">
        <v>97</v>
      </c>
      <c r="B238" s="149" t="s">
        <v>1299</v>
      </c>
      <c r="C238" s="211">
        <v>75.958538386613043</v>
      </c>
      <c r="D238" s="126">
        <v>0.28403809523809531</v>
      </c>
      <c r="E238" s="211">
        <v>12.180667622278824</v>
      </c>
      <c r="F238" s="126">
        <v>3.5269114470842333</v>
      </c>
      <c r="G238" s="126">
        <v>5.8333333333333341E-2</v>
      </c>
      <c r="H238" s="126">
        <v>7.1167192429022086E-2</v>
      </c>
      <c r="I238" s="126">
        <v>1.7504772599663112</v>
      </c>
      <c r="J238" s="126">
        <v>2.6692116182572612</v>
      </c>
      <c r="K238" s="126">
        <v>2.5558882681564241</v>
      </c>
      <c r="L238" s="126">
        <v>5.4942372881355922E-2</v>
      </c>
      <c r="M238" s="126">
        <v>99.055238717593824</v>
      </c>
      <c r="N238" s="210" t="s">
        <v>1342</v>
      </c>
    </row>
    <row r="239" spans="1:16">
      <c r="A239" s="212">
        <v>98</v>
      </c>
      <c r="B239" s="149" t="s">
        <v>1299</v>
      </c>
      <c r="C239" s="211">
        <v>75.982506056263418</v>
      </c>
      <c r="D239" s="126">
        <v>0.27428571428571435</v>
      </c>
      <c r="E239" s="211">
        <v>12.061190252755976</v>
      </c>
      <c r="F239" s="126">
        <v>3.4014686825053997</v>
      </c>
      <c r="G239" s="126">
        <v>9.0833333333333335E-2</v>
      </c>
      <c r="H239" s="126">
        <v>8.9337539432176649E-2</v>
      </c>
      <c r="I239" s="126">
        <v>1.7120718697361035</v>
      </c>
      <c r="J239" s="126">
        <v>2.6080497925311206</v>
      </c>
      <c r="K239" s="126">
        <v>2.6410177755205679</v>
      </c>
      <c r="L239" s="126">
        <v>5.1359174649963139E-2</v>
      </c>
      <c r="M239" s="126">
        <v>98.860766152281272</v>
      </c>
      <c r="N239" s="210" t="s">
        <v>1358</v>
      </c>
    </row>
    <row r="240" spans="1:16">
      <c r="A240" s="212">
        <v>99</v>
      </c>
      <c r="B240" s="149" t="s">
        <v>1299</v>
      </c>
      <c r="C240" s="211">
        <v>75.369333174374148</v>
      </c>
      <c r="D240" s="126">
        <v>0.31207619047619051</v>
      </c>
      <c r="E240" s="211">
        <v>12.310185106887623</v>
      </c>
      <c r="F240" s="126">
        <v>3.4076889848812093</v>
      </c>
      <c r="G240" s="126">
        <v>0.10416666666666667</v>
      </c>
      <c r="H240" s="126">
        <v>6.9652996845425863E-2</v>
      </c>
      <c r="I240" s="126">
        <v>1.7565412689500282</v>
      </c>
      <c r="J240" s="126">
        <v>2.5350207468879669</v>
      </c>
      <c r="K240" s="126">
        <v>2.505812087353986</v>
      </c>
      <c r="L240" s="126">
        <v>5.0164775239498888E-2</v>
      </c>
      <c r="M240" s="126">
        <v>98.370482239800765</v>
      </c>
      <c r="N240" s="210" t="s">
        <v>1357</v>
      </c>
    </row>
    <row r="241" spans="1:17">
      <c r="A241" s="212">
        <v>100</v>
      </c>
      <c r="B241" s="149" t="s">
        <v>1299</v>
      </c>
      <c r="C241" s="211">
        <v>75.546094738045809</v>
      </c>
      <c r="D241" s="126">
        <v>0.28403809523809531</v>
      </c>
      <c r="E241" s="211">
        <v>12.202755875467922</v>
      </c>
      <c r="F241" s="126">
        <v>3.4709287257019437</v>
      </c>
      <c r="G241" s="126">
        <v>5.7500000000000009E-2</v>
      </c>
      <c r="H241" s="126">
        <v>8.0252365930599368E-2</v>
      </c>
      <c r="I241" s="126">
        <v>1.7555306007860756</v>
      </c>
      <c r="J241" s="126">
        <v>2.6180912863070538</v>
      </c>
      <c r="K241" s="126">
        <v>2.6720650076180799</v>
      </c>
      <c r="L241" s="126">
        <v>2.8665585851142223E-2</v>
      </c>
      <c r="M241" s="126">
        <v>98.687259561654145</v>
      </c>
      <c r="N241" s="210" t="s">
        <v>1356</v>
      </c>
    </row>
    <row r="242" spans="1:17">
      <c r="A242" s="212">
        <v>101</v>
      </c>
      <c r="B242" s="149" t="s">
        <v>1299</v>
      </c>
      <c r="C242" s="211">
        <v>76.029442742662127</v>
      </c>
      <c r="D242" s="126">
        <v>0.25112380952380953</v>
      </c>
      <c r="E242" s="211">
        <v>12.161591403615512</v>
      </c>
      <c r="F242" s="126">
        <v>3.4035421166306694</v>
      </c>
      <c r="G242" s="126">
        <v>4.083333333333334E-2</v>
      </c>
      <c r="H242" s="126">
        <v>6.3596214511041013E-2</v>
      </c>
      <c r="I242" s="126">
        <v>1.7615946097697925</v>
      </c>
      <c r="J242" s="126">
        <v>2.7029875518672197</v>
      </c>
      <c r="K242" s="126">
        <v>2.7031122397155909</v>
      </c>
      <c r="L242" s="126">
        <v>5.2553574060427405E-2</v>
      </c>
      <c r="M242" s="126">
        <v>99.117829276986512</v>
      </c>
      <c r="N242" s="210" t="s">
        <v>1355</v>
      </c>
    </row>
    <row r="243" spans="1:17">
      <c r="A243" s="212">
        <v>102</v>
      </c>
      <c r="B243" s="149" t="s">
        <v>1299</v>
      </c>
      <c r="C243" s="211">
        <v>75.906608435703845</v>
      </c>
      <c r="D243" s="126">
        <v>0.26940952380952382</v>
      </c>
      <c r="E243" s="211">
        <v>12.235888255251568</v>
      </c>
      <c r="F243" s="126">
        <v>3.4180561555075597</v>
      </c>
      <c r="G243" s="126">
        <v>8.3333333333333343E-2</v>
      </c>
      <c r="H243" s="126">
        <v>6.4353312302839125E-2</v>
      </c>
      <c r="I243" s="126">
        <v>1.745423919146547</v>
      </c>
      <c r="J243" s="126">
        <v>2.7623236514522818</v>
      </c>
      <c r="K243" s="126">
        <v>2.7011091924834933</v>
      </c>
      <c r="L243" s="126">
        <v>5.2553574060427405E-2</v>
      </c>
      <c r="M243" s="126">
        <v>99.186511034348399</v>
      </c>
      <c r="N243" s="210" t="s">
        <v>1354</v>
      </c>
    </row>
    <row r="244" spans="1:17">
      <c r="A244" s="212">
        <v>103</v>
      </c>
      <c r="B244" s="149" t="s">
        <v>1299</v>
      </c>
      <c r="C244" s="211">
        <v>75.653949251472596</v>
      </c>
      <c r="D244" s="126">
        <v>0.29744761904761907</v>
      </c>
      <c r="E244" s="211">
        <v>12.202755875467922</v>
      </c>
      <c r="F244" s="126">
        <v>3.1599136069114473</v>
      </c>
      <c r="G244" s="126">
        <v>0.10750000000000001</v>
      </c>
      <c r="H244" s="126">
        <v>8.3280757097791799E-2</v>
      </c>
      <c r="I244" s="126">
        <v>1.6453677709152161</v>
      </c>
      <c r="J244" s="126">
        <v>3.3228215767634857</v>
      </c>
      <c r="K244" s="126">
        <v>2.7682112747587597</v>
      </c>
      <c r="L244" s="126">
        <v>5.0164775239498888E-2</v>
      </c>
      <c r="M244" s="126">
        <v>99.241252748912373</v>
      </c>
      <c r="N244" s="210" t="s">
        <v>1353</v>
      </c>
    </row>
    <row r="245" spans="1:17">
      <c r="A245" s="212">
        <v>104</v>
      </c>
      <c r="B245" s="149" t="s">
        <v>1299</v>
      </c>
      <c r="C245" s="211">
        <v>75.570062407696213</v>
      </c>
      <c r="D245" s="126">
        <v>0.29379047619047621</v>
      </c>
      <c r="E245" s="211">
        <v>12.134483092883437</v>
      </c>
      <c r="F245" s="126">
        <v>3.5746004319654427</v>
      </c>
      <c r="G245" s="126">
        <v>7.2499999999999995E-2</v>
      </c>
      <c r="H245" s="126">
        <v>8.2523659305993688E-2</v>
      </c>
      <c r="I245" s="126">
        <v>1.7343065693430659</v>
      </c>
      <c r="J245" s="126">
        <v>3.193195020746888</v>
      </c>
      <c r="K245" s="126">
        <v>2.700107668867445</v>
      </c>
      <c r="L245" s="126">
        <v>5.6136772291820181E-2</v>
      </c>
      <c r="M245" s="126">
        <v>99.355574940676192</v>
      </c>
      <c r="N245" s="210" t="s">
        <v>1352</v>
      </c>
    </row>
    <row r="246" spans="1:17">
      <c r="A246" s="212">
        <v>105</v>
      </c>
      <c r="B246" s="149" t="s">
        <v>1299</v>
      </c>
      <c r="C246" s="211">
        <v>76.00048180850122</v>
      </c>
      <c r="D246" s="126">
        <v>0.28525714285714293</v>
      </c>
      <c r="E246" s="211">
        <v>12.427654453393281</v>
      </c>
      <c r="F246" s="126">
        <v>3.4159827213822891</v>
      </c>
      <c r="G246" s="126">
        <v>0.10250000000000001</v>
      </c>
      <c r="H246" s="126">
        <v>7.7223974763406936E-2</v>
      </c>
      <c r="I246" s="126">
        <v>1.6645704660303202</v>
      </c>
      <c r="J246" s="126">
        <v>3.4013278008298755</v>
      </c>
      <c r="K246" s="126">
        <v>2.7161320467242249</v>
      </c>
      <c r="L246" s="126">
        <v>4.5387177597641847E-2</v>
      </c>
      <c r="M246" s="126">
        <v>100.09113495319956</v>
      </c>
      <c r="N246" s="210" t="s">
        <v>1351</v>
      </c>
    </row>
    <row r="247" spans="1:17">
      <c r="A247" s="209">
        <v>106</v>
      </c>
      <c r="B247" s="146" t="s">
        <v>1299</v>
      </c>
      <c r="C247" s="208">
        <v>75.730845524934281</v>
      </c>
      <c r="D247" s="134">
        <v>0.27428571428571435</v>
      </c>
      <c r="E247" s="208">
        <v>12.32624929102515</v>
      </c>
      <c r="F247" s="134">
        <v>3.3382289416846653</v>
      </c>
      <c r="G247" s="134">
        <v>8.666666666666667E-2</v>
      </c>
      <c r="H247" s="134">
        <v>7.6466876971608838E-2</v>
      </c>
      <c r="I247" s="134">
        <v>1.7312745648512073</v>
      </c>
      <c r="J247" s="134">
        <v>3.1703734439834022</v>
      </c>
      <c r="K247" s="134">
        <v>2.7632036566785163</v>
      </c>
      <c r="L247" s="134">
        <v>5.1359174649963139E-2</v>
      </c>
      <c r="M247" s="134">
        <v>99.497599816998672</v>
      </c>
      <c r="N247" s="207" t="s">
        <v>1350</v>
      </c>
    </row>
    <row r="248" spans="1:17" s="201" customFormat="1">
      <c r="A248" s="124">
        <v>107</v>
      </c>
      <c r="B248" s="204" t="s">
        <v>1349</v>
      </c>
      <c r="C248" s="123">
        <v>75.599999999999994</v>
      </c>
      <c r="D248" s="205">
        <v>0.255</v>
      </c>
      <c r="E248" s="123">
        <v>12.2</v>
      </c>
      <c r="F248" s="123">
        <v>3.27</v>
      </c>
      <c r="G248" s="206">
        <v>0.106</v>
      </c>
      <c r="H248" s="205">
        <v>0.10299999999999999</v>
      </c>
      <c r="I248" s="205">
        <v>1.7</v>
      </c>
      <c r="J248" s="123">
        <v>3.75</v>
      </c>
      <c r="K248" s="123">
        <v>2.64</v>
      </c>
      <c r="L248" s="205">
        <v>2.4299999999999999E-2</v>
      </c>
      <c r="M248" s="204"/>
      <c r="N248" s="203" t="s">
        <v>1296</v>
      </c>
      <c r="O248" s="120" t="s">
        <v>1348</v>
      </c>
      <c r="P248" s="202"/>
    </row>
    <row r="249" spans="1:17">
      <c r="A249" s="200"/>
      <c r="B249" s="197"/>
      <c r="C249" s="199"/>
      <c r="D249" s="198"/>
      <c r="E249" s="199"/>
      <c r="F249" s="199"/>
      <c r="G249" s="127"/>
      <c r="H249" s="198"/>
      <c r="I249" s="198"/>
      <c r="J249" s="199"/>
      <c r="K249" s="199"/>
      <c r="L249" s="198"/>
      <c r="M249" s="197"/>
      <c r="N249" s="196"/>
      <c r="O249" s="195"/>
      <c r="P249" s="195"/>
    </row>
    <row r="250" spans="1:17">
      <c r="A250" s="194" t="s">
        <v>1347</v>
      </c>
      <c r="B250" s="193"/>
      <c r="C250" s="193"/>
      <c r="D250" s="193"/>
      <c r="E250" s="193"/>
      <c r="F250" s="193"/>
      <c r="G250" s="193"/>
      <c r="H250" s="193"/>
      <c r="I250" s="193"/>
      <c r="J250" s="193"/>
      <c r="K250" s="193"/>
      <c r="L250" s="193"/>
      <c r="M250" s="193"/>
      <c r="N250" s="192"/>
      <c r="O250" s="192"/>
      <c r="P250" s="192"/>
      <c r="Q250" s="191"/>
    </row>
    <row r="251" spans="1:17">
      <c r="A251" s="190">
        <v>19</v>
      </c>
      <c r="B251" s="189" t="s">
        <v>1322</v>
      </c>
      <c r="C251" s="188">
        <v>76.179950621909001</v>
      </c>
      <c r="D251" s="187">
        <v>0.25744530698659146</v>
      </c>
      <c r="E251" s="188">
        <v>12.340868966534709</v>
      </c>
      <c r="F251" s="187">
        <v>3.4091519656129661</v>
      </c>
      <c r="G251" s="187">
        <v>6.1445783132530109E-2</v>
      </c>
      <c r="H251" s="187">
        <v>9.0909090909090884E-2</v>
      </c>
      <c r="I251" s="187">
        <v>1.848336252189142</v>
      </c>
      <c r="J251" s="187">
        <v>4.3496851544002819</v>
      </c>
      <c r="K251" s="187">
        <v>2.7805484623070944</v>
      </c>
      <c r="L251" s="187">
        <v>3.3925693354264791E-2</v>
      </c>
      <c r="M251" s="187">
        <v>101.31834499655075</v>
      </c>
      <c r="N251" s="186" t="s">
        <v>1346</v>
      </c>
      <c r="O251" s="183" t="s">
        <v>1344</v>
      </c>
      <c r="P251" s="182"/>
      <c r="Q251" s="181"/>
    </row>
    <row r="252" spans="1:17">
      <c r="A252" s="177">
        <v>53</v>
      </c>
      <c r="B252" s="176" t="s">
        <v>1320</v>
      </c>
      <c r="C252" s="185">
        <v>75.136020689380672</v>
      </c>
      <c r="D252" s="184">
        <v>0.31174785100286523</v>
      </c>
      <c r="E252" s="185">
        <v>12.214807288996598</v>
      </c>
      <c r="F252" s="184">
        <v>3.2725492861998644</v>
      </c>
      <c r="G252" s="184">
        <v>7.8825448613376842E-2</v>
      </c>
      <c r="H252" s="184">
        <v>0.11672727272727271</v>
      </c>
      <c r="I252" s="184">
        <v>1.7958333333333338</v>
      </c>
      <c r="J252" s="184">
        <v>4.6621017777349163</v>
      </c>
      <c r="K252" s="184">
        <v>2.7029739977635248</v>
      </c>
      <c r="L252" s="184">
        <v>4.2310040160642569E-2</v>
      </c>
      <c r="M252" s="184">
        <v>100.29159117675643</v>
      </c>
      <c r="N252" s="183" t="s">
        <v>1345</v>
      </c>
      <c r="O252" s="183" t="s">
        <v>1344</v>
      </c>
      <c r="P252" s="182"/>
      <c r="Q252" s="181"/>
    </row>
    <row r="253" spans="1:17" s="165" customFormat="1">
      <c r="A253" s="177">
        <v>70</v>
      </c>
      <c r="B253" s="176" t="s">
        <v>1316</v>
      </c>
      <c r="C253" s="180">
        <v>76.434860858345473</v>
      </c>
      <c r="D253" s="179">
        <v>0.28420256991685561</v>
      </c>
      <c r="E253" s="180">
        <v>12.326116030787055</v>
      </c>
      <c r="F253" s="179">
        <v>3.2161782913743302</v>
      </c>
      <c r="G253" s="179">
        <v>5.0080256821829865E-2</v>
      </c>
      <c r="H253" s="179">
        <v>7.5824175824175818E-2</v>
      </c>
      <c r="I253" s="179">
        <v>1.8041213508872351</v>
      </c>
      <c r="J253" s="179">
        <v>0.94122262514679478</v>
      </c>
      <c r="K253" s="179">
        <v>2.7384101261657734</v>
      </c>
      <c r="L253" s="179">
        <v>4.2208333333333334E-2</v>
      </c>
      <c r="M253" s="179">
        <v>97.871020506102866</v>
      </c>
      <c r="N253" s="178" t="s">
        <v>1343</v>
      </c>
      <c r="O253" s="178" t="s">
        <v>1339</v>
      </c>
      <c r="P253" s="178"/>
      <c r="Q253" s="172"/>
    </row>
    <row r="254" spans="1:17" s="165" customFormat="1">
      <c r="A254" s="177">
        <v>72</v>
      </c>
      <c r="B254" s="176" t="s">
        <v>1316</v>
      </c>
      <c r="C254" s="180">
        <v>75.90206020351529</v>
      </c>
      <c r="D254" s="179">
        <v>0.29387755102040813</v>
      </c>
      <c r="E254" s="180">
        <v>12.234460812712076</v>
      </c>
      <c r="F254" s="179">
        <v>3.2904663640115568</v>
      </c>
      <c r="G254" s="179">
        <v>6.8699839486356357E-2</v>
      </c>
      <c r="H254" s="179">
        <v>8.9010989010989E-2</v>
      </c>
      <c r="I254" s="179">
        <v>1.7969089868345733</v>
      </c>
      <c r="J254" s="179">
        <v>1.0311657138432548</v>
      </c>
      <c r="K254" s="179">
        <v>2.6938007053766975</v>
      </c>
      <c r="L254" s="179">
        <v>6.0606837606837605E-2</v>
      </c>
      <c r="M254" s="179">
        <v>97.400457226494936</v>
      </c>
      <c r="N254" s="178" t="s">
        <v>1342</v>
      </c>
      <c r="O254" s="178" t="s">
        <v>1339</v>
      </c>
      <c r="P254" s="178"/>
      <c r="Q254" s="172"/>
    </row>
    <row r="255" spans="1:17" s="165" customFormat="1">
      <c r="A255" s="177">
        <v>84</v>
      </c>
      <c r="B255" s="176" t="s">
        <v>1316</v>
      </c>
      <c r="C255" s="175">
        <v>75.955139968000239</v>
      </c>
      <c r="D255" s="174">
        <v>0.29387755102040813</v>
      </c>
      <c r="E255" s="175">
        <v>12.09647438550029</v>
      </c>
      <c r="F255" s="174">
        <v>3.433099463475032</v>
      </c>
      <c r="G255" s="174">
        <v>6.035313001605138E-2</v>
      </c>
      <c r="H255" s="174">
        <v>8.3241758241758237E-2</v>
      </c>
      <c r="I255" s="174">
        <v>1.8206067544361761</v>
      </c>
      <c r="J255" s="174">
        <v>0.83856031178618884</v>
      </c>
      <c r="K255" s="174">
        <v>2.6542605369500163</v>
      </c>
      <c r="L255" s="174">
        <v>5.194871794871795E-2</v>
      </c>
      <c r="M255" s="174">
        <v>97.235619054297928</v>
      </c>
      <c r="N255" s="173" t="s">
        <v>1341</v>
      </c>
      <c r="O255" s="173" t="s">
        <v>1339</v>
      </c>
      <c r="P255" s="173"/>
      <c r="Q255" s="172"/>
    </row>
    <row r="256" spans="1:17" s="165" customFormat="1">
      <c r="A256" s="171">
        <v>93</v>
      </c>
      <c r="B256" s="170" t="s">
        <v>1299</v>
      </c>
      <c r="C256" s="169">
        <v>76.48083385441123</v>
      </c>
      <c r="D256" s="168">
        <v>0.30354285714285717</v>
      </c>
      <c r="E256" s="169">
        <v>12.225848140165615</v>
      </c>
      <c r="F256" s="168">
        <v>3.4522678185745139</v>
      </c>
      <c r="G256" s="168">
        <v>9.9166666666666667E-2</v>
      </c>
      <c r="H256" s="168">
        <v>7.5709779179810727E-2</v>
      </c>
      <c r="I256" s="168">
        <v>1.7656372824256039</v>
      </c>
      <c r="J256" s="168">
        <v>0.94116182572614104</v>
      </c>
      <c r="K256" s="168">
        <v>2.6420192991366167</v>
      </c>
      <c r="L256" s="168">
        <v>4.5387177597641847E-2</v>
      </c>
      <c r="M256" s="168">
        <v>97.986192062146813</v>
      </c>
      <c r="N256" s="167" t="s">
        <v>1340</v>
      </c>
      <c r="O256" s="167" t="s">
        <v>1339</v>
      </c>
      <c r="P256" s="167"/>
      <c r="Q256" s="166"/>
    </row>
    <row r="259" spans="1:18" ht="19">
      <c r="B259" s="164" t="s">
        <v>1338</v>
      </c>
      <c r="R259" s="164" t="s">
        <v>1337</v>
      </c>
    </row>
    <row r="260" spans="1:18">
      <c r="A260" s="163" t="s">
        <v>1336</v>
      </c>
      <c r="B260" s="162" t="s">
        <v>1335</v>
      </c>
      <c r="C260" s="162" t="s">
        <v>1334</v>
      </c>
      <c r="D260" s="162" t="s">
        <v>1333</v>
      </c>
      <c r="E260" s="162" t="s">
        <v>1332</v>
      </c>
      <c r="F260" s="162" t="s">
        <v>1331</v>
      </c>
      <c r="G260" s="162" t="s">
        <v>39</v>
      </c>
      <c r="H260" s="162" t="s">
        <v>1330</v>
      </c>
      <c r="I260" s="162" t="s">
        <v>1329</v>
      </c>
      <c r="J260" s="162" t="s">
        <v>1328</v>
      </c>
      <c r="K260" s="162" t="s">
        <v>1327</v>
      </c>
      <c r="L260" s="162" t="s">
        <v>29</v>
      </c>
      <c r="M260" s="162" t="s">
        <v>1326</v>
      </c>
      <c r="N260" s="161" t="s">
        <v>1325</v>
      </c>
    </row>
    <row r="261" spans="1:18">
      <c r="A261" s="160">
        <v>0</v>
      </c>
      <c r="B261" s="159" t="s">
        <v>1297</v>
      </c>
      <c r="C261" s="158">
        <v>50.82</v>
      </c>
      <c r="D261" s="158">
        <v>4.05</v>
      </c>
      <c r="E261" s="158">
        <v>12.49</v>
      </c>
      <c r="F261" s="158">
        <v>13.29</v>
      </c>
      <c r="G261" s="158">
        <v>0.17</v>
      </c>
      <c r="H261" s="158">
        <v>5.04</v>
      </c>
      <c r="I261" s="158">
        <v>9.39</v>
      </c>
      <c r="J261" s="158">
        <v>2.61</v>
      </c>
      <c r="K261" s="158">
        <v>0.81599999999999995</v>
      </c>
      <c r="L261" s="158">
        <v>2.0500000000000001E-2</v>
      </c>
      <c r="M261" s="158">
        <v>99.04</v>
      </c>
      <c r="N261" s="157" t="s">
        <v>1296</v>
      </c>
      <c r="O261" s="120" t="s">
        <v>1295</v>
      </c>
    </row>
    <row r="262" spans="1:18">
      <c r="A262" s="132">
        <v>1</v>
      </c>
      <c r="B262" s="154" t="s">
        <v>1324</v>
      </c>
      <c r="C262" s="130">
        <v>50.703078913808163</v>
      </c>
      <c r="D262" s="130">
        <v>4.5555555555555554</v>
      </c>
      <c r="E262" s="130">
        <v>12.424449235274977</v>
      </c>
      <c r="F262" s="130">
        <v>13.747278486430957</v>
      </c>
      <c r="G262" s="130">
        <v>0.23222222222222227</v>
      </c>
      <c r="H262" s="130">
        <v>4.2644887780548624</v>
      </c>
      <c r="I262" s="130">
        <v>9.5710895583986773</v>
      </c>
      <c r="J262" s="130">
        <v>2.6936762281569413</v>
      </c>
      <c r="K262" s="130">
        <v>0.83070616735273783</v>
      </c>
      <c r="L262" s="130">
        <v>3.0328729838709673E-2</v>
      </c>
      <c r="M262" s="130">
        <v>99.022548178128105</v>
      </c>
      <c r="N262" s="156" t="s">
        <v>1314</v>
      </c>
    </row>
    <row r="263" spans="1:18">
      <c r="A263" s="128">
        <v>2</v>
      </c>
      <c r="B263" s="149" t="s">
        <v>1324</v>
      </c>
      <c r="C263" s="140">
        <v>50.378800667074636</v>
      </c>
      <c r="D263" s="140">
        <v>4.5777777777777784</v>
      </c>
      <c r="E263" s="140">
        <v>12.205642694435406</v>
      </c>
      <c r="F263" s="140">
        <v>13.739142196729734</v>
      </c>
      <c r="G263" s="140">
        <v>0.26277777777777783</v>
      </c>
      <c r="H263" s="140">
        <v>4.3615960099750612</v>
      </c>
      <c r="I263" s="140">
        <v>9.5281881964506798</v>
      </c>
      <c r="J263" s="140">
        <v>2.7793923979087194</v>
      </c>
      <c r="K263" s="140">
        <v>0.80699992714290936</v>
      </c>
      <c r="L263" s="140">
        <v>3.8191733870967741E-2</v>
      </c>
      <c r="M263" s="140">
        <v>98.640321464446089</v>
      </c>
      <c r="N263" s="147" t="s">
        <v>1313</v>
      </c>
    </row>
    <row r="264" spans="1:18">
      <c r="A264" s="128">
        <v>3</v>
      </c>
      <c r="B264" s="149" t="s">
        <v>1324</v>
      </c>
      <c r="C264" s="140">
        <v>50.661555479775217</v>
      </c>
      <c r="D264" s="140">
        <v>4.5444444444444452</v>
      </c>
      <c r="E264" s="140">
        <v>12.262076960624798</v>
      </c>
      <c r="F264" s="140">
        <v>13.979162742915847</v>
      </c>
      <c r="G264" s="140">
        <v>0.27866666666666673</v>
      </c>
      <c r="H264" s="140">
        <v>4.2974064837905237</v>
      </c>
      <c r="I264" s="140">
        <v>9.5057160544779187</v>
      </c>
      <c r="J264" s="140">
        <v>2.6526418915736429</v>
      </c>
      <c r="K264" s="140">
        <v>0.89589832792976609</v>
      </c>
      <c r="L264" s="140">
        <v>3.0328729838709673E-2</v>
      </c>
      <c r="M264" s="140">
        <v>99.077572085071807</v>
      </c>
      <c r="N264" s="147" t="s">
        <v>1312</v>
      </c>
    </row>
    <row r="265" spans="1:18">
      <c r="A265" s="128">
        <v>4</v>
      </c>
      <c r="B265" s="149" t="s">
        <v>1324</v>
      </c>
      <c r="C265" s="140">
        <v>50.480631945774498</v>
      </c>
      <c r="D265" s="140">
        <v>4.5266666666666673</v>
      </c>
      <c r="E265" s="140">
        <v>12.366034819394731</v>
      </c>
      <c r="F265" s="140">
        <v>13.717784436264019</v>
      </c>
      <c r="G265" s="140">
        <v>0.24933333333333338</v>
      </c>
      <c r="H265" s="140">
        <v>4.271895261845386</v>
      </c>
      <c r="I265" s="140">
        <v>9.5036731324803956</v>
      </c>
      <c r="J265" s="140">
        <v>2.6553775140125295</v>
      </c>
      <c r="K265" s="140">
        <v>0.83860824742268059</v>
      </c>
      <c r="L265" s="140">
        <v>2.8082157258064514E-2</v>
      </c>
      <c r="M265" s="140">
        <v>98.610008165409965</v>
      </c>
      <c r="N265" s="147" t="s">
        <v>1311</v>
      </c>
    </row>
    <row r="266" spans="1:18">
      <c r="A266" s="128">
        <v>5</v>
      </c>
      <c r="B266" s="149" t="s">
        <v>1324</v>
      </c>
      <c r="C266" s="140">
        <v>50.588395143621916</v>
      </c>
      <c r="D266" s="140">
        <v>4.4522222222222219</v>
      </c>
      <c r="E266" s="140">
        <v>12.364054669703874</v>
      </c>
      <c r="F266" s="140">
        <v>13.394366920640357</v>
      </c>
      <c r="G266" s="140">
        <v>0.29088888888888892</v>
      </c>
      <c r="H266" s="140">
        <v>4.369825436408977</v>
      </c>
      <c r="I266" s="140">
        <v>9.5884543953776298</v>
      </c>
      <c r="J266" s="140">
        <v>2.5240676369459756</v>
      </c>
      <c r="K266" s="140">
        <v>0.81984080725656638</v>
      </c>
      <c r="L266" s="140">
        <v>4.04383064516129E-2</v>
      </c>
      <c r="M266" s="140">
        <v>98.392120164897037</v>
      </c>
      <c r="N266" s="147" t="s">
        <v>1310</v>
      </c>
    </row>
    <row r="267" spans="1:18">
      <c r="A267" s="128">
        <v>6</v>
      </c>
      <c r="B267" s="149" t="s">
        <v>1324</v>
      </c>
      <c r="C267" s="140">
        <v>50.572576692561746</v>
      </c>
      <c r="D267" s="140">
        <v>4.5</v>
      </c>
      <c r="E267" s="140">
        <v>12.3046501789782</v>
      </c>
      <c r="F267" s="140">
        <v>13.864237650886055</v>
      </c>
      <c r="G267" s="140">
        <v>0.23222222222222227</v>
      </c>
      <c r="H267" s="140">
        <v>4.2867082294264334</v>
      </c>
      <c r="I267" s="140">
        <v>9.4158274865868741</v>
      </c>
      <c r="J267" s="140">
        <v>2.8413998398568139</v>
      </c>
      <c r="K267" s="140">
        <v>0.88503296783359464</v>
      </c>
      <c r="L267" s="140">
        <v>1.2356149193548386E-2</v>
      </c>
      <c r="M267" s="140">
        <v>98.902656503966867</v>
      </c>
      <c r="N267" s="147" t="s">
        <v>1309</v>
      </c>
    </row>
    <row r="268" spans="1:18">
      <c r="A268" s="128">
        <v>7</v>
      </c>
      <c r="B268" s="149" t="s">
        <v>1324</v>
      </c>
      <c r="C268" s="140">
        <v>50.677373930835387</v>
      </c>
      <c r="D268" s="140">
        <v>4.3855555555555563</v>
      </c>
      <c r="E268" s="140">
        <v>12.28484868206964</v>
      </c>
      <c r="F268" s="140">
        <v>14.130701138601149</v>
      </c>
      <c r="G268" s="140">
        <v>0.1808888888888889</v>
      </c>
      <c r="H268" s="140">
        <v>4.3772319201995007</v>
      </c>
      <c r="I268" s="140">
        <v>9.6374845233182</v>
      </c>
      <c r="J268" s="140">
        <v>2.6043125618199809</v>
      </c>
      <c r="K268" s="140">
        <v>0.86231448763250906</v>
      </c>
      <c r="L268" s="140">
        <v>1.3479435483870967E-2</v>
      </c>
      <c r="M268" s="140">
        <v>99.140713036864369</v>
      </c>
      <c r="N268" s="147" t="s">
        <v>1308</v>
      </c>
    </row>
    <row r="269" spans="1:18">
      <c r="A269" s="128">
        <v>8</v>
      </c>
      <c r="B269" s="149" t="s">
        <v>1324</v>
      </c>
      <c r="C269" s="140">
        <v>50.549837669162748</v>
      </c>
      <c r="D269" s="140">
        <v>4.4544444444444453</v>
      </c>
      <c r="E269" s="140">
        <v>12.182870972990564</v>
      </c>
      <c r="F269" s="140">
        <v>13.898816882116259</v>
      </c>
      <c r="G269" s="140">
        <v>0.25788888888888895</v>
      </c>
      <c r="H269" s="140">
        <v>4.3048129675810465</v>
      </c>
      <c r="I269" s="140">
        <v>9.518995047461825</v>
      </c>
      <c r="J269" s="140">
        <v>2.6927643540106456</v>
      </c>
      <c r="K269" s="140">
        <v>0.88997176787730892</v>
      </c>
      <c r="L269" s="140">
        <v>1.909586693548387E-2</v>
      </c>
      <c r="M269" s="140">
        <v>98.750404904120444</v>
      </c>
      <c r="N269" s="147" t="s">
        <v>1307</v>
      </c>
    </row>
    <row r="270" spans="1:18">
      <c r="A270" s="128">
        <v>9</v>
      </c>
      <c r="B270" s="149" t="s">
        <v>1324</v>
      </c>
      <c r="C270" s="126">
        <v>50.767341371240114</v>
      </c>
      <c r="D270" s="126">
        <v>4.5244444444444447</v>
      </c>
      <c r="E270" s="126">
        <v>12.213563293198831</v>
      </c>
      <c r="F270" s="126">
        <v>13.691341494735042</v>
      </c>
      <c r="G270" s="126">
        <v>0.21633333333333338</v>
      </c>
      <c r="H270" s="126">
        <v>4.3039900249376553</v>
      </c>
      <c r="I270" s="126">
        <v>9.5159306644655377</v>
      </c>
      <c r="J270" s="126">
        <v>2.5340982525552267</v>
      </c>
      <c r="K270" s="126">
        <v>0.85046136752759482</v>
      </c>
      <c r="L270" s="126">
        <v>3.3698588709677416E-2</v>
      </c>
      <c r="M270" s="126">
        <v>98.617507616296677</v>
      </c>
      <c r="N270" s="150" t="s">
        <v>1306</v>
      </c>
    </row>
    <row r="271" spans="1:18">
      <c r="A271" s="128">
        <v>10</v>
      </c>
      <c r="B271" s="149" t="s">
        <v>1324</v>
      </c>
      <c r="C271" s="140">
        <v>50.536985177676357</v>
      </c>
      <c r="D271" s="140">
        <v>4.5055555555555555</v>
      </c>
      <c r="E271" s="140">
        <v>12.359104295476735</v>
      </c>
      <c r="F271" s="140">
        <v>13.886612447564422</v>
      </c>
      <c r="G271" s="140">
        <v>0.20288888888888895</v>
      </c>
      <c r="H271" s="140">
        <v>4.2916458852867825</v>
      </c>
      <c r="I271" s="140">
        <v>9.5067375154766811</v>
      </c>
      <c r="J271" s="140">
        <v>2.4611483208515854</v>
      </c>
      <c r="K271" s="140">
        <v>0.89787384794725178</v>
      </c>
      <c r="L271" s="140">
        <v>2.8082157258064514E-2</v>
      </c>
      <c r="M271" s="140">
        <v>98.648554742939993</v>
      </c>
      <c r="N271" s="147" t="s">
        <v>1305</v>
      </c>
    </row>
    <row r="272" spans="1:18">
      <c r="A272" s="128">
        <v>11</v>
      </c>
      <c r="B272" s="149" t="s">
        <v>1324</v>
      </c>
      <c r="C272" s="140">
        <v>50.657600867010167</v>
      </c>
      <c r="D272" s="140">
        <v>4.5266666666666673</v>
      </c>
      <c r="E272" s="140">
        <v>12.262076960624798</v>
      </c>
      <c r="F272" s="140">
        <v>13.174687098707304</v>
      </c>
      <c r="G272" s="140">
        <v>0.25422222222222224</v>
      </c>
      <c r="H272" s="140">
        <v>4.2579052369077308</v>
      </c>
      <c r="I272" s="140">
        <v>9.5680251754023935</v>
      </c>
      <c r="J272" s="140">
        <v>2.5067420281663613</v>
      </c>
      <c r="K272" s="140">
        <v>0.85144912753633772</v>
      </c>
      <c r="L272" s="140">
        <v>2.9205443548387094E-2</v>
      </c>
      <c r="M272" s="140">
        <v>98.05937830378835</v>
      </c>
      <c r="N272" s="147" t="s">
        <v>1304</v>
      </c>
    </row>
    <row r="273" spans="1:14">
      <c r="A273" s="136">
        <v>12</v>
      </c>
      <c r="B273" s="146" t="s">
        <v>1324</v>
      </c>
      <c r="C273" s="155">
        <v>50.772284637196414</v>
      </c>
      <c r="D273" s="155">
        <v>4.5755555555555567</v>
      </c>
      <c r="E273" s="155">
        <v>12.256136511552231</v>
      </c>
      <c r="F273" s="155">
        <v>13.402503210341582</v>
      </c>
      <c r="G273" s="155">
        <v>0.21022222222222225</v>
      </c>
      <c r="H273" s="155">
        <v>4.2784788029925176</v>
      </c>
      <c r="I273" s="155">
        <v>9.4750722245150634</v>
      </c>
      <c r="J273" s="155">
        <v>2.4894164193867465</v>
      </c>
      <c r="K273" s="155">
        <v>0.81391424720410932</v>
      </c>
      <c r="L273" s="155">
        <v>2.4712298387096772E-2</v>
      </c>
      <c r="M273" s="155">
        <v>98.273586302196279</v>
      </c>
      <c r="N273" s="144" t="s">
        <v>1303</v>
      </c>
    </row>
    <row r="274" spans="1:14">
      <c r="A274" s="132">
        <v>13</v>
      </c>
      <c r="B274" s="154" t="s">
        <v>1323</v>
      </c>
      <c r="C274" s="153">
        <v>51.078144824707842</v>
      </c>
      <c r="D274" s="153">
        <v>4.8204576043068652</v>
      </c>
      <c r="E274" s="153">
        <v>12.363722931435017</v>
      </c>
      <c r="F274" s="153">
        <v>13.17621328067144</v>
      </c>
      <c r="G274" s="153">
        <v>0.16458646616541353</v>
      </c>
      <c r="H274" s="153">
        <v>5.2658715596330268</v>
      </c>
      <c r="I274" s="153">
        <v>9.6529135338345871</v>
      </c>
      <c r="J274" s="153">
        <v>2.4384325961273743</v>
      </c>
      <c r="K274" s="153">
        <v>0.84637685427172682</v>
      </c>
      <c r="L274" s="153">
        <v>1.3743738140417457E-2</v>
      </c>
      <c r="M274" s="153">
        <v>99.806721025527111</v>
      </c>
      <c r="N274" s="152" t="s">
        <v>1314</v>
      </c>
    </row>
    <row r="275" spans="1:14">
      <c r="A275" s="128">
        <v>14</v>
      </c>
      <c r="B275" s="149" t="s">
        <v>1323</v>
      </c>
      <c r="C275" s="148">
        <v>51.062084724540902</v>
      </c>
      <c r="D275" s="148">
        <v>4.8370390309555855</v>
      </c>
      <c r="E275" s="148">
        <v>12.185726920290126</v>
      </c>
      <c r="F275" s="148">
        <v>13.02469513700321</v>
      </c>
      <c r="G275" s="148">
        <v>0.14804511278195487</v>
      </c>
      <c r="H275" s="148">
        <v>5.2739449541284396</v>
      </c>
      <c r="I275" s="148">
        <v>9.6880639097744368</v>
      </c>
      <c r="J275" s="148">
        <v>2.5485840139487932</v>
      </c>
      <c r="K275" s="148">
        <v>0.89428497809842833</v>
      </c>
      <c r="L275" s="148">
        <v>1.0572106261859584E-2</v>
      </c>
      <c r="M275" s="148">
        <v>99.662469838732505</v>
      </c>
      <c r="N275" s="147" t="s">
        <v>1313</v>
      </c>
    </row>
    <row r="276" spans="1:14">
      <c r="A276" s="128">
        <v>15</v>
      </c>
      <c r="B276" s="149" t="s">
        <v>1323</v>
      </c>
      <c r="C276" s="148">
        <v>51.132347662771288</v>
      </c>
      <c r="D276" s="148">
        <v>4.8169044414535671</v>
      </c>
      <c r="E276" s="148">
        <v>12.472720488821496</v>
      </c>
      <c r="F276" s="148">
        <v>13.065751666255247</v>
      </c>
      <c r="G276" s="148">
        <v>0.1232330827067669</v>
      </c>
      <c r="H276" s="148">
        <v>5.255779816513761</v>
      </c>
      <c r="I276" s="148">
        <v>9.6529135338345871</v>
      </c>
      <c r="J276" s="148">
        <v>2.5441424245205098</v>
      </c>
      <c r="K276" s="148">
        <v>0.82841130783671368</v>
      </c>
      <c r="L276" s="148">
        <v>2.5373055028463001E-2</v>
      </c>
      <c r="M276" s="148">
        <v>99.892206962019458</v>
      </c>
      <c r="N276" s="147" t="s">
        <v>1312</v>
      </c>
    </row>
    <row r="277" spans="1:14">
      <c r="A277" s="128">
        <v>16</v>
      </c>
      <c r="B277" s="149" t="s">
        <v>1323</v>
      </c>
      <c r="C277" s="148">
        <v>51.365219115191984</v>
      </c>
      <c r="D277" s="148">
        <v>4.9021803499327063</v>
      </c>
      <c r="E277" s="148">
        <v>12.457720824960971</v>
      </c>
      <c r="F277" s="148">
        <v>13.402024191557642</v>
      </c>
      <c r="G277" s="148">
        <v>0.16872180451127816</v>
      </c>
      <c r="H277" s="148">
        <v>5.3920183486238527</v>
      </c>
      <c r="I277" s="148">
        <v>9.7149436090225585</v>
      </c>
      <c r="J277" s="148">
        <v>2.4943966229237402</v>
      </c>
      <c r="K277" s="148">
        <v>0.82242279235837601</v>
      </c>
      <c r="L277" s="148">
        <v>2.0087001897533208E-2</v>
      </c>
      <c r="M277" s="148">
        <v>100.7196496677833</v>
      </c>
      <c r="N277" s="147" t="s">
        <v>1311</v>
      </c>
    </row>
    <row r="278" spans="1:14">
      <c r="A278" s="128">
        <v>17</v>
      </c>
      <c r="B278" s="149" t="s">
        <v>1323</v>
      </c>
      <c r="C278" s="148">
        <v>51.092197412353926</v>
      </c>
      <c r="D278" s="148">
        <v>4.74820995962315</v>
      </c>
      <c r="E278" s="148">
        <v>12.369722796979225</v>
      </c>
      <c r="F278" s="148">
        <v>13.33066403357196</v>
      </c>
      <c r="G278" s="148">
        <v>0.15962406015037592</v>
      </c>
      <c r="H278" s="148">
        <v>5.274954128440366</v>
      </c>
      <c r="I278" s="148">
        <v>9.6653195488721817</v>
      </c>
      <c r="J278" s="148">
        <v>2.6214260805726344</v>
      </c>
      <c r="K278" s="148">
        <v>0.84138642470644542</v>
      </c>
      <c r="L278" s="148">
        <v>1.7972580645161294E-2</v>
      </c>
      <c r="M278" s="148">
        <v>100.10350624252834</v>
      </c>
      <c r="N278" s="147" t="s">
        <v>1310</v>
      </c>
    </row>
    <row r="279" spans="1:14">
      <c r="A279" s="128">
        <v>18</v>
      </c>
      <c r="B279" s="149" t="s">
        <v>1323</v>
      </c>
      <c r="C279" s="148">
        <v>51.283914858096821</v>
      </c>
      <c r="D279" s="148">
        <v>4.865464333781965</v>
      </c>
      <c r="E279" s="148">
        <v>12.539718987398503</v>
      </c>
      <c r="F279" s="148">
        <v>13.370743026413233</v>
      </c>
      <c r="G279" s="148">
        <v>0.18939849624060148</v>
      </c>
      <c r="H279" s="148">
        <v>5.255779816513761</v>
      </c>
      <c r="I279" s="148">
        <v>9.6477443609022568</v>
      </c>
      <c r="J279" s="148">
        <v>2.5592438285766721</v>
      </c>
      <c r="K279" s="148">
        <v>0.86633857253285251</v>
      </c>
      <c r="L279" s="148">
        <v>2.1144212523719168E-2</v>
      </c>
      <c r="M279" s="148">
        <v>100.57834839487792</v>
      </c>
      <c r="N279" s="147" t="s">
        <v>1309</v>
      </c>
    </row>
    <row r="280" spans="1:14">
      <c r="A280" s="128">
        <v>19</v>
      </c>
      <c r="B280" s="149" t="s">
        <v>1323</v>
      </c>
      <c r="C280" s="148">
        <v>50.895461185308847</v>
      </c>
      <c r="D280" s="148">
        <v>4.7446567967698527</v>
      </c>
      <c r="E280" s="148">
        <v>12.496719950998333</v>
      </c>
      <c r="F280" s="148">
        <v>13.390293754628489</v>
      </c>
      <c r="G280" s="148">
        <v>0.17699248120300751</v>
      </c>
      <c r="H280" s="148">
        <v>4.9560550458715582</v>
      </c>
      <c r="I280" s="148">
        <v>9.6353383458646622</v>
      </c>
      <c r="J280" s="148">
        <v>2.5317059741213175</v>
      </c>
      <c r="K280" s="148">
        <v>0.83639599514116403</v>
      </c>
      <c r="L280" s="148">
        <v>2.3258633776091081E-2</v>
      </c>
      <c r="M280" s="148">
        <v>99.6636218557706</v>
      </c>
      <c r="N280" s="147" t="s">
        <v>1308</v>
      </c>
    </row>
    <row r="281" spans="1:14">
      <c r="A281" s="128">
        <v>20</v>
      </c>
      <c r="B281" s="149" t="s">
        <v>1323</v>
      </c>
      <c r="C281" s="151">
        <v>51.214655676126881</v>
      </c>
      <c r="D281" s="151">
        <v>4.7446567967698527</v>
      </c>
      <c r="E281" s="151">
        <v>12.494719995816929</v>
      </c>
      <c r="F281" s="151">
        <v>13.171325598617626</v>
      </c>
      <c r="G281" s="151">
        <v>0.16210526315789472</v>
      </c>
      <c r="H281" s="151">
        <v>5.174036697247705</v>
      </c>
      <c r="I281" s="151">
        <v>9.5309210526315802</v>
      </c>
      <c r="J281" s="151">
        <v>2.4748536294392949</v>
      </c>
      <c r="K281" s="151">
        <v>0.84637685427172682</v>
      </c>
      <c r="L281" s="151">
        <v>1.5858159392789374E-2</v>
      </c>
      <c r="M281" s="151">
        <v>99.81365314989543</v>
      </c>
      <c r="N281" s="150" t="s">
        <v>1307</v>
      </c>
    </row>
    <row r="282" spans="1:14">
      <c r="A282" s="128">
        <v>21</v>
      </c>
      <c r="B282" s="149" t="s">
        <v>1323</v>
      </c>
      <c r="C282" s="151">
        <v>51.342132721201999</v>
      </c>
      <c r="D282" s="151">
        <v>4.7576850605652767</v>
      </c>
      <c r="E282" s="151">
        <v>12.473720466412196</v>
      </c>
      <c r="F282" s="151">
        <v>13.374653172056284</v>
      </c>
      <c r="G282" s="151">
        <v>0.18857142857142856</v>
      </c>
      <c r="H282" s="151">
        <v>5.330458715596329</v>
      </c>
      <c r="I282" s="151">
        <v>9.6766917293233092</v>
      </c>
      <c r="J282" s="151">
        <v>2.6081013122877854</v>
      </c>
      <c r="K282" s="151">
        <v>0.83739408105422031</v>
      </c>
      <c r="L282" s="151">
        <v>2.9601897533206835E-2</v>
      </c>
      <c r="M282" s="151">
        <v>100.58941164725856</v>
      </c>
      <c r="N282" s="150" t="s">
        <v>1306</v>
      </c>
    </row>
    <row r="283" spans="1:14">
      <c r="A283" s="128">
        <v>22</v>
      </c>
      <c r="B283" s="149" t="s">
        <v>1323</v>
      </c>
      <c r="C283" s="148">
        <v>51.318042570951583</v>
      </c>
      <c r="D283" s="148">
        <v>4.8429609690444151</v>
      </c>
      <c r="E283" s="148">
        <v>12.436721295556236</v>
      </c>
      <c r="F283" s="148">
        <v>12.475319674154532</v>
      </c>
      <c r="G283" s="148">
        <v>0.14473684210526314</v>
      </c>
      <c r="H283" s="148">
        <v>5.3022018348623838</v>
      </c>
      <c r="I283" s="148">
        <v>9.6198308270676698</v>
      </c>
      <c r="J283" s="148">
        <v>2.5032798017803062</v>
      </c>
      <c r="K283" s="148">
        <v>0.83539790922810775</v>
      </c>
      <c r="L283" s="148">
        <v>1.6915370018975334E-2</v>
      </c>
      <c r="M283" s="148">
        <v>99.478493416287506</v>
      </c>
      <c r="N283" s="147" t="s">
        <v>1305</v>
      </c>
    </row>
    <row r="284" spans="1:14">
      <c r="A284" s="128">
        <v>23</v>
      </c>
      <c r="B284" s="149" t="s">
        <v>1323</v>
      </c>
      <c r="C284" s="148">
        <v>51.022938230383971</v>
      </c>
      <c r="D284" s="148">
        <v>4.7790040376850609</v>
      </c>
      <c r="E284" s="148">
        <v>12.427721497239922</v>
      </c>
      <c r="F284" s="148">
        <v>13.109740804739571</v>
      </c>
      <c r="G284" s="148">
        <v>0.16293233082706765</v>
      </c>
      <c r="H284" s="148">
        <v>5.3667889908256869</v>
      </c>
      <c r="I284" s="148">
        <v>9.7469924812030087</v>
      </c>
      <c r="J284" s="148">
        <v>2.5281527025786912</v>
      </c>
      <c r="K284" s="148">
        <v>0.84937111201089566</v>
      </c>
      <c r="L284" s="148">
        <v>1.6915370018975334E-2</v>
      </c>
      <c r="M284" s="148">
        <v>99.993643879030884</v>
      </c>
      <c r="N284" s="147" t="s">
        <v>1304</v>
      </c>
    </row>
    <row r="285" spans="1:14">
      <c r="A285" s="136">
        <v>24</v>
      </c>
      <c r="B285" s="146" t="s">
        <v>1323</v>
      </c>
      <c r="C285" s="145">
        <v>51.092197412353926</v>
      </c>
      <c r="D285" s="145">
        <v>4.8536204576043067</v>
      </c>
      <c r="E285" s="145">
        <v>12.552718696077626</v>
      </c>
      <c r="F285" s="145">
        <v>12.937694396445323</v>
      </c>
      <c r="G285" s="145">
        <v>0.1637593984962406</v>
      </c>
      <c r="H285" s="145">
        <v>5.3122935779816505</v>
      </c>
      <c r="I285" s="145">
        <v>9.7149436090225585</v>
      </c>
      <c r="J285" s="145">
        <v>2.6187611269156648</v>
      </c>
      <c r="K285" s="145">
        <v>0.85935197114145845</v>
      </c>
      <c r="L285" s="145">
        <v>1.5858159392789374E-2</v>
      </c>
      <c r="M285" s="145">
        <v>100.10534223185469</v>
      </c>
      <c r="N285" s="144" t="s">
        <v>1303</v>
      </c>
    </row>
    <row r="286" spans="1:14">
      <c r="A286" s="132">
        <v>25</v>
      </c>
      <c r="B286" s="143" t="s">
        <v>1322</v>
      </c>
      <c r="C286" s="142">
        <v>50.971501713143994</v>
      </c>
      <c r="D286" s="142">
        <v>4.4838390966831341</v>
      </c>
      <c r="E286" s="142">
        <v>12.39672805658692</v>
      </c>
      <c r="F286" s="142">
        <v>12.923829139428671</v>
      </c>
      <c r="G286" s="142">
        <v>0.21566265060240961</v>
      </c>
      <c r="H286" s="142">
        <v>4.47099567099567</v>
      </c>
      <c r="I286" s="142">
        <v>9.862697022767076</v>
      </c>
      <c r="J286" s="142">
        <v>2.544556949272077</v>
      </c>
      <c r="K286" s="142">
        <v>0.81505697588744097</v>
      </c>
      <c r="L286" s="142">
        <v>2.0143380429094717E-2</v>
      </c>
      <c r="M286" s="142">
        <v>98.684869289705446</v>
      </c>
      <c r="N286" s="141" t="s">
        <v>1314</v>
      </c>
    </row>
    <row r="287" spans="1:14">
      <c r="A287" s="128">
        <v>26</v>
      </c>
      <c r="B287" s="127" t="s">
        <v>1322</v>
      </c>
      <c r="C287" s="126">
        <v>50.993525694558272</v>
      </c>
      <c r="D287" s="126">
        <v>4.5301340860973891</v>
      </c>
      <c r="E287" s="126">
        <v>12.449594695386331</v>
      </c>
      <c r="F287" s="126">
        <v>13.079537924241064</v>
      </c>
      <c r="G287" s="126">
        <v>0.27590361445783129</v>
      </c>
      <c r="H287" s="126">
        <v>4.4857142857142849</v>
      </c>
      <c r="I287" s="126">
        <v>9.7607705779334513</v>
      </c>
      <c r="J287" s="126">
        <v>2.6447433378671099</v>
      </c>
      <c r="K287" s="126">
        <v>0.87974403746580931</v>
      </c>
      <c r="L287" s="126">
        <v>1.5902668759811618E-2</v>
      </c>
      <c r="M287" s="126">
        <v>99.099669843988437</v>
      </c>
      <c r="N287" s="138" t="s">
        <v>1313</v>
      </c>
    </row>
    <row r="288" spans="1:14">
      <c r="A288" s="128">
        <v>27</v>
      </c>
      <c r="B288" s="127" t="s">
        <v>1322</v>
      </c>
      <c r="C288" s="140">
        <v>51.188738257093888</v>
      </c>
      <c r="D288" s="140">
        <v>4.5854622441778412</v>
      </c>
      <c r="E288" s="140">
        <v>12.647096478070932</v>
      </c>
      <c r="F288" s="140">
        <v>13.43157517686039</v>
      </c>
      <c r="G288" s="140">
        <v>0.24457831325301205</v>
      </c>
      <c r="H288" s="140">
        <v>4.5454545454545441</v>
      </c>
      <c r="I288" s="140">
        <v>9.8290718038528908</v>
      </c>
      <c r="J288" s="140">
        <v>2.5924336305475792</v>
      </c>
      <c r="K288" s="140">
        <v>0.84889328502074135</v>
      </c>
      <c r="L288" s="140">
        <v>2.2263736263736268E-2</v>
      </c>
      <c r="M288" s="140">
        <v>99.913305960705429</v>
      </c>
      <c r="N288" s="139" t="s">
        <v>1312</v>
      </c>
    </row>
    <row r="289" spans="1:14">
      <c r="A289" s="128">
        <v>28</v>
      </c>
      <c r="B289" s="127" t="s">
        <v>1322</v>
      </c>
      <c r="C289" s="140">
        <v>50.992524604493987</v>
      </c>
      <c r="D289" s="140">
        <v>4.6136908962597047</v>
      </c>
      <c r="E289" s="140">
        <v>12.438622374126076</v>
      </c>
      <c r="F289" s="140">
        <v>13.180119996418016</v>
      </c>
      <c r="G289" s="140">
        <v>0.21084337349397586</v>
      </c>
      <c r="H289" s="140">
        <v>4.475324675324674</v>
      </c>
      <c r="I289" s="140">
        <v>9.81751313485114</v>
      </c>
      <c r="J289" s="140">
        <v>2.4904740315349354</v>
      </c>
      <c r="K289" s="140">
        <v>0.84789809945799721</v>
      </c>
      <c r="L289" s="140">
        <v>1.4842490842490844E-2</v>
      </c>
      <c r="M289" s="140">
        <v>99.067012670209564</v>
      </c>
      <c r="N289" s="139" t="s">
        <v>1311</v>
      </c>
    </row>
    <row r="290" spans="1:14">
      <c r="A290" s="128">
        <v>29</v>
      </c>
      <c r="B290" s="127" t="s">
        <v>1322</v>
      </c>
      <c r="C290" s="140">
        <v>51.06260090899395</v>
      </c>
      <c r="D290" s="140">
        <v>4.5967537050105864</v>
      </c>
      <c r="E290" s="140">
        <v>12.443609792880737</v>
      </c>
      <c r="F290" s="140">
        <v>13.309716127876779</v>
      </c>
      <c r="G290" s="140">
        <v>0.22771084337349395</v>
      </c>
      <c r="H290" s="140">
        <v>4.5203463203463192</v>
      </c>
      <c r="I290" s="140">
        <v>9.8196147110332763</v>
      </c>
      <c r="J290" s="140">
        <v>2.5312578711399927</v>
      </c>
      <c r="K290" s="140">
        <v>0.82600401707762638</v>
      </c>
      <c r="L290" s="140">
        <v>7.4212454212454221E-3</v>
      </c>
      <c r="M290" s="140">
        <v>99.337615039857326</v>
      </c>
      <c r="N290" s="139" t="s">
        <v>1310</v>
      </c>
    </row>
    <row r="291" spans="1:14">
      <c r="A291" s="128">
        <v>30</v>
      </c>
      <c r="B291" s="127" t="s">
        <v>1322</v>
      </c>
      <c r="C291" s="140">
        <v>51.082622710279658</v>
      </c>
      <c r="D291" s="140">
        <v>4.5967537050105864</v>
      </c>
      <c r="E291" s="140">
        <v>12.37677838156827</v>
      </c>
      <c r="F291" s="140">
        <v>13.38515268200949</v>
      </c>
      <c r="G291" s="140">
        <v>0.29277108433734939</v>
      </c>
      <c r="H291" s="140">
        <v>4.5160173160173152</v>
      </c>
      <c r="I291" s="140">
        <v>9.8301225919439599</v>
      </c>
      <c r="J291" s="140">
        <v>2.5791345524154954</v>
      </c>
      <c r="K291" s="140">
        <v>0.86183069733641504</v>
      </c>
      <c r="L291" s="140">
        <v>2.0143380429094717E-2</v>
      </c>
      <c r="M291" s="140">
        <v>99.521185735256566</v>
      </c>
      <c r="N291" s="139" t="s">
        <v>1309</v>
      </c>
    </row>
    <row r="292" spans="1:14">
      <c r="A292" s="128">
        <v>31</v>
      </c>
      <c r="B292" s="127" t="s">
        <v>1322</v>
      </c>
      <c r="C292" s="140">
        <v>50.871392706715483</v>
      </c>
      <c r="D292" s="140">
        <v>4.5346506704304872</v>
      </c>
      <c r="E292" s="140">
        <v>12.471539337906842</v>
      </c>
      <c r="F292" s="140">
        <v>13.307781857257991</v>
      </c>
      <c r="G292" s="140">
        <v>0.2831325301204819</v>
      </c>
      <c r="H292" s="140">
        <v>4.5714285714285703</v>
      </c>
      <c r="I292" s="140">
        <v>9.8553415061295979</v>
      </c>
      <c r="J292" s="140">
        <v>2.4913606367437406</v>
      </c>
      <c r="K292" s="140">
        <v>0.84292217164427652</v>
      </c>
      <c r="L292" s="140">
        <v>2.8624803767660915E-2</v>
      </c>
      <c r="M292" s="140">
        <v>99.229552850857829</v>
      </c>
      <c r="N292" s="139" t="s">
        <v>1308</v>
      </c>
    </row>
    <row r="293" spans="1:14">
      <c r="A293" s="128">
        <v>32</v>
      </c>
      <c r="B293" s="127" t="s">
        <v>1322</v>
      </c>
      <c r="C293" s="140">
        <v>51.482057645929444</v>
      </c>
      <c r="D293" s="140">
        <v>4.6464361326746655</v>
      </c>
      <c r="E293" s="140">
        <v>12.425655085363957</v>
      </c>
      <c r="F293" s="140">
        <v>13.28457060983254</v>
      </c>
      <c r="G293" s="140">
        <v>0.21807228915662649</v>
      </c>
      <c r="H293" s="140">
        <v>4.5367965367965359</v>
      </c>
      <c r="I293" s="140">
        <v>9.8511383537653252</v>
      </c>
      <c r="J293" s="140">
        <v>2.6731147045488894</v>
      </c>
      <c r="K293" s="140">
        <v>0.87178255296385632</v>
      </c>
      <c r="L293" s="140">
        <v>2.1203558346415494E-2</v>
      </c>
      <c r="M293" s="140">
        <v>99.989626031387658</v>
      </c>
      <c r="N293" s="139" t="s">
        <v>1307</v>
      </c>
    </row>
    <row r="294" spans="1:14">
      <c r="A294" s="128">
        <v>33</v>
      </c>
      <c r="B294" s="127" t="s">
        <v>1322</v>
      </c>
      <c r="C294" s="126">
        <v>51.017551856101122</v>
      </c>
      <c r="D294" s="126">
        <v>4.5651376146788998</v>
      </c>
      <c r="E294" s="126">
        <v>12.513433655446001</v>
      </c>
      <c r="F294" s="126">
        <v>12.870636697412015</v>
      </c>
      <c r="G294" s="126">
        <v>0.236144578313253</v>
      </c>
      <c r="H294" s="126">
        <v>4.568831168831168</v>
      </c>
      <c r="I294" s="126">
        <v>9.8353765323992999</v>
      </c>
      <c r="J294" s="126">
        <v>2.668681678504861</v>
      </c>
      <c r="K294" s="126">
        <v>0.8767584807775769</v>
      </c>
      <c r="L294" s="126">
        <v>2.3323914181057042E-2</v>
      </c>
      <c r="M294" s="126">
        <v>99.152554594855616</v>
      </c>
      <c r="N294" s="138" t="s">
        <v>1306</v>
      </c>
    </row>
    <row r="295" spans="1:14">
      <c r="A295" s="128">
        <v>34</v>
      </c>
      <c r="B295" s="127" t="s">
        <v>1322</v>
      </c>
      <c r="C295" s="140">
        <v>50.980511523722562</v>
      </c>
      <c r="D295" s="140">
        <v>4.5357798165137622</v>
      </c>
      <c r="E295" s="140">
        <v>12.49248649667642</v>
      </c>
      <c r="F295" s="140">
        <v>13.000232828870779</v>
      </c>
      <c r="G295" s="140">
        <v>0.26506024096385539</v>
      </c>
      <c r="H295" s="140">
        <v>4.596536796536796</v>
      </c>
      <c r="I295" s="140">
        <v>9.8658493870402815</v>
      </c>
      <c r="J295" s="140">
        <v>2.3964938794015413</v>
      </c>
      <c r="K295" s="140">
        <v>0.8289895737658588</v>
      </c>
      <c r="L295" s="140">
        <v>3.1805337519623236E-2</v>
      </c>
      <c r="M295" s="140">
        <v>98.961943724025616</v>
      </c>
      <c r="N295" s="139" t="s">
        <v>1305</v>
      </c>
    </row>
    <row r="296" spans="1:14">
      <c r="A296" s="128">
        <v>35</v>
      </c>
      <c r="B296" s="127" t="s">
        <v>1322</v>
      </c>
      <c r="C296" s="140">
        <v>50.813329482986944</v>
      </c>
      <c r="D296" s="140">
        <v>4.6825688073394502</v>
      </c>
      <c r="E296" s="140">
        <v>12.360818641553355</v>
      </c>
      <c r="F296" s="140">
        <v>13.224608220650127</v>
      </c>
      <c r="G296" s="140">
        <v>0.24578313253012044</v>
      </c>
      <c r="H296" s="140">
        <v>4.5627705627705613</v>
      </c>
      <c r="I296" s="140">
        <v>9.7450087565674259</v>
      </c>
      <c r="J296" s="140">
        <v>2.5738149211626618</v>
      </c>
      <c r="K296" s="140">
        <v>0.83396550157957938</v>
      </c>
      <c r="L296" s="140">
        <v>2.544427001569859E-2</v>
      </c>
      <c r="M296" s="140">
        <v>99.042670571567243</v>
      </c>
      <c r="N296" s="139" t="s">
        <v>1304</v>
      </c>
    </row>
    <row r="297" spans="1:14">
      <c r="A297" s="128">
        <v>36</v>
      </c>
      <c r="B297" s="127" t="s">
        <v>1322</v>
      </c>
      <c r="C297" s="140">
        <v>51.15570228497247</v>
      </c>
      <c r="D297" s="140">
        <v>4.6125617501764298</v>
      </c>
      <c r="E297" s="140">
        <v>12.510441204193203</v>
      </c>
      <c r="F297" s="140">
        <v>12.97218590489836</v>
      </c>
      <c r="G297" s="140">
        <v>0.26746987951807227</v>
      </c>
      <c r="H297" s="140">
        <v>4.6623376623376611</v>
      </c>
      <c r="I297" s="140">
        <v>9.8542907180385306</v>
      </c>
      <c r="J297" s="140">
        <v>2.5126391617550752</v>
      </c>
      <c r="K297" s="140">
        <v>0.86481625402464735</v>
      </c>
      <c r="L297" s="140">
        <v>2.9684981684981689E-2</v>
      </c>
      <c r="M297" s="140">
        <v>99.412447788412607</v>
      </c>
      <c r="N297" s="139" t="s">
        <v>1303</v>
      </c>
    </row>
    <row r="298" spans="1:14">
      <c r="A298" s="128">
        <v>37</v>
      </c>
      <c r="B298" s="127" t="s">
        <v>1322</v>
      </c>
      <c r="C298" s="126">
        <v>50.977508253529706</v>
      </c>
      <c r="D298" s="126">
        <v>4.6193366266760769</v>
      </c>
      <c r="E298" s="126">
        <v>12.437624890375142</v>
      </c>
      <c r="F298" s="126">
        <v>13.253622279931941</v>
      </c>
      <c r="G298" s="126">
        <v>0.25301204819277107</v>
      </c>
      <c r="H298" s="126">
        <v>4.5030303030303021</v>
      </c>
      <c r="I298" s="126">
        <v>9.8406304728546417</v>
      </c>
      <c r="J298" s="126">
        <v>2.5560828169865499</v>
      </c>
      <c r="K298" s="126">
        <v>0.89865256315794784</v>
      </c>
      <c r="L298" s="126">
        <v>1.8023024594453169E-2</v>
      </c>
      <c r="M298" s="126">
        <v>99.339502057037549</v>
      </c>
      <c r="N298" s="138" t="s">
        <v>1302</v>
      </c>
    </row>
    <row r="299" spans="1:14">
      <c r="A299" s="128">
        <v>38</v>
      </c>
      <c r="B299" s="127" t="s">
        <v>1322</v>
      </c>
      <c r="C299" s="126">
        <v>50.964494082694003</v>
      </c>
      <c r="D299" s="126">
        <v>4.5402964008468603</v>
      </c>
      <c r="E299" s="126">
        <v>12.435629922873279</v>
      </c>
      <c r="F299" s="126">
        <v>12.699453747649322</v>
      </c>
      <c r="G299" s="126">
        <v>0.22771084337349395</v>
      </c>
      <c r="H299" s="126">
        <v>4.4935064935064926</v>
      </c>
      <c r="I299" s="126">
        <v>9.9383537653239937</v>
      </c>
      <c r="J299" s="126">
        <v>2.5906604201299683</v>
      </c>
      <c r="K299" s="126">
        <v>0.88571515084227415</v>
      </c>
      <c r="L299" s="126">
        <v>2.9684981684981689E-2</v>
      </c>
      <c r="M299" s="126">
        <v>98.775823795737864</v>
      </c>
      <c r="N299" s="138" t="s">
        <v>1301</v>
      </c>
    </row>
    <row r="300" spans="1:14">
      <c r="A300" s="128">
        <v>39</v>
      </c>
      <c r="B300" s="127" t="s">
        <v>1322</v>
      </c>
      <c r="C300" s="126">
        <v>51.009543135586839</v>
      </c>
      <c r="D300" s="126">
        <v>4.6724064925899791</v>
      </c>
      <c r="E300" s="126">
        <v>12.494481464178286</v>
      </c>
      <c r="F300" s="126">
        <v>13.434476582788571</v>
      </c>
      <c r="G300" s="126">
        <v>0.24819277108433732</v>
      </c>
      <c r="H300" s="126">
        <v>4.5090909090909079</v>
      </c>
      <c r="I300" s="126">
        <v>9.9110332749562193</v>
      </c>
      <c r="J300" s="126">
        <v>2.478948163820462</v>
      </c>
      <c r="K300" s="126">
        <v>0.81903771813841741</v>
      </c>
      <c r="L300" s="126">
        <v>2.1203558346415494E-2</v>
      </c>
      <c r="M300" s="126">
        <v>99.577212632589848</v>
      </c>
      <c r="N300" s="138" t="s">
        <v>1300</v>
      </c>
    </row>
    <row r="301" spans="1:14">
      <c r="A301" s="128">
        <v>40</v>
      </c>
      <c r="B301" s="127" t="s">
        <v>1322</v>
      </c>
      <c r="C301" s="126">
        <v>50.851370905429775</v>
      </c>
      <c r="D301" s="126">
        <v>4.57755822159492</v>
      </c>
      <c r="E301" s="126">
        <v>12.365806060308016</v>
      </c>
      <c r="F301" s="126">
        <v>12.358054983433329</v>
      </c>
      <c r="G301" s="126">
        <v>0.24096385542168675</v>
      </c>
      <c r="H301" s="126">
        <v>4.6043290043290028</v>
      </c>
      <c r="I301" s="126">
        <v>9.8837127845884432</v>
      </c>
      <c r="J301" s="126">
        <v>2.6465165482847208</v>
      </c>
      <c r="K301" s="126">
        <v>0.88671033640501828</v>
      </c>
      <c r="L301" s="126">
        <v>1.3782312925170069E-2</v>
      </c>
      <c r="M301" s="126">
        <v>98.415024078026192</v>
      </c>
      <c r="N301" s="138" t="s">
        <v>1298</v>
      </c>
    </row>
    <row r="302" spans="1:14">
      <c r="A302" s="128">
        <v>41</v>
      </c>
      <c r="B302" s="127" t="s">
        <v>1322</v>
      </c>
      <c r="C302" s="126">
        <v>51.231785129858146</v>
      </c>
      <c r="D302" s="126">
        <v>4.6249823570924491</v>
      </c>
      <c r="E302" s="126">
        <v>12.505453785438542</v>
      </c>
      <c r="F302" s="126">
        <v>12.838721232202023</v>
      </c>
      <c r="G302" s="126">
        <v>0.33132530120481929</v>
      </c>
      <c r="H302" s="126">
        <v>4.5619047619047608</v>
      </c>
      <c r="I302" s="126">
        <v>9.7513134851138368</v>
      </c>
      <c r="J302" s="126">
        <v>2.5880006045035513</v>
      </c>
      <c r="K302" s="126">
        <v>0.86581143958739148</v>
      </c>
      <c r="L302" s="126">
        <v>9.5416012558869716E-3</v>
      </c>
      <c r="M302" s="126">
        <v>99.299299051065631</v>
      </c>
      <c r="N302" s="138" t="s">
        <v>1319</v>
      </c>
    </row>
    <row r="303" spans="1:14">
      <c r="A303" s="128">
        <v>42</v>
      </c>
      <c r="B303" s="127" t="s">
        <v>1322</v>
      </c>
      <c r="C303" s="126">
        <v>50.568062417237073</v>
      </c>
      <c r="D303" s="126">
        <v>4.6441778405081164</v>
      </c>
      <c r="E303" s="126">
        <v>12.263065233961987</v>
      </c>
      <c r="F303" s="126">
        <v>13.201396973224679</v>
      </c>
      <c r="G303" s="126">
        <v>0.27469879518072288</v>
      </c>
      <c r="H303" s="126">
        <v>4.507359307359307</v>
      </c>
      <c r="I303" s="126">
        <v>9.5390542907180382</v>
      </c>
      <c r="J303" s="126">
        <v>2.5197320034255202</v>
      </c>
      <c r="K303" s="126">
        <v>0.88471996527953001</v>
      </c>
      <c r="L303" s="126">
        <v>1.2722135007849295E-2</v>
      </c>
      <c r="M303" s="126">
        <v>98.402268099108468</v>
      </c>
      <c r="N303" s="138" t="s">
        <v>1318</v>
      </c>
    </row>
    <row r="304" spans="1:14">
      <c r="A304" s="128">
        <v>43</v>
      </c>
      <c r="B304" s="127" t="s">
        <v>1322</v>
      </c>
      <c r="C304" s="126">
        <v>50.923449390058316</v>
      </c>
      <c r="D304" s="126">
        <v>4.5854622441778412</v>
      </c>
      <c r="E304" s="126">
        <v>12.329896645274452</v>
      </c>
      <c r="F304" s="126">
        <v>13.237180979672246</v>
      </c>
      <c r="G304" s="126">
        <v>0.22409638554216865</v>
      </c>
      <c r="H304" s="126">
        <v>4.3948051948051932</v>
      </c>
      <c r="I304" s="126">
        <v>9.9362521891418574</v>
      </c>
      <c r="J304" s="126">
        <v>2.5197320034255202</v>
      </c>
      <c r="K304" s="126">
        <v>0.91756108885008625</v>
      </c>
      <c r="L304" s="126">
        <v>2.0143380429094717E-2</v>
      </c>
      <c r="M304" s="126">
        <v>99.068438135285703</v>
      </c>
      <c r="N304" s="138" t="s">
        <v>1317</v>
      </c>
    </row>
    <row r="305" spans="1:14">
      <c r="A305" s="136">
        <v>44</v>
      </c>
      <c r="B305" s="135" t="s">
        <v>1322</v>
      </c>
      <c r="C305" s="134">
        <v>50.794308771765522</v>
      </c>
      <c r="D305" s="134">
        <v>4.5030345800988005</v>
      </c>
      <c r="E305" s="134">
        <v>12.482511659167097</v>
      </c>
      <c r="F305" s="134">
        <v>13.409331064744334</v>
      </c>
      <c r="G305" s="134">
        <v>0.26265060240963856</v>
      </c>
      <c r="H305" s="134">
        <v>4.4164502164502153</v>
      </c>
      <c r="I305" s="134">
        <v>9.8343257443082326</v>
      </c>
      <c r="J305" s="134">
        <v>2.4709687169412118</v>
      </c>
      <c r="K305" s="134">
        <v>0.81505697588744097</v>
      </c>
      <c r="L305" s="134">
        <v>3.4985871271585561E-2</v>
      </c>
      <c r="M305" s="134">
        <v>98.988641830359626</v>
      </c>
      <c r="N305" s="137" t="s">
        <v>1315</v>
      </c>
    </row>
    <row r="306" spans="1:14">
      <c r="A306" s="132">
        <v>45</v>
      </c>
      <c r="B306" s="131" t="s">
        <v>1321</v>
      </c>
      <c r="C306" s="130">
        <v>50.852752212336071</v>
      </c>
      <c r="D306" s="130">
        <v>4.6872882805816936</v>
      </c>
      <c r="E306" s="130">
        <v>12.44578993863408</v>
      </c>
      <c r="F306" s="130">
        <v>12.79087912087912</v>
      </c>
      <c r="G306" s="130">
        <v>0.17646739130434788</v>
      </c>
      <c r="H306" s="130">
        <v>5.231113360323886</v>
      </c>
      <c r="I306" s="130">
        <v>9.414518072289157</v>
      </c>
      <c r="J306" s="130">
        <v>2.63994564546016</v>
      </c>
      <c r="K306" s="130">
        <v>0.8966672506628357</v>
      </c>
      <c r="L306" s="130">
        <v>2.6219549330085263E-2</v>
      </c>
      <c r="M306" s="130">
        <v>99.135423894426282</v>
      </c>
      <c r="N306" s="129" t="s">
        <v>1314</v>
      </c>
    </row>
    <row r="307" spans="1:14">
      <c r="A307" s="128">
        <v>46</v>
      </c>
      <c r="B307" s="127" t="s">
        <v>1321</v>
      </c>
      <c r="C307" s="126">
        <v>50.926640321443841</v>
      </c>
      <c r="D307" s="126">
        <v>4.7780325064157401</v>
      </c>
      <c r="E307" s="126">
        <v>12.283547035397605</v>
      </c>
      <c r="F307" s="126">
        <v>13.394175824175823</v>
      </c>
      <c r="G307" s="126">
        <v>0.1949456521739131</v>
      </c>
      <c r="H307" s="126">
        <v>5.2589878542510116</v>
      </c>
      <c r="I307" s="126">
        <v>9.5271686746987978</v>
      </c>
      <c r="J307" s="126">
        <v>2.4098628783199501</v>
      </c>
      <c r="K307" s="126">
        <v>0.90547730006891158</v>
      </c>
      <c r="L307" s="126">
        <v>2.2024421437271621E-2</v>
      </c>
      <c r="M307" s="126">
        <v>99.678840249387747</v>
      </c>
      <c r="N307" s="125" t="s">
        <v>1313</v>
      </c>
    </row>
    <row r="308" spans="1:14">
      <c r="A308" s="128">
        <v>47</v>
      </c>
      <c r="B308" s="127" t="s">
        <v>1321</v>
      </c>
      <c r="C308" s="126">
        <v>50.902010951741254</v>
      </c>
      <c r="D308" s="126">
        <v>4.7396407185628737</v>
      </c>
      <c r="E308" s="126">
        <v>12.506386685626016</v>
      </c>
      <c r="F308" s="126">
        <v>13.232967032967034</v>
      </c>
      <c r="G308" s="126">
        <v>0.15429347826086962</v>
      </c>
      <c r="H308" s="126">
        <v>5.0628340080971652</v>
      </c>
      <c r="I308" s="126">
        <v>9.4042771084337353</v>
      </c>
      <c r="J308" s="126">
        <v>2.7212600370599125</v>
      </c>
      <c r="K308" s="126">
        <v>0.88002604622913683</v>
      </c>
      <c r="L308" s="126">
        <v>3.0414677222898905E-2</v>
      </c>
      <c r="M308" s="126">
        <v>99.60369910844571</v>
      </c>
      <c r="N308" s="125" t="s">
        <v>1312</v>
      </c>
    </row>
    <row r="309" spans="1:14">
      <c r="A309" s="128">
        <v>48</v>
      </c>
      <c r="B309" s="127" t="s">
        <v>1321</v>
      </c>
      <c r="C309" s="126">
        <v>51.195593038596151</v>
      </c>
      <c r="D309" s="126">
        <v>4.6128314798973475</v>
      </c>
      <c r="E309" s="126">
        <v>12.51713772138265</v>
      </c>
      <c r="F309" s="126">
        <v>12.76021978021978</v>
      </c>
      <c r="G309" s="126">
        <v>0.19679347826086963</v>
      </c>
      <c r="H309" s="126">
        <v>5.2218218623481771</v>
      </c>
      <c r="I309" s="126">
        <v>9.5466265060240971</v>
      </c>
      <c r="J309" s="126">
        <v>2.4671525633106848</v>
      </c>
      <c r="K309" s="126">
        <v>0.89960393379819437</v>
      </c>
      <c r="L309" s="126">
        <v>2.2024421437271621E-2</v>
      </c>
      <c r="M309" s="126">
        <v>99.41778256628011</v>
      </c>
      <c r="N309" s="125" t="s">
        <v>1311</v>
      </c>
    </row>
    <row r="310" spans="1:14">
      <c r="A310" s="128">
        <v>49</v>
      </c>
      <c r="B310" s="127" t="s">
        <v>1321</v>
      </c>
      <c r="C310" s="126">
        <v>50.975899060849031</v>
      </c>
      <c r="D310" s="126">
        <v>4.7524379811804955</v>
      </c>
      <c r="E310" s="126">
        <v>12.355872185033142</v>
      </c>
      <c r="F310" s="126">
        <v>13.101428571428572</v>
      </c>
      <c r="G310" s="126">
        <v>0.15891304347826091</v>
      </c>
      <c r="H310" s="126">
        <v>5.19910931174089</v>
      </c>
      <c r="I310" s="126">
        <v>9.4595783132530133</v>
      </c>
      <c r="J310" s="126">
        <v>2.5632513897467568</v>
      </c>
      <c r="K310" s="126">
        <v>0.86142705303853206</v>
      </c>
      <c r="L310" s="126">
        <v>2.8317113276492084E-2</v>
      </c>
      <c r="M310" s="126">
        <v>99.427919741460016</v>
      </c>
      <c r="N310" s="125" t="s">
        <v>1310</v>
      </c>
    </row>
    <row r="311" spans="1:14">
      <c r="A311" s="128">
        <v>50</v>
      </c>
      <c r="B311" s="127" t="s">
        <v>1321</v>
      </c>
      <c r="C311" s="126">
        <v>51.042890946440082</v>
      </c>
      <c r="D311" s="126">
        <v>4.6209751924721978</v>
      </c>
      <c r="E311" s="126">
        <v>12.408649996929345</v>
      </c>
      <c r="F311" s="126">
        <v>12.992637362637364</v>
      </c>
      <c r="G311" s="126">
        <v>0.19032608695652178</v>
      </c>
      <c r="H311" s="126">
        <v>5.2435020242914971</v>
      </c>
      <c r="I311" s="126">
        <v>9.4001807228915677</v>
      </c>
      <c r="J311" s="126">
        <v>2.5937442865966638</v>
      </c>
      <c r="K311" s="126">
        <v>0.84087027109102164</v>
      </c>
      <c r="L311" s="126">
        <v>1.3634165651644336E-2</v>
      </c>
      <c r="M311" s="126">
        <v>99.333778253722812</v>
      </c>
      <c r="N311" s="125" t="s">
        <v>1309</v>
      </c>
    </row>
    <row r="312" spans="1:14">
      <c r="A312" s="128">
        <v>51</v>
      </c>
      <c r="B312" s="127" t="s">
        <v>1321</v>
      </c>
      <c r="C312" s="126">
        <v>50.893144378648323</v>
      </c>
      <c r="D312" s="126">
        <v>4.7175363558597088</v>
      </c>
      <c r="E312" s="126">
        <v>12.410604730703279</v>
      </c>
      <c r="F312" s="126">
        <v>13.25967032967033</v>
      </c>
      <c r="G312" s="126">
        <v>0.18293478260869572</v>
      </c>
      <c r="H312" s="126">
        <v>5.1805263157894732</v>
      </c>
      <c r="I312" s="126">
        <v>9.4769879518072297</v>
      </c>
      <c r="J312" s="126">
        <v>2.539226683137739</v>
      </c>
      <c r="K312" s="126">
        <v>0.88883609563521271</v>
      </c>
      <c r="L312" s="126">
        <v>2.6219549330085263E-2</v>
      </c>
      <c r="M312" s="126">
        <v>99.549470245814931</v>
      </c>
      <c r="N312" s="125" t="s">
        <v>1308</v>
      </c>
    </row>
    <row r="313" spans="1:14">
      <c r="A313" s="128">
        <v>52</v>
      </c>
      <c r="B313" s="127" t="s">
        <v>1321</v>
      </c>
      <c r="C313" s="126">
        <v>51.156186047072005</v>
      </c>
      <c r="D313" s="126">
        <v>4.6477331052181352</v>
      </c>
      <c r="E313" s="126">
        <v>12.496613016756349</v>
      </c>
      <c r="F313" s="126">
        <v>13.202307692307693</v>
      </c>
      <c r="G313" s="126">
        <v>0.19125000000000003</v>
      </c>
      <c r="H313" s="126">
        <v>5.1206477732793516</v>
      </c>
      <c r="I313" s="126">
        <v>9.4206626506024111</v>
      </c>
      <c r="J313" s="126">
        <v>2.6898431130327358</v>
      </c>
      <c r="K313" s="126">
        <v>0.805630073466718</v>
      </c>
      <c r="L313" s="126">
        <v>2.0975639464068212E-2</v>
      </c>
      <c r="M313" s="126">
        <v>99.730875569299343</v>
      </c>
      <c r="N313" s="125" t="s">
        <v>1307</v>
      </c>
    </row>
    <row r="314" spans="1:14">
      <c r="A314" s="128">
        <v>53</v>
      </c>
      <c r="B314" s="127" t="s">
        <v>1321</v>
      </c>
      <c r="C314" s="126">
        <v>51.332532334142563</v>
      </c>
      <c r="D314" s="126">
        <v>4.7396407185628737</v>
      </c>
      <c r="E314" s="126">
        <v>12.257158129449506</v>
      </c>
      <c r="F314" s="126">
        <v>12.857142857142858</v>
      </c>
      <c r="G314" s="126">
        <v>0.18847826086956526</v>
      </c>
      <c r="H314" s="126">
        <v>5.253825910931174</v>
      </c>
      <c r="I314" s="126">
        <v>9.4851807228915685</v>
      </c>
      <c r="J314" s="126">
        <v>2.6602742433600981</v>
      </c>
      <c r="K314" s="126">
        <v>0.86827931368770228</v>
      </c>
      <c r="L314" s="126">
        <v>2.5170767356881851E-2</v>
      </c>
      <c r="M314" s="126">
        <v>99.642515008114643</v>
      </c>
      <c r="N314" s="125" t="s">
        <v>1306</v>
      </c>
    </row>
    <row r="315" spans="1:14">
      <c r="A315" s="128">
        <v>54</v>
      </c>
      <c r="B315" s="127" t="s">
        <v>1321</v>
      </c>
      <c r="C315" s="126">
        <v>50.887233329919695</v>
      </c>
      <c r="D315" s="126">
        <v>4.7245166809238661</v>
      </c>
      <c r="E315" s="126">
        <v>12.396921594285743</v>
      </c>
      <c r="F315" s="126">
        <v>13.270549450549451</v>
      </c>
      <c r="G315" s="126">
        <v>0.1284239130434783</v>
      </c>
      <c r="H315" s="126">
        <v>5.2589878542510116</v>
      </c>
      <c r="I315" s="126">
        <v>9.5845180722891588</v>
      </c>
      <c r="J315" s="126">
        <v>2.5706436071649161</v>
      </c>
      <c r="K315" s="126">
        <v>0.90156172255510014</v>
      </c>
      <c r="L315" s="126">
        <v>1.2585383678440925E-2</v>
      </c>
      <c r="M315" s="126">
        <v>99.723357483520786</v>
      </c>
      <c r="N315" s="125" t="s">
        <v>1305</v>
      </c>
    </row>
    <row r="316" spans="1:14">
      <c r="A316" s="128">
        <v>55</v>
      </c>
      <c r="B316" s="127" t="s">
        <v>1321</v>
      </c>
      <c r="C316" s="126">
        <v>51.225148282239267</v>
      </c>
      <c r="D316" s="126">
        <v>4.672164242942686</v>
      </c>
      <c r="E316" s="126">
        <v>12.513228253834784</v>
      </c>
      <c r="F316" s="126">
        <v>13.312087912087913</v>
      </c>
      <c r="G316" s="126">
        <v>0.18293478260869572</v>
      </c>
      <c r="H316" s="126">
        <v>5.1650404858299588</v>
      </c>
      <c r="I316" s="126">
        <v>9.453433734939761</v>
      </c>
      <c r="J316" s="126">
        <v>2.5854280420012348</v>
      </c>
      <c r="K316" s="126">
        <v>0.85946926428162629</v>
      </c>
      <c r="L316" s="126">
        <v>1.9926857490864799E-2</v>
      </c>
      <c r="M316" s="126">
        <v>99.968936993451706</v>
      </c>
      <c r="N316" s="125" t="s">
        <v>1304</v>
      </c>
    </row>
    <row r="317" spans="1:14">
      <c r="A317" s="128">
        <v>56</v>
      </c>
      <c r="B317" s="127" t="s">
        <v>1321</v>
      </c>
      <c r="C317" s="126">
        <v>51.05766856826164</v>
      </c>
      <c r="D317" s="126">
        <v>4.6326090675791276</v>
      </c>
      <c r="E317" s="126">
        <v>12.460450441938582</v>
      </c>
      <c r="F317" s="126">
        <v>13.074725274725276</v>
      </c>
      <c r="G317" s="126">
        <v>0.21619565217391312</v>
      </c>
      <c r="H317" s="126">
        <v>5.1175506072874484</v>
      </c>
      <c r="I317" s="126">
        <v>9.4237349397590382</v>
      </c>
      <c r="J317" s="126">
        <v>2.5946683137739339</v>
      </c>
      <c r="K317" s="126">
        <v>0.8663215249307965</v>
      </c>
      <c r="L317" s="126">
        <v>2.0975639464068212E-2</v>
      </c>
      <c r="M317" s="126">
        <v>99.443926487993721</v>
      </c>
      <c r="N317" s="125" t="s">
        <v>1303</v>
      </c>
    </row>
    <row r="318" spans="1:14">
      <c r="A318" s="128">
        <v>57</v>
      </c>
      <c r="B318" s="127" t="s">
        <v>1321</v>
      </c>
      <c r="C318" s="126">
        <v>50.726649839458801</v>
      </c>
      <c r="D318" s="126">
        <v>4.627955517536356</v>
      </c>
      <c r="E318" s="126">
        <v>12.317754876441441</v>
      </c>
      <c r="F318" s="126">
        <v>13.170659340659341</v>
      </c>
      <c r="G318" s="126">
        <v>0.19309782608695655</v>
      </c>
      <c r="H318" s="126">
        <v>4.9957287449392709</v>
      </c>
      <c r="I318" s="126">
        <v>9.5128313253012067</v>
      </c>
      <c r="J318" s="126">
        <v>2.4653045089561454</v>
      </c>
      <c r="K318" s="126">
        <v>0.88100494060758971</v>
      </c>
      <c r="L318" s="126">
        <v>1.8878075517661387E-2</v>
      </c>
      <c r="M318" s="126">
        <v>98.89098880779467</v>
      </c>
      <c r="N318" s="125" t="s">
        <v>1302</v>
      </c>
    </row>
    <row r="319" spans="1:14">
      <c r="A319" s="128">
        <v>58</v>
      </c>
      <c r="B319" s="127" t="s">
        <v>1321</v>
      </c>
      <c r="C319" s="126">
        <v>51.156186047072005</v>
      </c>
      <c r="D319" s="126">
        <v>4.6919418306244651</v>
      </c>
      <c r="E319" s="126">
        <v>12.405717896268445</v>
      </c>
      <c r="F319" s="126">
        <v>13.447582417582417</v>
      </c>
      <c r="G319" s="126">
        <v>0.18293478260869572</v>
      </c>
      <c r="H319" s="126">
        <v>5.1082591093117404</v>
      </c>
      <c r="I319" s="126">
        <v>9.5374096385542195</v>
      </c>
      <c r="J319" s="126">
        <v>2.4329635577516981</v>
      </c>
      <c r="K319" s="126">
        <v>0.87513157433687239</v>
      </c>
      <c r="L319" s="126">
        <v>1.0487819732034106E-2</v>
      </c>
      <c r="M319" s="126">
        <v>99.838127902892552</v>
      </c>
      <c r="N319" s="125" t="s">
        <v>1301</v>
      </c>
    </row>
    <row r="320" spans="1:14">
      <c r="A320" s="128">
        <v>59</v>
      </c>
      <c r="B320" s="127" t="s">
        <v>1321</v>
      </c>
      <c r="C320" s="126">
        <v>50.976884235637137</v>
      </c>
      <c r="D320" s="126">
        <v>4.7280068434559448</v>
      </c>
      <c r="E320" s="126">
        <v>12.408649996929345</v>
      </c>
      <c r="F320" s="126">
        <v>13.204285714285716</v>
      </c>
      <c r="G320" s="126">
        <v>0.20418478260869571</v>
      </c>
      <c r="H320" s="126">
        <v>5.2352429149797564</v>
      </c>
      <c r="I320" s="126">
        <v>9.5312650602409654</v>
      </c>
      <c r="J320" s="126">
        <v>2.5826559604694248</v>
      </c>
      <c r="K320" s="126">
        <v>0.8741526799584195</v>
      </c>
      <c r="L320" s="126">
        <v>2.2024421437271621E-2</v>
      </c>
      <c r="M320" s="126">
        <v>99.745330391007542</v>
      </c>
      <c r="N320" s="125" t="s">
        <v>1300</v>
      </c>
    </row>
    <row r="321" spans="1:14">
      <c r="A321" s="128">
        <v>60</v>
      </c>
      <c r="B321" s="127" t="s">
        <v>1321</v>
      </c>
      <c r="C321" s="126">
        <v>51.004469129704034</v>
      </c>
      <c r="D321" s="126">
        <v>4.715209580838323</v>
      </c>
      <c r="E321" s="126">
        <v>12.417446298912045</v>
      </c>
      <c r="F321" s="126">
        <v>13.656263736263737</v>
      </c>
      <c r="G321" s="126">
        <v>0.16076086956521743</v>
      </c>
      <c r="H321" s="126">
        <v>5.2135627530364363</v>
      </c>
      <c r="I321" s="126">
        <v>9.4216867469879517</v>
      </c>
      <c r="J321" s="126">
        <v>2.4569882643607155</v>
      </c>
      <c r="K321" s="126">
        <v>0.82031348914351121</v>
      </c>
      <c r="L321" s="126">
        <v>2.2024421437271621E-2</v>
      </c>
      <c r="M321" s="126">
        <v>99.866703071254122</v>
      </c>
      <c r="N321" s="125" t="s">
        <v>1298</v>
      </c>
    </row>
    <row r="322" spans="1:14">
      <c r="A322" s="128">
        <v>61</v>
      </c>
      <c r="B322" s="127" t="s">
        <v>1321</v>
      </c>
      <c r="C322" s="126">
        <v>51.06357961699026</v>
      </c>
      <c r="D322" s="126">
        <v>4.7454576561163382</v>
      </c>
      <c r="E322" s="126">
        <v>12.292343337380307</v>
      </c>
      <c r="F322" s="126">
        <v>13.046043956043958</v>
      </c>
      <c r="G322" s="126">
        <v>0.15891304347826091</v>
      </c>
      <c r="H322" s="126">
        <v>5.2166599190283396</v>
      </c>
      <c r="I322" s="126">
        <v>9.5435542168674719</v>
      </c>
      <c r="J322" s="126">
        <v>2.569719579987646</v>
      </c>
      <c r="K322" s="126">
        <v>0.82422906665732276</v>
      </c>
      <c r="L322" s="126">
        <v>2.6219549330085263E-2</v>
      </c>
      <c r="M322" s="126">
        <v>99.460503014504852</v>
      </c>
      <c r="N322" s="125" t="s">
        <v>1319</v>
      </c>
    </row>
    <row r="323" spans="1:14">
      <c r="A323" s="136">
        <v>62</v>
      </c>
      <c r="B323" s="135" t="s">
        <v>1321</v>
      </c>
      <c r="C323" s="134">
        <v>51.363072752573785</v>
      </c>
      <c r="D323" s="134">
        <v>4.7093926432848585</v>
      </c>
      <c r="E323" s="134">
        <v>12.336324847293808</v>
      </c>
      <c r="F323" s="134">
        <v>12.992637362637364</v>
      </c>
      <c r="G323" s="134">
        <v>0.166304347826087</v>
      </c>
      <c r="H323" s="134">
        <v>5.2135627530364363</v>
      </c>
      <c r="I323" s="134">
        <v>9.5671084337349424</v>
      </c>
      <c r="J323" s="134">
        <v>2.5059617047560216</v>
      </c>
      <c r="K323" s="134">
        <v>0.85946926428162629</v>
      </c>
      <c r="L323" s="134">
        <v>1.9926857490864799E-2</v>
      </c>
      <c r="M323" s="134">
        <v>99.71383610211069</v>
      </c>
      <c r="N323" s="133" t="s">
        <v>1318</v>
      </c>
    </row>
    <row r="324" spans="1:14">
      <c r="A324" s="132">
        <v>63</v>
      </c>
      <c r="B324" s="131" t="s">
        <v>1320</v>
      </c>
      <c r="C324" s="130">
        <v>50.385060889581631</v>
      </c>
      <c r="D324" s="130">
        <v>4.9732951289398262</v>
      </c>
      <c r="E324" s="130">
        <v>12.231948755391919</v>
      </c>
      <c r="F324" s="130">
        <v>13.117607070020396</v>
      </c>
      <c r="G324" s="130">
        <v>0.11588907014681894</v>
      </c>
      <c r="H324" s="130">
        <v>5.4785454545454533</v>
      </c>
      <c r="I324" s="130">
        <v>9.6104166666666693</v>
      </c>
      <c r="J324" s="130">
        <v>2.5184402224579681</v>
      </c>
      <c r="K324" s="130">
        <v>0.81109497307232559</v>
      </c>
      <c r="L324" s="130">
        <v>2.9291566265060239E-2</v>
      </c>
      <c r="M324" s="130">
        <v>99.242301159979633</v>
      </c>
      <c r="N324" s="129" t="s">
        <v>1314</v>
      </c>
    </row>
    <row r="325" spans="1:14">
      <c r="A325" s="128">
        <v>64</v>
      </c>
      <c r="B325" s="127" t="s">
        <v>1320</v>
      </c>
      <c r="C325" s="126">
        <v>50.508080570972311</v>
      </c>
      <c r="D325" s="126">
        <v>4.9684049665711543</v>
      </c>
      <c r="E325" s="126">
        <v>12.318664408921201</v>
      </c>
      <c r="F325" s="126">
        <v>12.772046227056427</v>
      </c>
      <c r="G325" s="126">
        <v>0.141468189233279</v>
      </c>
      <c r="H325" s="126">
        <v>5.4676363636363616</v>
      </c>
      <c r="I325" s="126">
        <v>9.6802083333333346</v>
      </c>
      <c r="J325" s="126">
        <v>2.5600822965891923</v>
      </c>
      <c r="K325" s="126">
        <v>0.8039978920579427</v>
      </c>
      <c r="L325" s="126">
        <v>2.2782329317269076E-2</v>
      </c>
      <c r="M325" s="126">
        <v>99.220591526604125</v>
      </c>
      <c r="N325" s="125" t="s">
        <v>1313</v>
      </c>
    </row>
    <row r="326" spans="1:14">
      <c r="A326" s="128">
        <v>65</v>
      </c>
      <c r="B326" s="127" t="s">
        <v>1320</v>
      </c>
      <c r="C326" s="126">
        <v>50.581092251797678</v>
      </c>
      <c r="D326" s="126">
        <v>4.9463992359121285</v>
      </c>
      <c r="E326" s="126">
        <v>12.192624214837943</v>
      </c>
      <c r="F326" s="126">
        <v>12.896369816451395</v>
      </c>
      <c r="G326" s="126">
        <v>0.10440456769983689</v>
      </c>
      <c r="H326" s="126">
        <v>5.5374545454545441</v>
      </c>
      <c r="I326" s="126">
        <v>9.736458333333335</v>
      </c>
      <c r="J326" s="126">
        <v>2.6107769955315527</v>
      </c>
      <c r="K326" s="126">
        <v>0.87496870220177114</v>
      </c>
      <c r="L326" s="126">
        <v>2.4952074966532796E-2</v>
      </c>
      <c r="M326" s="126">
        <v>99.480551158427673</v>
      </c>
      <c r="N326" s="125" t="s">
        <v>1312</v>
      </c>
    </row>
    <row r="327" spans="1:14">
      <c r="A327" s="128">
        <v>66</v>
      </c>
      <c r="B327" s="127" t="s">
        <v>1320</v>
      </c>
      <c r="C327" s="126">
        <v>50.695110493086602</v>
      </c>
      <c r="D327" s="126">
        <v>4.8926074498567322</v>
      </c>
      <c r="E327" s="126">
        <v>12.442687959899125</v>
      </c>
      <c r="F327" s="126">
        <v>13.415200543847726</v>
      </c>
      <c r="G327" s="126">
        <v>0.12789559543230017</v>
      </c>
      <c r="H327" s="126">
        <v>5.6672727272727261</v>
      </c>
      <c r="I327" s="126">
        <v>9.6989583333333353</v>
      </c>
      <c r="J327" s="126">
        <v>2.4876612981001065</v>
      </c>
      <c r="K327" s="126">
        <v>0.84759424686058016</v>
      </c>
      <c r="L327" s="126">
        <v>2.0612583668005353E-2</v>
      </c>
      <c r="M327" s="126">
        <v>100.27499070894763</v>
      </c>
      <c r="N327" s="125" t="s">
        <v>1311</v>
      </c>
    </row>
    <row r="328" spans="1:14">
      <c r="A328" s="128">
        <v>67</v>
      </c>
      <c r="B328" s="127" t="s">
        <v>1320</v>
      </c>
      <c r="C328" s="126">
        <v>50.695110493086602</v>
      </c>
      <c r="D328" s="126">
        <v>4.8901623686723958</v>
      </c>
      <c r="E328" s="126">
        <v>12.342864126185185</v>
      </c>
      <c r="F328" s="126">
        <v>13.215499660095176</v>
      </c>
      <c r="G328" s="126">
        <v>0.12528548123980426</v>
      </c>
      <c r="H328" s="126">
        <v>5.605090909090908</v>
      </c>
      <c r="I328" s="126">
        <v>9.7062500000000025</v>
      </c>
      <c r="J328" s="126">
        <v>2.548313884334716</v>
      </c>
      <c r="K328" s="126">
        <v>0.84049716584619727</v>
      </c>
      <c r="L328" s="126">
        <v>6.5092369477911648E-3</v>
      </c>
      <c r="M328" s="126">
        <v>99.969074739474678</v>
      </c>
      <c r="N328" s="125" t="s">
        <v>1310</v>
      </c>
    </row>
    <row r="329" spans="1:14">
      <c r="A329" s="128">
        <v>68</v>
      </c>
      <c r="B329" s="127" t="s">
        <v>1320</v>
      </c>
      <c r="C329" s="126">
        <v>50.977155616275006</v>
      </c>
      <c r="D329" s="126">
        <v>4.9207258834765986</v>
      </c>
      <c r="E329" s="126">
        <v>12.227915469181255</v>
      </c>
      <c r="F329" s="126">
        <v>12.689816451393611</v>
      </c>
      <c r="G329" s="126">
        <v>0.10962479608482872</v>
      </c>
      <c r="H329" s="126">
        <v>5.6934545454545447</v>
      </c>
      <c r="I329" s="126">
        <v>9.5687500000000032</v>
      </c>
      <c r="J329" s="126">
        <v>2.5184402224579681</v>
      </c>
      <c r="K329" s="126">
        <v>0.82123366023572963</v>
      </c>
      <c r="L329" s="126">
        <v>2.3867202141900936E-2</v>
      </c>
      <c r="M329" s="126">
        <v>99.527119031279767</v>
      </c>
      <c r="N329" s="125" t="s">
        <v>1309</v>
      </c>
    </row>
    <row r="330" spans="1:14">
      <c r="A330" s="128">
        <v>69</v>
      </c>
      <c r="B330" s="127" t="s">
        <v>1320</v>
      </c>
      <c r="C330" s="126">
        <v>50.536085051288893</v>
      </c>
      <c r="D330" s="126">
        <v>4.8864947468958917</v>
      </c>
      <c r="E330" s="126">
        <v>12.319672730473867</v>
      </c>
      <c r="F330" s="126">
        <v>13.200815771583958</v>
      </c>
      <c r="G330" s="126">
        <v>0.10910277324632954</v>
      </c>
      <c r="H330" s="126">
        <v>5.7469090909090896</v>
      </c>
      <c r="I330" s="126">
        <v>9.6593750000000025</v>
      </c>
      <c r="J330" s="126">
        <v>2.4487350114122228</v>
      </c>
      <c r="K330" s="126">
        <v>0.84151103456253773</v>
      </c>
      <c r="L330" s="126">
        <v>2.2782329317269076E-2</v>
      </c>
      <c r="M330" s="126">
        <v>99.748703488605727</v>
      </c>
      <c r="N330" s="125" t="s">
        <v>1308</v>
      </c>
    </row>
    <row r="331" spans="1:14">
      <c r="A331" s="128">
        <v>70</v>
      </c>
      <c r="B331" s="127" t="s">
        <v>1320</v>
      </c>
      <c r="C331" s="126">
        <v>50.457072410395689</v>
      </c>
      <c r="D331" s="126">
        <v>4.9121680993314216</v>
      </c>
      <c r="E331" s="126">
        <v>12.416471599529807</v>
      </c>
      <c r="F331" s="126">
        <v>12.701563562202585</v>
      </c>
      <c r="G331" s="126">
        <v>6.8384991843393167E-2</v>
      </c>
      <c r="H331" s="126">
        <v>5.6225454545454534</v>
      </c>
      <c r="I331" s="126">
        <v>9.6604166666666682</v>
      </c>
      <c r="J331" s="126">
        <v>2.4921876105056744</v>
      </c>
      <c r="K331" s="126">
        <v>0.86483001503836709</v>
      </c>
      <c r="L331" s="126">
        <v>2.6036947791164659E-2</v>
      </c>
      <c r="M331" s="126">
        <v>99.195643013753838</v>
      </c>
      <c r="N331" s="125" t="s">
        <v>1307</v>
      </c>
    </row>
    <row r="332" spans="1:14">
      <c r="A332" s="128">
        <v>71</v>
      </c>
      <c r="B332" s="127" t="s">
        <v>1320</v>
      </c>
      <c r="C332" s="126">
        <v>50.512081211017538</v>
      </c>
      <c r="D332" s="126">
        <v>4.8351480420248318</v>
      </c>
      <c r="E332" s="126">
        <v>12.339839161527188</v>
      </c>
      <c r="F332" s="126">
        <v>13.176342624065265</v>
      </c>
      <c r="G332" s="126">
        <v>9.3964110929853198E-2</v>
      </c>
      <c r="H332" s="126">
        <v>5.489454545454544</v>
      </c>
      <c r="I332" s="126">
        <v>9.5364583333333357</v>
      </c>
      <c r="J332" s="126">
        <v>2.5320191596746717</v>
      </c>
      <c r="K332" s="126">
        <v>0.84252490327887808</v>
      </c>
      <c r="L332" s="126">
        <v>1.5188219544846051E-2</v>
      </c>
      <c r="M332" s="126">
        <v>99.357833610128054</v>
      </c>
      <c r="N332" s="125" t="s">
        <v>1306</v>
      </c>
    </row>
    <row r="333" spans="1:14">
      <c r="A333" s="128">
        <v>72</v>
      </c>
      <c r="B333" s="127" t="s">
        <v>1320</v>
      </c>
      <c r="C333" s="126">
        <v>50.631100252362998</v>
      </c>
      <c r="D333" s="126">
        <v>4.838815663801336</v>
      </c>
      <c r="E333" s="126">
        <v>12.312614479605203</v>
      </c>
      <c r="F333" s="126">
        <v>13.071597552685251</v>
      </c>
      <c r="G333" s="126">
        <v>0.1038825448613377</v>
      </c>
      <c r="H333" s="126">
        <v>5.605090909090908</v>
      </c>
      <c r="I333" s="126">
        <v>9.6145833333333357</v>
      </c>
      <c r="J333" s="126">
        <v>2.4378718616388597</v>
      </c>
      <c r="K333" s="126">
        <v>0.86483001503836709</v>
      </c>
      <c r="L333" s="126">
        <v>2.4952074966532796E-2</v>
      </c>
      <c r="M333" s="126">
        <v>99.480389107625086</v>
      </c>
      <c r="N333" s="125" t="s">
        <v>1305</v>
      </c>
    </row>
    <row r="334" spans="1:14">
      <c r="A334" s="128">
        <v>73</v>
      </c>
      <c r="B334" s="127" t="s">
        <v>1320</v>
      </c>
      <c r="C334" s="126">
        <v>50.424067130022571</v>
      </c>
      <c r="D334" s="126">
        <v>4.7080038204393491</v>
      </c>
      <c r="E334" s="126">
        <v>12.30051462097321</v>
      </c>
      <c r="F334" s="126">
        <v>13.308497620666216</v>
      </c>
      <c r="G334" s="126">
        <v>0.11849918433931486</v>
      </c>
      <c r="H334" s="126">
        <v>5.4938181818181802</v>
      </c>
      <c r="I334" s="126">
        <v>9.7197916666666693</v>
      </c>
      <c r="J334" s="126">
        <v>2.3926087375831808</v>
      </c>
      <c r="K334" s="126">
        <v>0.88003804578347322</v>
      </c>
      <c r="L334" s="126">
        <v>2.8206693440428379E-2</v>
      </c>
      <c r="M334" s="126">
        <v>99.345841828961511</v>
      </c>
      <c r="N334" s="125" t="s">
        <v>1304</v>
      </c>
    </row>
    <row r="335" spans="1:14">
      <c r="A335" s="128">
        <v>74</v>
      </c>
      <c r="B335" s="127" t="s">
        <v>1320</v>
      </c>
      <c r="C335" s="126">
        <v>50.660104892690882</v>
      </c>
      <c r="D335" s="126">
        <v>4.8962750716332364</v>
      </c>
      <c r="E335" s="126">
        <v>12.250098543339908</v>
      </c>
      <c r="F335" s="126">
        <v>13.597280761386815</v>
      </c>
      <c r="G335" s="126">
        <v>7.5171288743882556E-2</v>
      </c>
      <c r="H335" s="126">
        <v>5.4959999999999996</v>
      </c>
      <c r="I335" s="126">
        <v>9.6697916666666686</v>
      </c>
      <c r="J335" s="126">
        <v>2.6533243321438906</v>
      </c>
      <c r="K335" s="126">
        <v>0.90437089497564294</v>
      </c>
      <c r="L335" s="126">
        <v>4.0140294511378849E-2</v>
      </c>
      <c r="M335" s="126">
        <v>100.20242146561039</v>
      </c>
      <c r="N335" s="125" t="s">
        <v>1303</v>
      </c>
    </row>
    <row r="336" spans="1:14">
      <c r="A336" s="128">
        <v>75</v>
      </c>
      <c r="B336" s="127" t="s">
        <v>1320</v>
      </c>
      <c r="C336" s="126">
        <v>50.334052729005002</v>
      </c>
      <c r="D336" s="126">
        <v>4.8669340974212014</v>
      </c>
      <c r="E336" s="126">
        <v>12.368072165001838</v>
      </c>
      <c r="F336" s="126">
        <v>13.217457511896672</v>
      </c>
      <c r="G336" s="126">
        <v>0.10336052202283852</v>
      </c>
      <c r="H336" s="126">
        <v>5.5636363636363617</v>
      </c>
      <c r="I336" s="126">
        <v>9.6291666666666682</v>
      </c>
      <c r="J336" s="126">
        <v>2.5030507602790375</v>
      </c>
      <c r="K336" s="126">
        <v>0.87091322733640952</v>
      </c>
      <c r="L336" s="126">
        <v>1.6273092369477909E-2</v>
      </c>
      <c r="M336" s="126">
        <v>99.456645670575256</v>
      </c>
      <c r="N336" s="125" t="s">
        <v>1302</v>
      </c>
    </row>
    <row r="337" spans="1:14">
      <c r="A337" s="128">
        <v>76</v>
      </c>
      <c r="B337" s="127" t="s">
        <v>1320</v>
      </c>
      <c r="C337" s="126">
        <v>50.693110173063999</v>
      </c>
      <c r="D337" s="126">
        <v>4.8877172874880603</v>
      </c>
      <c r="E337" s="126">
        <v>12.391263560713156</v>
      </c>
      <c r="F337" s="126">
        <v>13.240951733514619</v>
      </c>
      <c r="G337" s="126">
        <v>9.7618270799347484E-2</v>
      </c>
      <c r="H337" s="126">
        <v>5.6105454545454529</v>
      </c>
      <c r="I337" s="126">
        <v>9.4833333333333343</v>
      </c>
      <c r="J337" s="126">
        <v>2.5274928472691034</v>
      </c>
      <c r="K337" s="126">
        <v>0.88510738936517519</v>
      </c>
      <c r="L337" s="126">
        <v>1.410334672021419E-2</v>
      </c>
      <c r="M337" s="126">
        <v>99.817141460426924</v>
      </c>
      <c r="N337" s="125" t="s">
        <v>1301</v>
      </c>
    </row>
    <row r="338" spans="1:14">
      <c r="A338" s="128">
        <v>77</v>
      </c>
      <c r="B338" s="127" t="s">
        <v>1320</v>
      </c>
      <c r="C338" s="126">
        <v>50.549087131435869</v>
      </c>
      <c r="D338" s="126">
        <v>4.9280611270296069</v>
      </c>
      <c r="E338" s="126">
        <v>12.467895998715777</v>
      </c>
      <c r="F338" s="126">
        <v>13.159700883752551</v>
      </c>
      <c r="G338" s="126">
        <v>9.3442088091354014E-2</v>
      </c>
      <c r="H338" s="126">
        <v>5.5396363636363626</v>
      </c>
      <c r="I338" s="126">
        <v>9.6822916666666696</v>
      </c>
      <c r="J338" s="126">
        <v>2.6062506831259848</v>
      </c>
      <c r="K338" s="126">
        <v>0.84759424686058016</v>
      </c>
      <c r="L338" s="126">
        <v>3.2546184738955819E-2</v>
      </c>
      <c r="M338" s="126">
        <v>99.873963443933221</v>
      </c>
      <c r="N338" s="125" t="s">
        <v>1300</v>
      </c>
    </row>
    <row r="339" spans="1:14">
      <c r="A339" s="136">
        <v>78</v>
      </c>
      <c r="B339" s="135" t="s">
        <v>1320</v>
      </c>
      <c r="C339" s="134">
        <v>50.802127614296388</v>
      </c>
      <c r="D339" s="134">
        <v>4.9329512893982796</v>
      </c>
      <c r="E339" s="134">
        <v>12.1522913527313</v>
      </c>
      <c r="F339" s="134">
        <v>13.151869476546571</v>
      </c>
      <c r="G339" s="134">
        <v>7.8825448613376842E-2</v>
      </c>
      <c r="H339" s="134">
        <v>5.5799999999999992</v>
      </c>
      <c r="I339" s="134">
        <v>9.6791666666666689</v>
      </c>
      <c r="J339" s="134">
        <v>2.7583347799530658</v>
      </c>
      <c r="K339" s="134">
        <v>0.86888548990372871</v>
      </c>
      <c r="L339" s="134">
        <v>1.8442838018741633E-2</v>
      </c>
      <c r="M339" s="134">
        <v>100.00445396239317</v>
      </c>
      <c r="N339" s="133" t="s">
        <v>1298</v>
      </c>
    </row>
    <row r="340" spans="1:14">
      <c r="A340" s="132">
        <v>79</v>
      </c>
      <c r="B340" s="131" t="s">
        <v>1316</v>
      </c>
      <c r="C340" s="130">
        <v>51.015662699990308</v>
      </c>
      <c r="D340" s="130">
        <v>4.9547996976568411</v>
      </c>
      <c r="E340" s="130">
        <v>12.33820243317057</v>
      </c>
      <c r="F340" s="130">
        <v>12.986545604622373</v>
      </c>
      <c r="G340" s="130">
        <v>0.11171749598715892</v>
      </c>
      <c r="H340" s="130">
        <v>4.1423076923076918</v>
      </c>
      <c r="I340" s="130">
        <v>9.4729250143102472</v>
      </c>
      <c r="J340" s="130">
        <v>2.6792138238975847</v>
      </c>
      <c r="K340" s="130">
        <v>0.89016071483656023</v>
      </c>
      <c r="L340" s="130">
        <v>2.0563034188034186E-2</v>
      </c>
      <c r="M340" s="130">
        <v>98.591537233082761</v>
      </c>
      <c r="N340" s="129" t="s">
        <v>1314</v>
      </c>
    </row>
    <row r="341" spans="1:14">
      <c r="A341" s="128">
        <v>80</v>
      </c>
      <c r="B341" s="127" t="s">
        <v>1316</v>
      </c>
      <c r="C341" s="126">
        <v>50.814360196943561</v>
      </c>
      <c r="D341" s="126">
        <v>4.9173091458805738</v>
      </c>
      <c r="E341" s="126">
        <v>12.518491268724654</v>
      </c>
      <c r="F341" s="126">
        <v>13.511514651258773</v>
      </c>
      <c r="G341" s="126">
        <v>0.11235955056179776</v>
      </c>
      <c r="H341" s="126">
        <v>4.2065934065934067</v>
      </c>
      <c r="I341" s="126">
        <v>9.5893531768746421</v>
      </c>
      <c r="J341" s="126">
        <v>2.4838828736982017</v>
      </c>
      <c r="K341" s="126">
        <v>0.83338508837773628</v>
      </c>
      <c r="L341" s="126">
        <v>2.3809829059829056E-2</v>
      </c>
      <c r="M341" s="126">
        <v>98.987251739896266</v>
      </c>
      <c r="N341" s="125" t="s">
        <v>1313</v>
      </c>
    </row>
    <row r="342" spans="1:14">
      <c r="A342" s="128">
        <v>81</v>
      </c>
      <c r="B342" s="127" t="s">
        <v>1316</v>
      </c>
      <c r="C342" s="126">
        <v>50.859427921506267</v>
      </c>
      <c r="D342" s="126">
        <v>4.7818594104308394</v>
      </c>
      <c r="E342" s="126">
        <v>12.344245634362327</v>
      </c>
      <c r="F342" s="126">
        <v>13.038052001650851</v>
      </c>
      <c r="G342" s="126">
        <v>0.12969502407704658</v>
      </c>
      <c r="H342" s="126">
        <v>4.191758241758242</v>
      </c>
      <c r="I342" s="126">
        <v>9.5347452776187733</v>
      </c>
      <c r="J342" s="126">
        <v>2.6628605350436829</v>
      </c>
      <c r="K342" s="126">
        <v>0.88610531294664419</v>
      </c>
      <c r="L342" s="126">
        <v>2.3809829059829056E-2</v>
      </c>
      <c r="M342" s="126">
        <v>98.428751740377564</v>
      </c>
      <c r="N342" s="125" t="s">
        <v>1312</v>
      </c>
    </row>
    <row r="343" spans="1:14">
      <c r="A343" s="128">
        <v>82</v>
      </c>
      <c r="B343" s="127" t="s">
        <v>1316</v>
      </c>
      <c r="C343" s="126">
        <v>50.978607015349866</v>
      </c>
      <c r="D343" s="126">
        <v>4.8640967498110355</v>
      </c>
      <c r="E343" s="126">
        <v>12.376476040718364</v>
      </c>
      <c r="F343" s="126">
        <v>12.817168799009496</v>
      </c>
      <c r="G343" s="126">
        <v>8.1540930979133244E-2</v>
      </c>
      <c r="H343" s="126">
        <v>4.1818681318681312</v>
      </c>
      <c r="I343" s="126">
        <v>9.5244419004006868</v>
      </c>
      <c r="J343" s="126">
        <v>2.518406483500883</v>
      </c>
      <c r="K343" s="126">
        <v>0.86886985491450119</v>
      </c>
      <c r="L343" s="126">
        <v>2.5974358974358975E-2</v>
      </c>
      <c r="M343" s="126">
        <v>98.211478503987991</v>
      </c>
      <c r="N343" s="125" t="s">
        <v>1311</v>
      </c>
    </row>
    <row r="344" spans="1:14">
      <c r="A344" s="128">
        <v>83</v>
      </c>
      <c r="B344" s="127" t="s">
        <v>1316</v>
      </c>
      <c r="C344" s="126">
        <v>50.596032109062023</v>
      </c>
      <c r="D344" s="126">
        <v>4.9318216175359035</v>
      </c>
      <c r="E344" s="126">
        <v>12.286835223040635</v>
      </c>
      <c r="F344" s="126">
        <v>12.886504333470906</v>
      </c>
      <c r="G344" s="126">
        <v>0.15473515248796149</v>
      </c>
      <c r="H344" s="126">
        <v>4.1876373626373624</v>
      </c>
      <c r="I344" s="126">
        <v>9.5996565540927303</v>
      </c>
      <c r="J344" s="126">
        <v>2.555655641445882</v>
      </c>
      <c r="K344" s="126">
        <v>0.86582830349706419</v>
      </c>
      <c r="L344" s="126">
        <v>2.0563034188034186E-2</v>
      </c>
      <c r="M344" s="126">
        <v>98.064708353573891</v>
      </c>
      <c r="N344" s="125" t="s">
        <v>1310</v>
      </c>
    </row>
    <row r="345" spans="1:14">
      <c r="A345" s="128">
        <v>84</v>
      </c>
      <c r="B345" s="127" t="s">
        <v>1316</v>
      </c>
      <c r="C345" s="126">
        <v>50.741250332652953</v>
      </c>
      <c r="D345" s="126">
        <v>4.8991685563114133</v>
      </c>
      <c r="E345" s="126">
        <v>12.402663245882644</v>
      </c>
      <c r="F345" s="126">
        <v>13.615517952950892</v>
      </c>
      <c r="G345" s="126">
        <v>9.6950240770465504E-2</v>
      </c>
      <c r="H345" s="126">
        <v>4.2140109890109896</v>
      </c>
      <c r="I345" s="126">
        <v>9.5254722381224948</v>
      </c>
      <c r="J345" s="126">
        <v>2.5801855747267344</v>
      </c>
      <c r="K345" s="126">
        <v>0.83135738743277821</v>
      </c>
      <c r="L345" s="126">
        <v>2.3809829059829056E-2</v>
      </c>
      <c r="M345" s="126">
        <v>98.906578898844273</v>
      </c>
      <c r="N345" s="125" t="s">
        <v>1309</v>
      </c>
    </row>
    <row r="346" spans="1:14">
      <c r="A346" s="128">
        <v>85</v>
      </c>
      <c r="B346" s="127" t="s">
        <v>1316</v>
      </c>
      <c r="C346" s="126">
        <v>50.640098328634444</v>
      </c>
      <c r="D346" s="126">
        <v>4.9281934996220711</v>
      </c>
      <c r="E346" s="126">
        <v>12.198201605561533</v>
      </c>
      <c r="F346" s="126">
        <v>12.968716467189438</v>
      </c>
      <c r="G346" s="126">
        <v>0.16950240770465494</v>
      </c>
      <c r="H346" s="126">
        <v>4.086263736263736</v>
      </c>
      <c r="I346" s="126">
        <v>9.6274756725815678</v>
      </c>
      <c r="J346" s="126">
        <v>2.5165894514060052</v>
      </c>
      <c r="K346" s="126">
        <v>0.83946819121261029</v>
      </c>
      <c r="L346" s="126">
        <v>2.2727564102564102E-2</v>
      </c>
      <c r="M346" s="126">
        <v>97.974511632932462</v>
      </c>
      <c r="N346" s="125" t="s">
        <v>1308</v>
      </c>
    </row>
    <row r="347" spans="1:14">
      <c r="A347" s="128">
        <v>86</v>
      </c>
      <c r="B347" s="127" t="s">
        <v>1316</v>
      </c>
      <c r="C347" s="126">
        <v>50.575000504266093</v>
      </c>
      <c r="D347" s="126">
        <v>4.8459561602418741</v>
      </c>
      <c r="E347" s="126">
        <v>12.134747993048084</v>
      </c>
      <c r="F347" s="126">
        <v>13.504581097812633</v>
      </c>
      <c r="G347" s="126">
        <v>0.14060995184590694</v>
      </c>
      <c r="H347" s="126">
        <v>4.2164835164835157</v>
      </c>
      <c r="I347" s="126">
        <v>9.5028048082427024</v>
      </c>
      <c r="J347" s="126">
        <v>2.6310624733833179</v>
      </c>
      <c r="K347" s="126">
        <v>0.8749529577493752</v>
      </c>
      <c r="L347" s="126">
        <v>2.9221153846153845E-2</v>
      </c>
      <c r="M347" s="126">
        <v>98.426202385188887</v>
      </c>
      <c r="N347" s="125" t="s">
        <v>1307</v>
      </c>
    </row>
    <row r="348" spans="1:14">
      <c r="A348" s="128">
        <v>87</v>
      </c>
      <c r="B348" s="127" t="s">
        <v>1316</v>
      </c>
      <c r="C348" s="126">
        <v>50.798336117099048</v>
      </c>
      <c r="D348" s="126">
        <v>4.7492063492063492</v>
      </c>
      <c r="E348" s="126">
        <v>12.363382438136224</v>
      </c>
      <c r="F348" s="126">
        <v>13.590755262071816</v>
      </c>
      <c r="G348" s="126">
        <v>0.13097913322632426</v>
      </c>
      <c r="H348" s="126">
        <v>4.368956043956044</v>
      </c>
      <c r="I348" s="126">
        <v>9.4986834573554653</v>
      </c>
      <c r="J348" s="126">
        <v>2.5883622191536859</v>
      </c>
      <c r="K348" s="126">
        <v>0.85467594829979521</v>
      </c>
      <c r="L348" s="126">
        <v>1.6233974358974359E-2</v>
      </c>
      <c r="M348" s="126">
        <v>98.94333859190219</v>
      </c>
      <c r="N348" s="125" t="s">
        <v>1306</v>
      </c>
    </row>
    <row r="349" spans="1:14">
      <c r="A349" s="128">
        <v>88</v>
      </c>
      <c r="B349" s="127" t="s">
        <v>1316</v>
      </c>
      <c r="C349" s="126">
        <v>50.621069733819077</v>
      </c>
      <c r="D349" s="126">
        <v>4.9148904006046861</v>
      </c>
      <c r="E349" s="126">
        <v>12.349281635355457</v>
      </c>
      <c r="F349" s="126">
        <v>13.387701196863397</v>
      </c>
      <c r="G349" s="126">
        <v>0.13418940609951849</v>
      </c>
      <c r="H349" s="126">
        <v>4.3178571428571422</v>
      </c>
      <c r="I349" s="126">
        <v>9.4111047510017176</v>
      </c>
      <c r="J349" s="126">
        <v>2.3930312689543025</v>
      </c>
      <c r="K349" s="126">
        <v>0.89016071483656023</v>
      </c>
      <c r="L349" s="126">
        <v>2.2727564102564102E-2</v>
      </c>
      <c r="M349" s="126">
        <v>98.419288523148239</v>
      </c>
      <c r="N349" s="125" t="s">
        <v>1305</v>
      </c>
    </row>
    <row r="350" spans="1:14">
      <c r="A350" s="128">
        <v>89</v>
      </c>
      <c r="B350" s="127" t="s">
        <v>1316</v>
      </c>
      <c r="C350" s="126">
        <v>50.778306017293396</v>
      </c>
      <c r="D350" s="126">
        <v>4.7697656840513982</v>
      </c>
      <c r="E350" s="126">
        <v>12.277770421252999</v>
      </c>
      <c r="F350" s="126">
        <v>13.056871646718948</v>
      </c>
      <c r="G350" s="126">
        <v>0.14703049759229539</v>
      </c>
      <c r="H350" s="126">
        <v>4.2914835164835159</v>
      </c>
      <c r="I350" s="126">
        <v>9.4852890669719514</v>
      </c>
      <c r="J350" s="126">
        <v>2.6183432487191722</v>
      </c>
      <c r="K350" s="126">
        <v>0.84453744357500526</v>
      </c>
      <c r="L350" s="126">
        <v>2.3809829059829056E-2</v>
      </c>
      <c r="M350" s="126">
        <v>98.269399923641572</v>
      </c>
      <c r="N350" s="125" t="s">
        <v>1304</v>
      </c>
    </row>
    <row r="351" spans="1:14">
      <c r="A351" s="128">
        <v>90</v>
      </c>
      <c r="B351" s="127" t="s">
        <v>1316</v>
      </c>
      <c r="C351" s="126">
        <v>50.342651346520604</v>
      </c>
      <c r="D351" s="126">
        <v>4.9076341647770212</v>
      </c>
      <c r="E351" s="126">
        <v>12.354317636348588</v>
      </c>
      <c r="F351" s="126">
        <v>13.381758151052418</v>
      </c>
      <c r="G351" s="126">
        <v>0.11749598715890854</v>
      </c>
      <c r="H351" s="126">
        <v>4.2206043956043962</v>
      </c>
      <c r="I351" s="126">
        <v>9.5635947338294205</v>
      </c>
      <c r="J351" s="126">
        <v>2.4002993973338143</v>
      </c>
      <c r="K351" s="126">
        <v>0.86075905113466922</v>
      </c>
      <c r="L351" s="126">
        <v>2.7056623931623933E-2</v>
      </c>
      <c r="M351" s="126">
        <v>98.149117569422231</v>
      </c>
      <c r="N351" s="125" t="s">
        <v>1303</v>
      </c>
    </row>
    <row r="352" spans="1:14">
      <c r="A352" s="128">
        <v>91</v>
      </c>
      <c r="B352" s="127" t="s">
        <v>1316</v>
      </c>
      <c r="C352" s="126">
        <v>50.453818400441932</v>
      </c>
      <c r="D352" s="126">
        <v>4.8411186696900979</v>
      </c>
      <c r="E352" s="126">
        <v>12.360360837540346</v>
      </c>
      <c r="F352" s="126">
        <v>12.954849360297157</v>
      </c>
      <c r="G352" s="126">
        <v>0.1316211878009631</v>
      </c>
      <c r="H352" s="126">
        <v>4.237912087912088</v>
      </c>
      <c r="I352" s="126">
        <v>9.5708070978820832</v>
      </c>
      <c r="J352" s="126">
        <v>2.6574094387590486</v>
      </c>
      <c r="K352" s="126">
        <v>0.80702497609328239</v>
      </c>
      <c r="L352" s="126">
        <v>1.8398504273504274E-2</v>
      </c>
      <c r="M352" s="126">
        <v>98.014923896267433</v>
      </c>
      <c r="N352" s="125" t="s">
        <v>1302</v>
      </c>
    </row>
    <row r="353" spans="1:14">
      <c r="A353" s="128">
        <v>92</v>
      </c>
      <c r="B353" s="127" t="s">
        <v>1316</v>
      </c>
      <c r="C353" s="126">
        <v>50.398735625976407</v>
      </c>
      <c r="D353" s="126">
        <v>4.9185185185185185</v>
      </c>
      <c r="E353" s="126">
        <v>12.351296035752711</v>
      </c>
      <c r="F353" s="126">
        <v>12.834997936442431</v>
      </c>
      <c r="G353" s="126">
        <v>4.9438202247191018E-2</v>
      </c>
      <c r="H353" s="126">
        <v>4.1760989010989009</v>
      </c>
      <c r="I353" s="126">
        <v>9.6202633085289051</v>
      </c>
      <c r="J353" s="126">
        <v>2.6610435029488047</v>
      </c>
      <c r="K353" s="126">
        <v>0.84453744357500526</v>
      </c>
      <c r="L353" s="126">
        <v>2.2727564102564102E-2</v>
      </c>
      <c r="M353" s="126">
        <v>97.854931747845271</v>
      </c>
      <c r="N353" s="125" t="s">
        <v>1301</v>
      </c>
    </row>
    <row r="354" spans="1:14">
      <c r="A354" s="128">
        <v>93</v>
      </c>
      <c r="B354" s="127" t="s">
        <v>1316</v>
      </c>
      <c r="C354" s="126">
        <v>50.743253342633523</v>
      </c>
      <c r="D354" s="126">
        <v>4.9378684807256237</v>
      </c>
      <c r="E354" s="126">
        <v>12.31705122899942</v>
      </c>
      <c r="F354" s="126">
        <v>12.891456871646723</v>
      </c>
      <c r="G354" s="126">
        <v>0.11878009630818621</v>
      </c>
      <c r="H354" s="126">
        <v>4.3236263736263743</v>
      </c>
      <c r="I354" s="126">
        <v>9.5852318259874068</v>
      </c>
      <c r="J354" s="126">
        <v>2.5047787427892985</v>
      </c>
      <c r="K354" s="126">
        <v>0.8161496303455934</v>
      </c>
      <c r="L354" s="126">
        <v>2.4892094017094017E-2</v>
      </c>
      <c r="M354" s="126">
        <v>98.238199082271549</v>
      </c>
      <c r="N354" s="125" t="s">
        <v>1300</v>
      </c>
    </row>
    <row r="355" spans="1:14">
      <c r="A355" s="128">
        <v>94</v>
      </c>
      <c r="B355" s="127" t="s">
        <v>1316</v>
      </c>
      <c r="C355" s="126">
        <v>50.783313542244812</v>
      </c>
      <c r="D355" s="126">
        <v>4.8713529856386995</v>
      </c>
      <c r="E355" s="126">
        <v>12.484246461971365</v>
      </c>
      <c r="F355" s="126">
        <v>13.294593479158072</v>
      </c>
      <c r="G355" s="126">
        <v>0.12969502407704658</v>
      </c>
      <c r="H355" s="126">
        <v>4.3598901098901095</v>
      </c>
      <c r="I355" s="126">
        <v>9.4925014310246123</v>
      </c>
      <c r="J355" s="126">
        <v>2.3121733407322322</v>
      </c>
      <c r="K355" s="126">
        <v>0.83744049026765222</v>
      </c>
      <c r="L355" s="126">
        <v>2.7056623931623933E-2</v>
      </c>
      <c r="M355" s="126">
        <v>98.56520957066698</v>
      </c>
      <c r="N355" s="125" t="s">
        <v>1298</v>
      </c>
    </row>
    <row r="356" spans="1:14">
      <c r="A356" s="128">
        <v>95</v>
      </c>
      <c r="B356" s="127" t="s">
        <v>1316</v>
      </c>
      <c r="C356" s="126">
        <v>50.614059198887098</v>
      </c>
      <c r="D356" s="126">
        <v>4.7927437641723358</v>
      </c>
      <c r="E356" s="126">
        <v>12.161942398410989</v>
      </c>
      <c r="F356" s="126">
        <v>13.186628146925303</v>
      </c>
      <c r="G356" s="126">
        <v>0.1399678972712681</v>
      </c>
      <c r="H356" s="126">
        <v>4.1835164835164829</v>
      </c>
      <c r="I356" s="126">
        <v>9.4986834573554653</v>
      </c>
      <c r="J356" s="126">
        <v>2.6810308559924625</v>
      </c>
      <c r="K356" s="126">
        <v>0.85771749971723221</v>
      </c>
      <c r="L356" s="126">
        <v>1.7316239316239317E-2</v>
      </c>
      <c r="M356" s="126">
        <v>98.116291433872561</v>
      </c>
      <c r="N356" s="125" t="s">
        <v>1319</v>
      </c>
    </row>
    <row r="357" spans="1:14">
      <c r="A357" s="128">
        <v>96</v>
      </c>
      <c r="B357" s="127" t="s">
        <v>1316</v>
      </c>
      <c r="C357" s="126">
        <v>50.53794481962565</v>
      </c>
      <c r="D357" s="126">
        <v>4.8350718065003777</v>
      </c>
      <c r="E357" s="126">
        <v>12.399641645286767</v>
      </c>
      <c r="F357" s="126">
        <v>13.516467189434589</v>
      </c>
      <c r="G357" s="126">
        <v>9.5666131621187811E-2</v>
      </c>
      <c r="H357" s="126">
        <v>4.2741758241758241</v>
      </c>
      <c r="I357" s="126">
        <v>9.6192329708070972</v>
      </c>
      <c r="J357" s="126">
        <v>2.5474789970189309</v>
      </c>
      <c r="K357" s="126">
        <v>0.85873135018971125</v>
      </c>
      <c r="L357" s="126">
        <v>1.1904914529914528E-2</v>
      </c>
      <c r="M357" s="126">
        <v>98.684411925151608</v>
      </c>
      <c r="N357" s="125" t="s">
        <v>1318</v>
      </c>
    </row>
    <row r="358" spans="1:14">
      <c r="A358" s="128">
        <v>97</v>
      </c>
      <c r="B358" s="127" t="s">
        <v>1316</v>
      </c>
      <c r="C358" s="126">
        <v>50.708200667973635</v>
      </c>
      <c r="D358" s="126">
        <v>4.8217687074829936</v>
      </c>
      <c r="E358" s="126">
        <v>12.350288835554084</v>
      </c>
      <c r="F358" s="126">
        <v>13.119273627734216</v>
      </c>
      <c r="G358" s="126">
        <v>0.13290529695024078</v>
      </c>
      <c r="H358" s="126">
        <v>4.2395604395604396</v>
      </c>
      <c r="I358" s="126">
        <v>9.3338294218660547</v>
      </c>
      <c r="J358" s="126">
        <v>2.6038069919601483</v>
      </c>
      <c r="K358" s="126">
        <v>0.85568979877227425</v>
      </c>
      <c r="L358" s="126">
        <v>1.1904914529914528E-2</v>
      </c>
      <c r="M358" s="126">
        <v>98.165324978345552</v>
      </c>
      <c r="N358" s="125" t="s">
        <v>1317</v>
      </c>
    </row>
    <row r="359" spans="1:14">
      <c r="A359" s="136">
        <v>98</v>
      </c>
      <c r="B359" s="135" t="s">
        <v>1316</v>
      </c>
      <c r="C359" s="134">
        <v>50.718215717876468</v>
      </c>
      <c r="D359" s="134">
        <v>4.812093726379441</v>
      </c>
      <c r="E359" s="134">
        <v>12.304964826615906</v>
      </c>
      <c r="F359" s="134">
        <v>13.568964094098229</v>
      </c>
      <c r="G359" s="134">
        <v>0.11171749598715892</v>
      </c>
      <c r="H359" s="134">
        <v>4.2445054945054945</v>
      </c>
      <c r="I359" s="134">
        <v>9.5048654836863182</v>
      </c>
      <c r="J359" s="134">
        <v>2.4202867503774721</v>
      </c>
      <c r="K359" s="134">
        <v>0.87292525680441724</v>
      </c>
      <c r="L359" s="134">
        <v>2.5974358974358975E-2</v>
      </c>
      <c r="M359" s="134">
        <v>98.558541443766799</v>
      </c>
      <c r="N359" s="133" t="s">
        <v>1315</v>
      </c>
    </row>
    <row r="360" spans="1:14">
      <c r="A360" s="132">
        <v>99</v>
      </c>
      <c r="B360" s="131" t="s">
        <v>1299</v>
      </c>
      <c r="C360" s="130">
        <v>50.486897465655481</v>
      </c>
      <c r="D360" s="130">
        <v>4.9639619047619057</v>
      </c>
      <c r="E360" s="130">
        <v>12.391510039083849</v>
      </c>
      <c r="F360" s="130">
        <v>13.9822030237581</v>
      </c>
      <c r="G360" s="130">
        <v>0.14000000000000001</v>
      </c>
      <c r="H360" s="130">
        <v>3.8823974763406941</v>
      </c>
      <c r="I360" s="130">
        <v>9.4325659741718155</v>
      </c>
      <c r="J360" s="130">
        <v>2.5158506224066386</v>
      </c>
      <c r="K360" s="130">
        <v>0.82425393600812569</v>
      </c>
      <c r="L360" s="130">
        <v>3.2248784082534995E-2</v>
      </c>
      <c r="M360" s="130">
        <v>98.619643667065048</v>
      </c>
      <c r="N360" s="129" t="s">
        <v>1314</v>
      </c>
    </row>
    <row r="361" spans="1:14">
      <c r="A361" s="128">
        <v>100</v>
      </c>
      <c r="B361" s="127" t="s">
        <v>1299</v>
      </c>
      <c r="C361" s="126">
        <v>50.295156108452325</v>
      </c>
      <c r="D361" s="126">
        <v>4.9152000000000005</v>
      </c>
      <c r="E361" s="126">
        <v>12.249944416371903</v>
      </c>
      <c r="F361" s="126">
        <v>13.872311015118791</v>
      </c>
      <c r="G361" s="126">
        <v>0.17916666666666667</v>
      </c>
      <c r="H361" s="126">
        <v>3.8876971608832807</v>
      </c>
      <c r="I361" s="126">
        <v>9.3668725435148801</v>
      </c>
      <c r="J361" s="126">
        <v>2.6418257261410791</v>
      </c>
      <c r="K361" s="126">
        <v>0.7871975622143218</v>
      </c>
      <c r="L361" s="126">
        <v>1.5527192336035368E-2</v>
      </c>
      <c r="M361" s="126">
        <v>98.195372752082477</v>
      </c>
      <c r="N361" s="125" t="s">
        <v>1313</v>
      </c>
    </row>
    <row r="362" spans="1:14">
      <c r="A362" s="128">
        <v>101</v>
      </c>
      <c r="B362" s="127" t="s">
        <v>1299</v>
      </c>
      <c r="C362" s="126">
        <v>50.840420592998811</v>
      </c>
      <c r="D362" s="126">
        <v>4.9505523809523817</v>
      </c>
      <c r="E362" s="126">
        <v>12.298136968784481</v>
      </c>
      <c r="F362" s="126">
        <v>14.409330453563713</v>
      </c>
      <c r="G362" s="126">
        <v>0.11583333333333334</v>
      </c>
      <c r="H362" s="126">
        <v>3.9066246056782337</v>
      </c>
      <c r="I362" s="126">
        <v>9.3587871982032578</v>
      </c>
      <c r="J362" s="126">
        <v>2.5952697095435684</v>
      </c>
      <c r="K362" s="126">
        <v>0.87132554596241718</v>
      </c>
      <c r="L362" s="126">
        <v>2.3887988209285185E-2</v>
      </c>
      <c r="M362" s="126">
        <v>99.346283177819018</v>
      </c>
      <c r="N362" s="125" t="s">
        <v>1312</v>
      </c>
    </row>
    <row r="363" spans="1:14">
      <c r="A363" s="128">
        <v>102</v>
      </c>
      <c r="B363" s="127" t="s">
        <v>1299</v>
      </c>
      <c r="C363" s="126">
        <v>50.380041605130806</v>
      </c>
      <c r="D363" s="126">
        <v>4.8713142857142859</v>
      </c>
      <c r="E363" s="126">
        <v>12.289100865207121</v>
      </c>
      <c r="F363" s="126">
        <v>13.614168466522678</v>
      </c>
      <c r="G363" s="126">
        <v>0.15833333333333335</v>
      </c>
      <c r="H363" s="126">
        <v>3.9603785488958989</v>
      </c>
      <c r="I363" s="126">
        <v>9.3719258843346438</v>
      </c>
      <c r="J363" s="126">
        <v>2.5697095435684645</v>
      </c>
      <c r="K363" s="126">
        <v>0.81624174707973562</v>
      </c>
      <c r="L363" s="126">
        <v>3.3443183492999261E-2</v>
      </c>
      <c r="M363" s="126">
        <v>98.031217624105295</v>
      </c>
      <c r="N363" s="125" t="s">
        <v>1311</v>
      </c>
    </row>
    <row r="364" spans="1:14">
      <c r="A364" s="128">
        <v>103</v>
      </c>
      <c r="B364" s="127" t="s">
        <v>1299</v>
      </c>
      <c r="C364" s="126">
        <v>50.71558898023634</v>
      </c>
      <c r="D364" s="126">
        <v>4.999314285714286</v>
      </c>
      <c r="E364" s="126">
        <v>12.439702591496426</v>
      </c>
      <c r="F364" s="126">
        <v>13.999827213822893</v>
      </c>
      <c r="G364" s="126">
        <v>0.17416666666666666</v>
      </c>
      <c r="H364" s="126">
        <v>3.8051735015772872</v>
      </c>
      <c r="I364" s="126">
        <v>9.5023020774845595</v>
      </c>
      <c r="J364" s="126">
        <v>2.5560165975103732</v>
      </c>
      <c r="K364" s="126">
        <v>0.8843453529710511</v>
      </c>
      <c r="L364" s="126">
        <v>2.5082387619749444E-2</v>
      </c>
      <c r="M364" s="126">
        <v>99.076439775718654</v>
      </c>
      <c r="N364" s="125" t="s">
        <v>1310</v>
      </c>
    </row>
    <row r="365" spans="1:14">
      <c r="A365" s="128">
        <v>104</v>
      </c>
      <c r="B365" s="127" t="s">
        <v>1299</v>
      </c>
      <c r="C365" s="126">
        <v>50.583766797159164</v>
      </c>
      <c r="D365" s="126">
        <v>4.9042285714285718</v>
      </c>
      <c r="E365" s="126">
        <v>12.561187984036462</v>
      </c>
      <c r="F365" s="126">
        <v>13.864017278617709</v>
      </c>
      <c r="G365" s="126">
        <v>0.155</v>
      </c>
      <c r="H365" s="126">
        <v>3.9149526813880131</v>
      </c>
      <c r="I365" s="126">
        <v>9.362829870859068</v>
      </c>
      <c r="J365" s="126">
        <v>2.4647302904564317</v>
      </c>
      <c r="K365" s="126">
        <v>0.89035449466734362</v>
      </c>
      <c r="L365" s="126">
        <v>2.2693588798820923E-2</v>
      </c>
      <c r="M365" s="126">
        <v>98.701070237971649</v>
      </c>
      <c r="N365" s="125" t="s">
        <v>1309</v>
      </c>
    </row>
    <row r="366" spans="1:14">
      <c r="A366" s="128">
        <v>105</v>
      </c>
      <c r="B366" s="127" t="s">
        <v>1299</v>
      </c>
      <c r="C366" s="126">
        <v>50.654671153208248</v>
      </c>
      <c r="D366" s="126">
        <v>4.9932190476190481</v>
      </c>
      <c r="E366" s="126">
        <v>12.347333532705653</v>
      </c>
      <c r="F366" s="126">
        <v>13.413045356371491</v>
      </c>
      <c r="G366" s="126">
        <v>0.17833333333333334</v>
      </c>
      <c r="H366" s="126">
        <v>3.9126813880126186</v>
      </c>
      <c r="I366" s="126">
        <v>9.4517686692869187</v>
      </c>
      <c r="J366" s="126">
        <v>2.6664730290456431</v>
      </c>
      <c r="K366" s="126">
        <v>0.84328288471305202</v>
      </c>
      <c r="L366" s="126">
        <v>2.3887988209285185E-2</v>
      </c>
      <c r="M366" s="126">
        <v>98.460810783094828</v>
      </c>
      <c r="N366" s="125" t="s">
        <v>1308</v>
      </c>
    </row>
    <row r="367" spans="1:14">
      <c r="A367" s="128">
        <v>106</v>
      </c>
      <c r="B367" s="127" t="s">
        <v>1299</v>
      </c>
      <c r="C367" s="126">
        <v>50.888355932299604</v>
      </c>
      <c r="D367" s="126">
        <v>4.9066666666666681</v>
      </c>
      <c r="E367" s="126">
        <v>12.348337544214248</v>
      </c>
      <c r="F367" s="126">
        <v>13.121727861771058</v>
      </c>
      <c r="G367" s="126">
        <v>0.14333333333333334</v>
      </c>
      <c r="H367" s="126">
        <v>3.8634700315457411</v>
      </c>
      <c r="I367" s="126">
        <v>9.3517125210555871</v>
      </c>
      <c r="J367" s="126">
        <v>2.5404979253112034</v>
      </c>
      <c r="K367" s="126">
        <v>0.89836668359573368</v>
      </c>
      <c r="L367" s="126">
        <v>1.9110390567428148E-2</v>
      </c>
      <c r="M367" s="126">
        <v>98.062470410832233</v>
      </c>
      <c r="N367" s="125" t="s">
        <v>1307</v>
      </c>
    </row>
    <row r="368" spans="1:14">
      <c r="A368" s="128">
        <v>107</v>
      </c>
      <c r="B368" s="127" t="s">
        <v>1299</v>
      </c>
      <c r="C368" s="126">
        <v>50.648679235795655</v>
      </c>
      <c r="D368" s="126">
        <v>4.9749333333333343</v>
      </c>
      <c r="E368" s="126">
        <v>12.344321498179866</v>
      </c>
      <c r="F368" s="126">
        <v>13.96561555075594</v>
      </c>
      <c r="G368" s="126">
        <v>0.13416666666666668</v>
      </c>
      <c r="H368" s="126">
        <v>4.0020189274447944</v>
      </c>
      <c r="I368" s="126">
        <v>9.4194272880404277</v>
      </c>
      <c r="J368" s="126">
        <v>2.633609958506224</v>
      </c>
      <c r="K368" s="126">
        <v>0.85830573895378337</v>
      </c>
      <c r="L368" s="126">
        <v>2.3887988209285185E-2</v>
      </c>
      <c r="M368" s="126">
        <v>98.981080586475514</v>
      </c>
      <c r="N368" s="125" t="s">
        <v>1306</v>
      </c>
    </row>
    <row r="369" spans="1:15">
      <c r="A369" s="128">
        <v>108</v>
      </c>
      <c r="B369" s="127" t="s">
        <v>1299</v>
      </c>
      <c r="C369" s="126">
        <v>50.546816639781476</v>
      </c>
      <c r="D369" s="126">
        <v>4.9017904761904765</v>
      </c>
      <c r="E369" s="126">
        <v>12.348337544214248</v>
      </c>
      <c r="F369" s="126">
        <v>13.91585313174946</v>
      </c>
      <c r="G369" s="126">
        <v>0.15916666666666668</v>
      </c>
      <c r="H369" s="126">
        <v>3.8725552050473189</v>
      </c>
      <c r="I369" s="126">
        <v>9.4153846153846175</v>
      </c>
      <c r="J369" s="126">
        <v>2.7340248962655602</v>
      </c>
      <c r="K369" s="126">
        <v>0.81223565261554076</v>
      </c>
      <c r="L369" s="126">
        <v>2.030478997789241E-2</v>
      </c>
      <c r="M369" s="126">
        <v>98.706166858394369</v>
      </c>
      <c r="N369" s="125" t="s">
        <v>1305</v>
      </c>
    </row>
    <row r="370" spans="1:15">
      <c r="A370" s="128">
        <v>109</v>
      </c>
      <c r="B370" s="127" t="s">
        <v>1299</v>
      </c>
      <c r="C370" s="126">
        <v>50.903335725831106</v>
      </c>
      <c r="D370" s="126">
        <v>4.9615238095238103</v>
      </c>
      <c r="E370" s="126">
        <v>12.278056738612571</v>
      </c>
      <c r="F370" s="126">
        <v>13.955248380129589</v>
      </c>
      <c r="G370" s="126">
        <v>0.14916666666666667</v>
      </c>
      <c r="H370" s="126">
        <v>3.9959621451104099</v>
      </c>
      <c r="I370" s="126">
        <v>9.4406513194834361</v>
      </c>
      <c r="J370" s="126">
        <v>2.4747717842323649</v>
      </c>
      <c r="K370" s="126">
        <v>0.85029355002539331</v>
      </c>
      <c r="L370" s="126">
        <v>3.3443183492999261E-2</v>
      </c>
      <c r="M370" s="126">
        <v>99.009013463933698</v>
      </c>
      <c r="N370" s="125" t="s">
        <v>1304</v>
      </c>
    </row>
    <row r="371" spans="1:15">
      <c r="A371" s="128">
        <v>110</v>
      </c>
      <c r="B371" s="127" t="s">
        <v>1299</v>
      </c>
      <c r="C371" s="126">
        <v>50.565791044921369</v>
      </c>
      <c r="D371" s="126">
        <v>4.9432380952380957</v>
      </c>
      <c r="E371" s="126">
        <v>12.276048715595383</v>
      </c>
      <c r="F371" s="126">
        <v>13.093736501079913</v>
      </c>
      <c r="G371" s="126">
        <v>0.18</v>
      </c>
      <c r="H371" s="126">
        <v>3.9187381703470034</v>
      </c>
      <c r="I371" s="126">
        <v>9.3688938798427852</v>
      </c>
      <c r="J371" s="126">
        <v>2.6801659751037343</v>
      </c>
      <c r="K371" s="126">
        <v>0.86832097511427098</v>
      </c>
      <c r="L371" s="126">
        <v>2.3887988209285185E-2</v>
      </c>
      <c r="M371" s="126">
        <v>97.894935746041384</v>
      </c>
      <c r="N371" s="125" t="s">
        <v>1303</v>
      </c>
    </row>
    <row r="372" spans="1:15">
      <c r="A372" s="128">
        <v>111</v>
      </c>
      <c r="B372" s="127" t="s">
        <v>1299</v>
      </c>
      <c r="C372" s="126">
        <v>50.49688399467648</v>
      </c>
      <c r="D372" s="126">
        <v>4.9176380952380958</v>
      </c>
      <c r="E372" s="126">
        <v>12.276048715595383</v>
      </c>
      <c r="F372" s="126">
        <v>14.055809935205183</v>
      </c>
      <c r="G372" s="126">
        <v>0.16583333333333336</v>
      </c>
      <c r="H372" s="126">
        <v>3.8634700315457411</v>
      </c>
      <c r="I372" s="126">
        <v>9.4568220101066824</v>
      </c>
      <c r="J372" s="126">
        <v>2.5222406639004147</v>
      </c>
      <c r="K372" s="126">
        <v>0.8673194514982222</v>
      </c>
      <c r="L372" s="126">
        <v>1.5527192336035368E-2</v>
      </c>
      <c r="M372" s="126">
        <v>98.622067783818792</v>
      </c>
      <c r="N372" s="125" t="s">
        <v>1302</v>
      </c>
    </row>
    <row r="373" spans="1:15">
      <c r="A373" s="128">
        <v>112</v>
      </c>
      <c r="B373" s="127" t="s">
        <v>1299</v>
      </c>
      <c r="C373" s="126">
        <v>51.017182156670479</v>
      </c>
      <c r="D373" s="126">
        <v>4.9749333333333343</v>
      </c>
      <c r="E373" s="126">
        <v>12.282072784646955</v>
      </c>
      <c r="F373" s="126">
        <v>14.42280777537797</v>
      </c>
      <c r="G373" s="126">
        <v>0.14749999999999999</v>
      </c>
      <c r="H373" s="126">
        <v>3.9353943217665619</v>
      </c>
      <c r="I373" s="126">
        <v>9.4770353733857391</v>
      </c>
      <c r="J373" s="126">
        <v>2.4428215767634858</v>
      </c>
      <c r="K373" s="126">
        <v>0.86431488065007589</v>
      </c>
      <c r="L373" s="126">
        <v>2.6276787030213702E-2</v>
      </c>
      <c r="M373" s="126">
        <v>99.564064830273296</v>
      </c>
      <c r="N373" s="125" t="s">
        <v>1301</v>
      </c>
    </row>
    <row r="374" spans="1:15">
      <c r="A374" s="128">
        <v>113</v>
      </c>
      <c r="B374" s="127" t="s">
        <v>1299</v>
      </c>
      <c r="C374" s="126">
        <v>50.732566079572038</v>
      </c>
      <c r="D374" s="126">
        <v>4.9005714285714284</v>
      </c>
      <c r="E374" s="126">
        <v>12.375445854946323</v>
      </c>
      <c r="F374" s="126">
        <v>14.582462203023759</v>
      </c>
      <c r="G374" s="126">
        <v>0.21500000000000002</v>
      </c>
      <c r="H374" s="126">
        <v>3.8180441640378553</v>
      </c>
      <c r="I374" s="126">
        <v>9.4163952835485691</v>
      </c>
      <c r="J374" s="126">
        <v>2.5395850622406639</v>
      </c>
      <c r="K374" s="126">
        <v>0.86832097511427098</v>
      </c>
      <c r="L374" s="126">
        <v>1.9110390567428148E-2</v>
      </c>
      <c r="M374" s="126">
        <v>99.448392962093948</v>
      </c>
      <c r="N374" s="125" t="s">
        <v>1300</v>
      </c>
    </row>
    <row r="375" spans="1:15">
      <c r="A375" s="128">
        <v>114</v>
      </c>
      <c r="B375" s="127" t="s">
        <v>1299</v>
      </c>
      <c r="C375" s="126">
        <v>50.759529707928735</v>
      </c>
      <c r="D375" s="126">
        <v>4.8944761904761904</v>
      </c>
      <c r="E375" s="126">
        <v>12.229864186199995</v>
      </c>
      <c r="F375" s="126">
        <v>13.889935205183585</v>
      </c>
      <c r="G375" s="126">
        <v>0.14166666666666669</v>
      </c>
      <c r="H375" s="126">
        <v>3.8922397476340693</v>
      </c>
      <c r="I375" s="126">
        <v>9.4790567097136442</v>
      </c>
      <c r="J375" s="126">
        <v>2.3944398340248965</v>
      </c>
      <c r="K375" s="126">
        <v>0.82826003047232066</v>
      </c>
      <c r="L375" s="126">
        <v>1.9110390567428148E-2</v>
      </c>
      <c r="M375" s="126">
        <v>98.509470189339154</v>
      </c>
      <c r="N375" s="125" t="s">
        <v>1298</v>
      </c>
    </row>
    <row r="376" spans="1:15">
      <c r="A376" s="124">
        <v>115</v>
      </c>
      <c r="B376" s="123" t="s">
        <v>1297</v>
      </c>
      <c r="C376" s="122">
        <v>50.82</v>
      </c>
      <c r="D376" s="122">
        <v>4.05</v>
      </c>
      <c r="E376" s="122">
        <v>12.49</v>
      </c>
      <c r="F376" s="122">
        <v>13.29</v>
      </c>
      <c r="G376" s="122">
        <v>0.17</v>
      </c>
      <c r="H376" s="122">
        <v>5.04</v>
      </c>
      <c r="I376" s="122">
        <v>9.39</v>
      </c>
      <c r="J376" s="122">
        <v>2.61</v>
      </c>
      <c r="K376" s="122">
        <v>0.81599999999999995</v>
      </c>
      <c r="L376" s="122">
        <v>2.0500000000000001E-2</v>
      </c>
      <c r="M376" s="122">
        <v>99.04</v>
      </c>
      <c r="N376" s="121" t="s">
        <v>1296</v>
      </c>
      <c r="O376" s="120" t="s">
        <v>1295</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0817-5D04-FE45-878D-5AA3CC6C78BA}">
  <dimension ref="A1:AQ422"/>
  <sheetViews>
    <sheetView zoomScale="80" zoomScaleNormal="80" workbookViewId="0">
      <selection sqref="A1:XFD1048576"/>
    </sheetView>
  </sheetViews>
  <sheetFormatPr baseColWidth="10" defaultColWidth="11" defaultRowHeight="16"/>
  <cols>
    <col min="1" max="1" width="17.33203125" customWidth="1"/>
    <col min="2" max="43" width="11" style="101"/>
  </cols>
  <sheetData>
    <row r="1" spans="1:43" ht="19">
      <c r="A1" s="306" t="s">
        <v>1460</v>
      </c>
    </row>
    <row r="3" spans="1:43" ht="19">
      <c r="A3" s="164" t="s">
        <v>1459</v>
      </c>
    </row>
    <row r="4" spans="1:43" s="328" customFormat="1" ht="17">
      <c r="A4" s="295" t="s">
        <v>12</v>
      </c>
      <c r="B4" s="330" t="s">
        <v>1277</v>
      </c>
      <c r="C4" s="330" t="s">
        <v>1276</v>
      </c>
      <c r="D4" s="330" t="s">
        <v>1275</v>
      </c>
      <c r="E4" s="330" t="s">
        <v>1449</v>
      </c>
      <c r="F4" s="330" t="s">
        <v>1273</v>
      </c>
      <c r="G4" s="330" t="s">
        <v>1448</v>
      </c>
      <c r="H4" s="330" t="s">
        <v>1272</v>
      </c>
      <c r="I4" s="330" t="s">
        <v>1271</v>
      </c>
      <c r="J4" s="330" t="s">
        <v>1270</v>
      </c>
      <c r="K4" s="330" t="s">
        <v>1269</v>
      </c>
      <c r="L4" s="330" t="s">
        <v>1447</v>
      </c>
      <c r="M4" s="330" t="s">
        <v>1446</v>
      </c>
      <c r="N4" s="330" t="s">
        <v>1445</v>
      </c>
      <c r="O4" s="330" t="s">
        <v>1444</v>
      </c>
      <c r="P4" s="330" t="s">
        <v>1443</v>
      </c>
      <c r="Q4" s="330" t="s">
        <v>1265</v>
      </c>
      <c r="R4" s="330" t="s">
        <v>1442</v>
      </c>
      <c r="S4" s="330" t="s">
        <v>1441</v>
      </c>
      <c r="T4" s="330" t="s">
        <v>1263</v>
      </c>
      <c r="U4" s="330" t="s">
        <v>1440</v>
      </c>
      <c r="V4" s="330" t="s">
        <v>1439</v>
      </c>
      <c r="W4" s="330" t="s">
        <v>1261</v>
      </c>
      <c r="X4" s="330" t="s">
        <v>1260</v>
      </c>
      <c r="Y4" s="330" t="s">
        <v>1259</v>
      </c>
      <c r="Z4" s="330" t="s">
        <v>1258</v>
      </c>
      <c r="AA4" s="330" t="s">
        <v>1257</v>
      </c>
      <c r="AB4" s="330" t="s">
        <v>1438</v>
      </c>
      <c r="AC4" s="330" t="s">
        <v>1437</v>
      </c>
      <c r="AD4" s="330" t="s">
        <v>1255</v>
      </c>
      <c r="AE4" s="330" t="s">
        <v>1254</v>
      </c>
      <c r="AF4" s="330" t="s">
        <v>1253</v>
      </c>
      <c r="AG4" s="330" t="s">
        <v>1252</v>
      </c>
      <c r="AH4" s="330" t="s">
        <v>1251</v>
      </c>
      <c r="AI4" s="330" t="s">
        <v>1250</v>
      </c>
      <c r="AJ4" s="330" t="s">
        <v>1249</v>
      </c>
      <c r="AK4" s="330" t="s">
        <v>1248</v>
      </c>
      <c r="AL4" s="330" t="s">
        <v>1247</v>
      </c>
      <c r="AM4" s="330" t="s">
        <v>1246</v>
      </c>
      <c r="AN4" s="330" t="s">
        <v>1245</v>
      </c>
      <c r="AO4" s="330" t="s">
        <v>1244</v>
      </c>
      <c r="AP4" s="330" t="s">
        <v>1243</v>
      </c>
      <c r="AQ4" s="329" t="s">
        <v>1242</v>
      </c>
    </row>
    <row r="5" spans="1:43" s="328" customFormat="1" ht="15">
      <c r="A5" s="293" t="s">
        <v>1458</v>
      </c>
      <c r="B5" s="292">
        <v>11.5</v>
      </c>
      <c r="C5" s="292">
        <v>4214</v>
      </c>
      <c r="D5" s="292">
        <v>90.3</v>
      </c>
      <c r="E5" s="292">
        <v>16.899999999999999</v>
      </c>
      <c r="F5" s="292">
        <v>13.2</v>
      </c>
      <c r="G5" s="292">
        <v>23.7</v>
      </c>
      <c r="H5" s="292">
        <v>41.5</v>
      </c>
      <c r="I5" s="292">
        <v>67</v>
      </c>
      <c r="J5" s="292">
        <v>20.9</v>
      </c>
      <c r="K5" s="292">
        <v>30.7</v>
      </c>
      <c r="L5" s="292">
        <v>482</v>
      </c>
      <c r="M5" s="292">
        <v>482</v>
      </c>
      <c r="N5" s="292">
        <v>11.4</v>
      </c>
      <c r="O5" s="292">
        <v>118</v>
      </c>
      <c r="P5" s="292">
        <v>118</v>
      </c>
      <c r="Q5" s="292">
        <v>6.94</v>
      </c>
      <c r="R5" s="292">
        <v>2</v>
      </c>
      <c r="S5" s="292">
        <v>2</v>
      </c>
      <c r="T5" s="292">
        <v>1.75</v>
      </c>
      <c r="U5" s="292">
        <v>298</v>
      </c>
      <c r="V5" s="292">
        <v>298</v>
      </c>
      <c r="W5" s="292">
        <v>12</v>
      </c>
      <c r="X5" s="292">
        <v>26.1</v>
      </c>
      <c r="Y5" s="292">
        <v>3.2</v>
      </c>
      <c r="Z5" s="292">
        <v>13</v>
      </c>
      <c r="AA5" s="292">
        <v>2.78</v>
      </c>
      <c r="AB5" s="292">
        <v>0.95299999999999996</v>
      </c>
      <c r="AC5" s="292">
        <v>0.95299999999999996</v>
      </c>
      <c r="AD5" s="292">
        <v>2.59</v>
      </c>
      <c r="AE5" s="292">
        <v>0.371</v>
      </c>
      <c r="AF5" s="292">
        <v>2.2200000000000002</v>
      </c>
      <c r="AG5" s="292">
        <v>0.42</v>
      </c>
      <c r="AH5" s="292">
        <v>1.18</v>
      </c>
      <c r="AI5" s="292">
        <v>0.17199999999999999</v>
      </c>
      <c r="AJ5" s="292">
        <v>1.1299999999999999</v>
      </c>
      <c r="AK5" s="292">
        <v>0.16800000000000001</v>
      </c>
      <c r="AL5" s="292">
        <v>3.07</v>
      </c>
      <c r="AM5" s="292">
        <v>0.42</v>
      </c>
      <c r="AN5" s="292">
        <v>0.47</v>
      </c>
      <c r="AO5" s="292">
        <v>10.3</v>
      </c>
      <c r="AP5" s="292">
        <v>2.2799999999999998</v>
      </c>
      <c r="AQ5" s="291">
        <v>1.01</v>
      </c>
    </row>
    <row r="6" spans="1:43">
      <c r="A6" s="327" t="s">
        <v>196</v>
      </c>
      <c r="B6" s="325">
        <f>AVERAGE(B216:B227,B229:B241,B243:B258,B260:B275,B277:B294,B296:B310,B312:B317,B319:B333,B335:B348,B350:B369,B371:B384,B386:B397,B399:B412)</f>
        <v>6.364491891891892</v>
      </c>
      <c r="C6" s="326">
        <f>AVERAGE(C216:C227,C229:C241,C243:C258,C260:C275,C277:C294,C296:C309,C310,C312:C317,C319:C333,C335:C348,C350:C369:C371:C384,C386:C397,C399:C412)</f>
        <v>4245.3297297297295</v>
      </c>
      <c r="D6" s="325">
        <f>AVERAGE(D216:D227,D229:D241,D243:D258,D260:D275,D277:D294,D296:D310,D312:D317,D319:D333,D335:D348,D350:D369,D371:D384,D386:D397,D399:D412)</f>
        <v>99.259999999999934</v>
      </c>
      <c r="E6" s="325">
        <f>AVERAGE(E216:E227,E229:E241,E243:E258,E260:E275,E277:E294,E296:E310,E312:E317,E319:E333,E335:E348,E350:E369,E371:E384,E386:E397,E399:E412)</f>
        <v>19.462295081967202</v>
      </c>
      <c r="F6" s="325">
        <f>AVERAGE(F216:F227,F229:F241,F243:F258,F260:F275,F277:F294,F296:F310,F312:F317,F319:F333,F335:F348,F350:F369,F371:F384,F386:F397,F399:F412)</f>
        <v>21.493243243243242</v>
      </c>
      <c r="G6" s="325">
        <f>AVERAGE(G216:G227,G229:G241,G243:G258,G260:G275,G277:G294,G296:G310,G312:G317,G319:G333,G335:G348,G350:G369,G371:G384,G386:G397,G399:G412)</f>
        <v>43.167027027027032</v>
      </c>
      <c r="H6" s="325">
        <f>AVERAGE(H216:H227,H229:H241,H243:H258,H260:H275,H277:H294,H296:H310,H312:H317,H319:H333,H335:H348,H350:H369,H371:H384,H386:H397,H399:H412)</f>
        <v>37.046000000000028</v>
      </c>
      <c r="I6" s="325">
        <f>AVERAGE(I216:I227,I229:I241,I243:I258,I260:I275,I277:I294,I296:I310,I312:I317,I319:I333,I335:I348,I350:I369,I371:I384,I386:I397,I399:I412)</f>
        <v>63.002702702702692</v>
      </c>
      <c r="J6" s="325">
        <f>AVERAGE(J216:J227,J229:J241,J243:J258,J260:J275,J277:J294,J296:J310,J312:J317,J319:J333,J335:J348,J350:J369,J371:J384,J386:J397,J399:J412)</f>
        <v>21.453459459459445</v>
      </c>
      <c r="K6" s="325">
        <f>AVERAGE(K216:K227,K229:K241,K243:K258,K260:K275,K277:K294,K296:K310,K312:K317,K319:K333,K335:K348,K350:K369,K371:K384,K386:K397,K399:K412)</f>
        <v>31.052702702702682</v>
      </c>
      <c r="L6" s="325">
        <f>AVERAGE(L216:L227,L229:L241,L243:L258,L260:L275,L277:L294,L296:L310,L312:L317,L319:L333,L335:L348,L350:L369,L371:L384,L386:L397,L399:L412)</f>
        <v>484.81675675675689</v>
      </c>
      <c r="M6" s="325">
        <f>AVERAGE(M216:M227,M229:M241,M243:M258,M260:M275,M277:M294,M296:M310,M312:M317,M319:M333,M335:M348,M350:M369,M371:M384,M386:M397,M399:M412)</f>
        <v>484.37459459459456</v>
      </c>
      <c r="N6" s="325">
        <f>AVERAGE(N216:N227,N229:N241,N243:N258,N260:N275,N277:N294,N296:N310,N312:N317,N319:N333,N335:N348,N350:N369,N371:N384,N386:N397,N399:N412)</f>
        <v>11.474810810810812</v>
      </c>
      <c r="O6" s="325">
        <f>AVERAGE(O216:O227,O229:O241,O243:O258,O260:O275,O277:O294,O296:O310,O312:O317,O319:O333,O335:O348,O350:O369,O371:O384,O386:O397,O399:O412)</f>
        <v>118.6686486486487</v>
      </c>
      <c r="P6" s="325">
        <f>AVERAGE(P216:P227,P229:P241,P243:P258,P260:P275,P277:P294,P296:P310,P312:P317,P319:P333,P335:P348,P350:P369,P371:P384,P386:P397,P399:P412)</f>
        <v>119.13567567567563</v>
      </c>
      <c r="Q6" s="325">
        <f>AVERAGE(Q216:Q227,Q229:Q241,Q243:Q258,Q260:Q275,Q277:Q294,Q296:Q310,Q312:Q317,Q319:Q333,Q335:Q348,Q350:Q369,Q371:Q384,Q386:Q397,Q399:Q412)</f>
        <v>6.926810810810812</v>
      </c>
      <c r="R6" s="325">
        <f>AVERAGE(R216:R227,R229:R241,R243:R258,R260:R275,R277:R294,R296:R310,R312:R317,R319:R333,R335:R348,R350:R369,R371:R384,R386:R397,R399:R412)</f>
        <v>2.6003243243243257</v>
      </c>
      <c r="S6" s="325">
        <f>AVERAGE(S216:S227,S229:S241,S243:S258,S260:S275,S277:S294,S296:S310,S312:S317,S319:S333,S335:S348,S350:S369,S371:S384,S386:S397,S399:S412)</f>
        <v>2.5893513513513513</v>
      </c>
      <c r="T6" s="325">
        <f>AVERAGE(T216:T227,T229:T241,T243:T258,T260:T275,T277:T294,T296:T310,T312:T317,T319:T333,T335:T348,T350:T369,T371:T384,T386:T397,T399:T412)</f>
        <v>2.0771297297297298</v>
      </c>
      <c r="U6" s="325">
        <f>AVERAGE(U216:U227,U229:U241,U243:U258,U260:U275,U277:U294,U296:U310,U312:U317,U319:U333,U335:U348,U350:U369,U371:U384,U386:U397,U399:U412)</f>
        <v>304.09675675675686</v>
      </c>
      <c r="V6" s="325">
        <f>AVERAGE(V216:V227,V229:V241,V243:V258,V260:V275,V277:V294,V296:V310,V312:V317,V319:V333,V335:V348,V350:V369,V371:V384,V386:V397,V399:V412)</f>
        <v>303.52864864864864</v>
      </c>
      <c r="W6" s="325">
        <f>AVERAGE(W216:W227,W229:W241,W243:W258,W260:W275,W277:W294,W296:W310,W312:W317,W319:W333,W335:W348,W350:W369,W371:W384,W386:W397,W399:W412)</f>
        <v>11.923081081081074</v>
      </c>
      <c r="X6" s="325">
        <f>AVERAGE(X216:X227,X229:X241,X243:X258,X260:X275,X277:X294,X296:X310,X312:X317,X319:X333,X335:X348,X350:X369,X371:X384,X386:X397,X399:X412)</f>
        <v>25.370216216216214</v>
      </c>
      <c r="Y6" s="325">
        <f>AVERAGE(Y216:Y227,Y229:Y241,Y243:Y258,Y260:Y275,Y277:Y294,Y296:Y310,Y312:Y317,Y319:Y333,Y335:Y348,Y350:Y369,Y371:Y384,Y386:Y397,Y399:Y412)</f>
        <v>3.0599837837837827</v>
      </c>
      <c r="Z6" s="325">
        <f>AVERAGE(Z216:Z227,Z229:Z241,Z243:Z258,Z260:Z275,Z277:Z294,Z296:Z310,Z312:Z317,Z319:Z333,Z335:Z348,Z350:Z369,Z371:Z384,Z386:Z397,Z399:Z412)</f>
        <v>12.816702702702704</v>
      </c>
      <c r="AA6" s="325">
        <f>AVERAGE(AA216:AA227,AA229:AA241,AA243:AA258,AA260:AA275,AA277:AA294,AA296:AA310,AA312:AA317,AA319:AA333,AA335:AA348,AA350:AA369,AA371:AA384,AA386:AA397,AA399:AA412)</f>
        <v>2.7569189189189194</v>
      </c>
      <c r="AB6" s="325">
        <f>AVERAGE(AB216:AB227,AB229:AB241,AB243:AB258,AB260:AB275,AB277:AB294,AB296:AB310,AB312:AB317,AB319:AB333,AB335:AB348,AB350:AB369,AB371:AB384,AB386:AB397,AB399:AB412)</f>
        <v>0.96948108108108089</v>
      </c>
      <c r="AC6" s="325">
        <f>AVERAGE(AC216:AC227,AC229:AC241,AC243:AC258,AC260:AC275,AC277:AC294,AC296:AC310,AC312:AC317,AC319:AC333,AC335:AC348,AC350:AC369,AC371:AC384,AC386:AC397,AC399:AC412)</f>
        <v>0.96499459459459447</v>
      </c>
      <c r="AD6" s="325">
        <f>AVERAGE(AD216:AD227,AD229:AD241,AD243:AD258,AD260:AD275,AD277:AD294,AD296:AD310,AD312:AD317,AD319:AD333,AD335:AD348,AD350:AD369,AD371:AD384,AD386:AD397,AD399:AD412)</f>
        <v>2.6223243243243242</v>
      </c>
      <c r="AE6" s="325">
        <f>AVERAGE(AE216:AE227,AE229:AE241,AE243:AE258,AE260:AE275,AE277:AE294,AE296:AE310,AE312:AE317,AE319:AE333,AE335:AE348,AE350:AE369,AE371:AE384,AE386:AE397,AE399:AE412)</f>
        <v>0.37030810810810827</v>
      </c>
      <c r="AF6" s="325">
        <f>AVERAGE(AF216:AF227,AF229:AF241,AF243:AF258,AF260:AF275,AF277:AF294,AF296:AF310,AF312:AF317,AF319:AF333,AF335:AF348,AF350:AF369,AF371:AF384,AF386:AF397,AF399:AF412)</f>
        <v>2.1414054054054059</v>
      </c>
      <c r="AG6" s="325">
        <f>AVERAGE(AG216:AG227,AG229:AG241,AG243:AG258,AG260:AG275,AG277:AG294,AG296:AG310,AG312:AG317,AG319:AG333,AG335:AG348,AG350:AG369,AG371:AG384,AG386:AG397,AG399:AG412)</f>
        <v>0.42297837837837843</v>
      </c>
      <c r="AH6" s="325">
        <f>AVERAGE(AH216:AH227,AH229:AH241,AH243:AH258,AH260:AH275,AH277:AH294,AH296:AH310,AH312:AH317,AH319:AH333,AH335:AH348,AH350:AH369,AH371:AH384,AH386:AH397,AH399:AH412)</f>
        <v>1.1850324324324317</v>
      </c>
      <c r="AI6" s="325">
        <f>AVERAGE(AI216:AI227,AI229:AI241,AI243:AI258,AI260:AI275,AI277:AI294,AI296:AI310,AI312:AI317,AI319:AI333,AI335:AI348,AI350:AI369,AI371:AI384,AI386:AI397,AI399:AI412)</f>
        <v>0.16625405405405397</v>
      </c>
      <c r="AJ6" s="325">
        <f>AVERAGE(AJ216:AJ227,AJ229:AJ241,AJ243:AJ258,AJ260:AJ275,AJ277:AJ294,AJ296:AJ310,AJ312:AJ317,AJ319:AJ333,AJ335:AJ348,AJ350:AJ369,AJ371:AJ384,AJ386:AJ397,AJ399:AJ412)</f>
        <v>1.1372648648648647</v>
      </c>
      <c r="AK6" s="325">
        <f>AVERAGE(AK216:AK227,AK229:AK241,AK243:AK258,AK260:AK275,AK277:AK294,AK296:AK310,AK312:AK317,AK319:AK333,AK335:AK348,AK350:AK369,AK371:AK384,AK386:AK397,AK399:AK412)</f>
        <v>0.1673027027027027</v>
      </c>
      <c r="AL6" s="325">
        <f>AVERAGE(AL216:AL227,AL229:AL241,AL243:AL258,AL260:AL275,AL277:AL294,AL296:AL310,AL312:AL317,AL319:AL333,AL335:AL348,AL350:AL369,AL371:AL384,AL386:AL397,AL399:AL412)</f>
        <v>3.0434054054054047</v>
      </c>
      <c r="AM6" s="325">
        <f>AVERAGE(AM216:AM227,AM229:AM241,AM243:AM258,AM260:AM275,AM277:AM294,AM296:AM310,AM312:AM317,AM319:AM333,AM335:AM348,AM350:AM369,AM371:AM384,AM386:AM397,AM399:AM412)</f>
        <v>0.42555675675675642</v>
      </c>
      <c r="AN6" s="325">
        <f>AVERAGE(AN216:AN227,AN229:AN241,AN243:AN258,AN260:AN275,AN277:AN294,AN296:AN310,AN312:AN317,AN319:AN333,AN335:AN348,AN350:AN369,AN371:AN384,AN386:AN397,AN399:AN412)</f>
        <v>0.71761621621621619</v>
      </c>
      <c r="AO6" s="325">
        <f>AVERAGE(AO216:AO227,AO229:AO241,AO243:AO258,AO260:AO275,AO277:AO294,AO296:AO310,AO312:AO317,AO319:AO333,AO335:AO348,AO350:AO369,AO371:AO384,AO386:AO397,AO399:AO412)</f>
        <v>10.987243243243245</v>
      </c>
      <c r="AP6" s="325">
        <f>AVERAGE(AP216:AP227,AP229:AP241,AP243:AP258,AP260:AP275,AP277:AP294,AP296:AP310,AP312:AP317,AP319:AP333,AP335:AP348,AP350:AP369,AP371:AP384,AP386:AP397,AP399:AP412)</f>
        <v>2.2677297297297296</v>
      </c>
      <c r="AQ6" s="324">
        <f>AVERAGE(AQ216:AQ227,AQ229:AQ241,AQ243:AQ258,AQ260:AQ275,AQ277:AQ294,AQ296:AQ310,AQ312:AQ317,AQ319:AQ333,AQ335:AQ348,AQ350:AQ369,AQ371:AQ384,AQ386:AQ397,AQ399:AQ412)</f>
        <v>1.0432378378378373</v>
      </c>
    </row>
    <row r="7" spans="1:43">
      <c r="A7" s="289" t="s">
        <v>1457</v>
      </c>
      <c r="B7" s="322">
        <f>2*STDEV(B216:B227,B229:B241,B243:B258,B260:B275,B277:B294,B296:B310,B312:B317,B319:B333,B335:B348,B350:B369,B371:B384,B386:B397,B399:B412)</f>
        <v>1.5124542985394729</v>
      </c>
      <c r="C7" s="323">
        <f>2*STDEV(C216:C227,C229:C241,C243:C258,C260:C275,C277:C294,C296:C310,C312:C317,C319:C333,C335:C348,C350:C369,C371:C384,C386:C397,C399:C412)</f>
        <v>480.81992666708504</v>
      </c>
      <c r="D7" s="322">
        <f>2*STDEV(D216:D227,D229:D241,D243:D258,D260:D275,D277:D294,D296:D310,D312:D317,D319:D333,D335:D348,D350:D369,D371:D384,D386:D397,D399:D412)</f>
        <v>12.280387332795259</v>
      </c>
      <c r="E7" s="322">
        <f>2*STDEV(E216:E227,E229:E241,E243:E258,E260:E275,E277:E294,E296:E310,E312:E317,E319:E333,E335:E348,E350:E369,E371:E384,E386:E397,E399:E412)</f>
        <v>17.823092710292606</v>
      </c>
      <c r="F7" s="322">
        <f>2*STDEV(F216:F227,F229:F241,F243:F258,F260:F275,F277:F294,F296:F310,F312:F317,F319:F333,F335:F348,F350:F369,F371:F384,F386:F397,F399:F412)</f>
        <v>1.7511167496030366</v>
      </c>
      <c r="G7" s="322">
        <f>2*STDEV(G216:G227,G229:G241,G243:G258,G260:G275,G277:G294,G296:G310,G312:G317,G319:G333,G335:G348,G350:G369,G371:G384,G386:G397,G399:G412)</f>
        <v>7.6425139058695937</v>
      </c>
      <c r="H7" s="322">
        <f>2*STDEV(H216:H227,H229:H241,H243:H258,H260:H275,H277:H294,H296:H310,H312:H317,H319:H333,H335:H348,H350:H369,H371:H384,H386:H397,H399:H412)</f>
        <v>6.3055407656937801</v>
      </c>
      <c r="I7" s="322">
        <f>2*STDEV(I216:I227,I229:I241,I243:I258,I260:I275,I277:I294,I296:I310,I312:I317,I319:I333,I335:I348,I350:I369,I371:I384,I386:I397,I399:I412)</f>
        <v>7.3935175023515916</v>
      </c>
      <c r="J7" s="322">
        <f>2*STDEV(J216:J227,J229:J241,J243:J258,J260:J275,J277:J294,J296:J310,J312:J317,J319:J333,J335:J348,J350:J369,J371:J384,J386:J397,J399:J412)</f>
        <v>2.8411800439787651</v>
      </c>
      <c r="K7" s="322">
        <f>2*STDEV(K216:K227,K229:K241,K243:K258,K260:K275,K277:K294,K296:K310,K312:K317,K319:K333,K335:K348,K350:K369,K371:K384,K386:K397,K399:K412)</f>
        <v>3.5638091756136463</v>
      </c>
      <c r="L7" s="322">
        <f>2*STDEV(L216:L227,L229:L241,L243:L258,L260:L275,L277:L294,L296:L310,L312:L317,L319:L333,L335:L348,L350:L369,L371:L384,L386:L397,L399:L412)</f>
        <v>74.725826112071928</v>
      </c>
      <c r="M7" s="322">
        <f>2*STDEV(M216:M227,M229:M241,M243:M258,M260:M275,M277:M294,M296:M310,M312:M317,M319:M333,M335:M348,M350:M369,M371:M384,M386:M397,M399:M412)</f>
        <v>50.583660919870219</v>
      </c>
      <c r="N7" s="322">
        <f>2*STDEV(N216:N227,N229:N241,N243:N258,N260:N275,N277:N294,N296:N310,N312:N317,N319:N333,N335:N348,N350:N369,N371:N384,N386:N397,N399:N412)</f>
        <v>0.74030572971104869</v>
      </c>
      <c r="O7" s="322">
        <f>2*STDEV(O216:O227,O229:O241,O243:O258,O260:O275,O277:O294,O296:O310,O312:O317,O319:O333,O335:O348,O350:O369,O371:O384,O386:O397,O399:O412)</f>
        <v>10.186348667576539</v>
      </c>
      <c r="P7" s="322">
        <f>2*STDEV(P216:P227,P229:P241,P243:P258,P260:P275,P277:P294,P296:P310,P312:P317,P319:P333,P335:P348,P350:P369,P371:P384,P386:P397,P399:P412)</f>
        <v>14.775776695939632</v>
      </c>
      <c r="Q7" s="322">
        <f>2*STDEV(Q216:Q227,Q229:Q241,Q243:Q258,Q260:Q275,Q277:Q294,Q296:Q310,Q312:Q317,Q319:Q333,Q335:Q348,Q350:Q369,Q371:Q384,Q386:Q397,Q399:Q412)</f>
        <v>0.82880241493870288</v>
      </c>
      <c r="R7" s="322">
        <f>2*STDEV(R216:R227,R229:R241,R243:R258,R260:R275,R277:R294,R296:R310,R312:R317,R319:R333,R335:R348,R350:R369,R371:R384,R386:R397,R399:R412)</f>
        <v>0.91095483280073331</v>
      </c>
      <c r="S7" s="322">
        <f>2*STDEV(S216:S227,S229:S241,S243:S258,S260:S275,S277:S294,S296:S310,S312:S317,S319:S333,S335:S348,S350:S369,S371:S384,S386:S397,S399:S412)</f>
        <v>0.4141340405294695</v>
      </c>
      <c r="T7" s="322">
        <f>2*STDEV(T216:T227,T229:T241,T243:T258,T260:T275,T277:T294,T296:T310,T312:T317,T319:T333,T335:T348,T350:T369,T371:T384,T386:T397,T399:T412)</f>
        <v>0.40192041410140578</v>
      </c>
      <c r="U7" s="322">
        <f>2*STDEV(U216:U227,U229:U241,U243:U258,U260:U275,U277:U294,U296:U310,U312:U317,U319:U333,U335:U348,U350:U369,U371:U384,U386:U397,U399:U412)</f>
        <v>33.138247327788719</v>
      </c>
      <c r="V7" s="322">
        <f>2*STDEV(V216:V227,V229:V241,V243:V258,V260:V275,V277:V294,V296:V310,V312:V317,V319:V333,V335:V348,V350:V369,V371:V384,V386:V397,V399:V412)</f>
        <v>39.60161891787466</v>
      </c>
      <c r="W7" s="322">
        <f>2*STDEV(W216:W227,W229:W241,W243:W258,W260:W275,W277:W294,W296:W310,W312:W317,W319:W333,W335:W348,W350:W369,W371:W384,W386:W397,W399:W412)</f>
        <v>0.9505140918355226</v>
      </c>
      <c r="X7" s="322">
        <f>2*STDEV(X216:X227,X229:X241,X243:X258,X260:X275,X277:X294,X296:X310,X312:X317,X319:X333,X335:X348,X350:X369,X371:X384,X386:X397,X399:X412)</f>
        <v>1.7316930101929484</v>
      </c>
      <c r="Y7" s="322">
        <f>2*STDEV(Y216:Y227,Y229:Y241,Y243:Y258,Y260:Y275,Y277:Y294,Y296:Y310,Y312:Y317,Y319:Y333,Y335:Y348,Y350:Y369,Y371:Y384,Y386:Y397,Y399:Y412)</f>
        <v>0.42875124416986049</v>
      </c>
      <c r="Z7" s="322">
        <f>2*STDEV(Z216:Z227,Z229:Z241,Z243:Z258,Z260:Z275,Z277:Z294,Z296:Z310,Z312:Z317,Z319:Z333,Z335:Z348,Z350:Z369,Z371:Z384,Z386:Z397,Z399:Z412)</f>
        <v>1.5578656570466543</v>
      </c>
      <c r="AA7" s="322">
        <f>2*STDEV(AA216:AA227,AA229:AA241,AA243:AA258,AA260:AA275,AA277:AA294,AA296:AA310,AA312:AA317,AA319:AA333,AA335:AA348,AA350:AA369,AA371:AA384,AA386:AA397,AA399:AA412)</f>
        <v>0.51670662317226235</v>
      </c>
      <c r="AB7" s="322">
        <f>2*STDEV(AB216:AB227,AB229:AB241,AB243:AB258,AB260:AB275,AB277:AB294,AB296:AB310,AB312:AB317,AB319:AB333,AB335:AB348,AB350:AB369,AB371:AB384,AB386:AB397,AB399:AB412)</f>
        <v>0.15296946155756938</v>
      </c>
      <c r="AC7" s="322">
        <f>2*STDEV(AC216:AC227,AC229:AC241,AC243:AC258,AC260:AC275,AC277:AC294,AC296:AC310,AC312:AC317,AC319:AC333,AC335:AC348,AC350:AC369,AC371:AC384,AC386:AC397,AC399:AC412)</f>
        <v>0.16525954518210298</v>
      </c>
      <c r="AD7" s="322">
        <f>2*STDEV(AD216:AD227,AD229:AD241,AD243:AD258,AD260:AD275,AD277:AD294,AD296:AD310,AD312:AD317,AD319:AD333,AD335:AD348,AD350:AD369,AD371:AD384,AD386:AD397,AD399:AD412)</f>
        <v>0.51063686877357528</v>
      </c>
      <c r="AE7" s="322">
        <f>2*STDEV(AE216:AE227,AE229:AE241,AE243:AE258,AE260:AE275,AE277:AE294,AE296:AE310,AE312:AE317,AE319:AE333,AE335:AE348,AE350:AE369,AE371:AE384,AE386:AE397,AE399:AE412)</f>
        <v>7.6305085282386997E-2</v>
      </c>
      <c r="AF7" s="322">
        <f>2*STDEV(AF216:AF227,AF229:AF241,AF243:AF258,AF260:AF275,AF277:AF294,AF296:AF310,AF312:AF317,AF319:AF333,AF335:AF348,AF350:AF369,AF371:AF384,AF386:AF397,AF399:AF412)</f>
        <v>0.36479400365121473</v>
      </c>
      <c r="AG7" s="322">
        <f>2*STDEV(AG216:AG227,AG229:AG241,AG243:AG258,AG260:AG275,AG277:AG294,AG296:AG310,AG312:AG317,AG319:AG333,AG335:AG348,AG350:AG369,AG371:AG384,AG386:AG397,AG399:AG412)</f>
        <v>6.7408861743825058E-2</v>
      </c>
      <c r="AH7" s="322">
        <f>2*STDEV(AH216:AH227,AH229:AH241,AH243:AH258,AH260:AH275,AH277:AH294,AH296:AH310,AH312:AH317,AH319:AH333,AH335:AH348,AH350:AH369,AH371:AH384,AH386:AH397,AH399:AH412)</f>
        <v>0.22206343616797022</v>
      </c>
      <c r="AI7" s="322">
        <f>2*STDEV(AI216:AI227,AI229:AI241,AI243:AI258,AI260:AI275,AI277:AI294,AI296:AI310,AI312:AI317,AI319:AI333,AI335:AI348,AI350:AI369,AI371:AI384,AI386:AI397,AI399:AI412)</f>
        <v>4.154752633756871E-2</v>
      </c>
      <c r="AJ7" s="322">
        <f>2*STDEV(AJ216:AJ227,AJ229:AJ241,AJ243:AJ258,AJ260:AJ275,AJ277:AJ294,AJ296:AJ310,AJ312:AJ317,AJ319:AJ333,AJ335:AJ348,AJ350:AJ369,AJ371:AJ384,AJ386:AJ397,AJ399:AJ412)</f>
        <v>0.27601654099858325</v>
      </c>
      <c r="AK7" s="322">
        <f>2*STDEV(AK216:AK227,AK229:AK241,AK243:AK258,AK260:AK275,AK277:AK294,AK296:AK310,AK312:AK317,AK319:AK333,AK335:AK348,AK350:AK369,AK371:AK384,AK386:AK397,AK399:AK412)</f>
        <v>4.1609219465592158E-2</v>
      </c>
      <c r="AL7" s="322">
        <f>2*STDEV(AL216:AL227,AL229:AL241,AL243:AL258,AL260:AL275,AL277:AL294,AL296:AL310,AL312:AL317,AL319:AL333,AL335:AL348,AL350:AL369,AL371:AL384,AL386:AL397,AL399:AL412)</f>
        <v>0.38973108327896511</v>
      </c>
      <c r="AM7" s="322">
        <f>2*STDEV(AM216:AM227,AM229:AM241,AM243:AM258,AM260:AM275,AM277:AM294,AM296:AM310,AM312:AM317,AM319:AM333,AM335:AM348,AM350:AM369,AM371:AM384,AM386:AM397,AM399:AM412)</f>
        <v>8.2758114544219885E-2</v>
      </c>
      <c r="AN7" s="322">
        <f>2*STDEV(AN216:AN227,AN229:AN241,AN243:AN258,AN260:AN275,AN277:AN294,AN296:AN310,AN312:AN317,AN319:AN333,AN335:AN348,AN350:AN369,AN371:AN384,AN386:AN397,AN399:AN412)</f>
        <v>0.21963179421335491</v>
      </c>
      <c r="AO7" s="322">
        <f>2*STDEV(AO216:AO227,AO229:AO241,AO243:AO258,AO260:AO275,AO277:AO294,AO296:AO310,AO312:AO317,AO319:AO333,AO335:AO348,AO350:AO369,AO371:AO384,AO386:AO397,AO399:AO412)</f>
        <v>1.4920812285125218</v>
      </c>
      <c r="AP7" s="322">
        <f>2*STDEV(AP216:AP227,AP229:AP241,AP243:AP258,AP260:AP275,AP277:AP294,AP296:AP310,AP312:AP317,AP319:AP333,AP335:AP348,AP350:AP369,AP371:AP384,AP386:AP397,AP399:AP412)</f>
        <v>0.20476107426050227</v>
      </c>
      <c r="AQ7" s="321">
        <f>2*STDEV(AQ216:AQ227,AQ229:AQ241,AQ243:AQ258,AQ260:AQ275,AQ277:AQ294,AQ296:AQ310,AQ312:AQ317,AQ319:AQ333,AQ335:AQ348,AQ350:AQ369,AQ371:AQ384,AQ386:AQ397,AQ399:AQ412)</f>
        <v>0.19441671599803209</v>
      </c>
    </row>
    <row r="8" spans="1:43">
      <c r="A8" s="287" t="s">
        <v>1456</v>
      </c>
      <c r="B8" s="320">
        <f>(ABS(B5-B6))</f>
        <v>5.135508108108108</v>
      </c>
      <c r="C8" s="320">
        <f>(ABS(C5-C6))</f>
        <v>31.329729729729479</v>
      </c>
      <c r="D8" s="320">
        <f>(ABS(D5-D6))</f>
        <v>8.9599999999999369</v>
      </c>
      <c r="E8" s="320">
        <f>(ABS(E5-E6))</f>
        <v>2.5622950819672035</v>
      </c>
      <c r="F8" s="320">
        <f>(ABS(F5-F6))</f>
        <v>8.2932432432432428</v>
      </c>
      <c r="G8" s="320">
        <f>(ABS(G5-G6))</f>
        <v>19.467027027027033</v>
      </c>
      <c r="H8" s="320">
        <f>(ABS(H5-H6))</f>
        <v>4.4539999999999722</v>
      </c>
      <c r="I8" s="320">
        <f>(ABS(I5-I6))</f>
        <v>3.9972972972973082</v>
      </c>
      <c r="J8" s="320">
        <f>(ABS(J5-J6))</f>
        <v>0.55345945945944663</v>
      </c>
      <c r="K8" s="319">
        <f>(ABS(K5-K6))</f>
        <v>0.35270270270268256</v>
      </c>
      <c r="L8" s="320">
        <f>(ABS(L5-L6))</f>
        <v>2.8167567567568881</v>
      </c>
      <c r="M8" s="320">
        <f>(ABS(M5-M6))</f>
        <v>2.374594594594555</v>
      </c>
      <c r="N8" s="319">
        <f>(ABS(N5-N6))</f>
        <v>7.4810810810811645E-2</v>
      </c>
      <c r="O8" s="320">
        <f>(ABS(O5-O6))</f>
        <v>0.66864864864869844</v>
      </c>
      <c r="P8" s="320">
        <f>(ABS(P5-P6))</f>
        <v>1.1356756756756283</v>
      </c>
      <c r="Q8" s="319">
        <f>(ABS(Q5-Q6))</f>
        <v>1.3189189189188433E-2</v>
      </c>
      <c r="R8" s="320">
        <f>(ABS(R5-R6))</f>
        <v>0.6003243243243257</v>
      </c>
      <c r="S8" s="320">
        <f>(ABS(S5-S6))</f>
        <v>0.5893513513513513</v>
      </c>
      <c r="T8" s="320">
        <f>(ABS(T5-T6))</f>
        <v>0.32712972972972976</v>
      </c>
      <c r="U8" s="320">
        <f>(ABS(U5-U6))</f>
        <v>6.0967567567568608</v>
      </c>
      <c r="V8" s="320">
        <f>(ABS(V5-V6))</f>
        <v>5.528648648648641</v>
      </c>
      <c r="W8" s="320">
        <f>(ABS(W5-W6))</f>
        <v>7.6918918918925883E-2</v>
      </c>
      <c r="X8" s="320">
        <f>(ABS(X5-X6))</f>
        <v>0.7297837837837875</v>
      </c>
      <c r="Y8" s="320">
        <f>(ABS(Y5-Y6))</f>
        <v>0.14001621621621752</v>
      </c>
      <c r="Z8" s="320">
        <f>(ABS(Z5-Z6))</f>
        <v>0.18329729729729571</v>
      </c>
      <c r="AA8" s="319">
        <f>(ABS(AA5-AA6))</f>
        <v>2.3081081081080423E-2</v>
      </c>
      <c r="AB8" s="319">
        <f>(ABS(AB5-AB6))</f>
        <v>1.6481081081080928E-2</v>
      </c>
      <c r="AC8" s="319">
        <f>(ABS(AC5-AC6))</f>
        <v>1.199459459459451E-2</v>
      </c>
      <c r="AD8" s="319">
        <f>(ABS(AD5-AD6))</f>
        <v>3.2324324324324305E-2</v>
      </c>
      <c r="AE8" s="319">
        <f>(ABS(AE5-AE6))</f>
        <v>6.9189189189172717E-4</v>
      </c>
      <c r="AF8" s="319">
        <f>(ABS(AF5-AF6))</f>
        <v>7.859459459459428E-2</v>
      </c>
      <c r="AG8" s="319">
        <f>(ABS(AG5-AG6))</f>
        <v>2.9783783783784434E-3</v>
      </c>
      <c r="AH8" s="319">
        <f>(ABS(AH5-AH6))</f>
        <v>5.0324324324317882E-3</v>
      </c>
      <c r="AI8" s="319">
        <f>(ABS(AI5-AI6))</f>
        <v>5.7459459459460183E-3</v>
      </c>
      <c r="AJ8" s="319">
        <f>(ABS(AJ5-AJ6))</f>
        <v>7.2648648648647729E-3</v>
      </c>
      <c r="AK8" s="319">
        <f>(ABS(AK5-AK6))</f>
        <v>6.9729729729731127E-4</v>
      </c>
      <c r="AL8" s="319">
        <f>(ABS(AL5-AL6))</f>
        <v>2.6594594594595122E-2</v>
      </c>
      <c r="AM8" s="319">
        <f>(ABS(AM5-AM6))</f>
        <v>5.5567567567564313E-3</v>
      </c>
      <c r="AN8" s="320">
        <f>(ABS(AN5-AN6))</f>
        <v>0.24761621621621621</v>
      </c>
      <c r="AO8" s="320">
        <f>(ABS(AO5-AO6))</f>
        <v>0.68724324324324471</v>
      </c>
      <c r="AP8" s="319">
        <f>(ABS(AP5-AP6))</f>
        <v>1.2270270270270167E-2</v>
      </c>
      <c r="AQ8" s="318">
        <f>(ABS(AQ5-AQ6))</f>
        <v>3.3237837837837292E-2</v>
      </c>
    </row>
    <row r="9" spans="1:43" s="316" customFormat="1">
      <c r="A9" s="317" t="s">
        <v>1455</v>
      </c>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row>
    <row r="10" spans="1:43" s="316" customFormat="1">
      <c r="A10" s="317"/>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row>
    <row r="11" spans="1:43" ht="19">
      <c r="A11" s="164" t="s">
        <v>1454</v>
      </c>
    </row>
    <row r="12" spans="1:43" s="312" customFormat="1" ht="17">
      <c r="A12" s="314" t="s">
        <v>12</v>
      </c>
      <c r="B12" s="313" t="s">
        <v>1277</v>
      </c>
      <c r="C12" s="313" t="s">
        <v>1276</v>
      </c>
      <c r="D12" s="313" t="s">
        <v>1453</v>
      </c>
      <c r="E12" s="313" t="s">
        <v>1452</v>
      </c>
      <c r="F12" s="313" t="s">
        <v>1451</v>
      </c>
      <c r="G12" s="313" t="s">
        <v>1448</v>
      </c>
      <c r="H12" s="313" t="s">
        <v>1272</v>
      </c>
      <c r="I12" s="313" t="s">
        <v>1271</v>
      </c>
      <c r="J12" s="313" t="s">
        <v>1270</v>
      </c>
      <c r="K12" s="313" t="s">
        <v>1269</v>
      </c>
      <c r="L12" s="313" t="s">
        <v>1447</v>
      </c>
      <c r="M12" s="313" t="s">
        <v>1446</v>
      </c>
      <c r="N12" s="313" t="s">
        <v>1445</v>
      </c>
      <c r="O12" s="313" t="s">
        <v>1444</v>
      </c>
      <c r="P12" s="313" t="s">
        <v>1443</v>
      </c>
      <c r="Q12" s="313" t="s">
        <v>1265</v>
      </c>
      <c r="R12" s="313" t="s">
        <v>1442</v>
      </c>
      <c r="S12" s="313" t="s">
        <v>1441</v>
      </c>
      <c r="T12" s="313" t="s">
        <v>1263</v>
      </c>
      <c r="U12" s="313" t="s">
        <v>1440</v>
      </c>
      <c r="V12" s="313" t="s">
        <v>1439</v>
      </c>
      <c r="W12" s="313" t="s">
        <v>1261</v>
      </c>
      <c r="X12" s="313" t="s">
        <v>1260</v>
      </c>
      <c r="Y12" s="313" t="s">
        <v>1259</v>
      </c>
      <c r="Z12" s="313" t="s">
        <v>1258</v>
      </c>
      <c r="AA12" s="313" t="s">
        <v>1257</v>
      </c>
      <c r="AB12" s="313" t="s">
        <v>1438</v>
      </c>
      <c r="AC12" s="313" t="s">
        <v>1437</v>
      </c>
      <c r="AD12" s="313" t="s">
        <v>1255</v>
      </c>
      <c r="AE12" s="313" t="s">
        <v>1254</v>
      </c>
      <c r="AF12" s="313" t="s">
        <v>1253</v>
      </c>
      <c r="AG12" s="313" t="s">
        <v>1252</v>
      </c>
      <c r="AH12" s="313" t="s">
        <v>1251</v>
      </c>
      <c r="AI12" s="313" t="s">
        <v>1250</v>
      </c>
      <c r="AJ12" s="313" t="s">
        <v>1249</v>
      </c>
      <c r="AK12" s="313" t="s">
        <v>1248</v>
      </c>
      <c r="AL12" s="313" t="s">
        <v>1247</v>
      </c>
      <c r="AM12" s="313" t="s">
        <v>1246</v>
      </c>
      <c r="AN12" s="313" t="s">
        <v>1245</v>
      </c>
      <c r="AO12" s="313" t="s">
        <v>1244</v>
      </c>
      <c r="AP12" s="313" t="s">
        <v>1243</v>
      </c>
      <c r="AQ12" s="313" t="s">
        <v>1242</v>
      </c>
    </row>
    <row r="13" spans="1:43">
      <c r="A13" s="315" t="s">
        <v>1422</v>
      </c>
      <c r="B13" s="101">
        <v>5.23</v>
      </c>
      <c r="C13" s="101">
        <v>1522</v>
      </c>
      <c r="D13" s="101">
        <v>4.12</v>
      </c>
      <c r="E13" s="101" t="s">
        <v>142</v>
      </c>
      <c r="F13" s="101">
        <v>2.09</v>
      </c>
      <c r="G13" s="101">
        <v>12.9</v>
      </c>
      <c r="H13" s="101">
        <v>18.82</v>
      </c>
      <c r="I13" s="101">
        <v>142.5</v>
      </c>
      <c r="J13" s="101">
        <v>25.1</v>
      </c>
      <c r="K13" s="101">
        <v>66.3</v>
      </c>
      <c r="L13" s="101">
        <v>93.5</v>
      </c>
      <c r="M13" s="101">
        <v>91.5</v>
      </c>
      <c r="N13" s="101">
        <v>93.7</v>
      </c>
      <c r="O13" s="101">
        <v>509</v>
      </c>
      <c r="P13" s="101">
        <v>509</v>
      </c>
      <c r="Q13" s="101">
        <v>62.8</v>
      </c>
      <c r="R13" s="101">
        <v>4.68</v>
      </c>
      <c r="S13" s="101">
        <v>4.8099999999999996</v>
      </c>
      <c r="T13" s="101">
        <v>1.27</v>
      </c>
      <c r="U13" s="101">
        <v>543</v>
      </c>
      <c r="V13" s="101">
        <v>536</v>
      </c>
      <c r="W13" s="101">
        <v>54.8</v>
      </c>
      <c r="X13" s="101">
        <v>121.1</v>
      </c>
      <c r="Y13" s="101">
        <v>14.52</v>
      </c>
      <c r="Z13" s="101">
        <v>61.3</v>
      </c>
      <c r="AA13" s="101">
        <v>13.54</v>
      </c>
      <c r="AB13" s="101">
        <v>2.68</v>
      </c>
      <c r="AC13" s="101">
        <v>2.75</v>
      </c>
      <c r="AD13" s="101">
        <v>15</v>
      </c>
      <c r="AE13" s="101">
        <v>2.54</v>
      </c>
      <c r="AF13" s="101">
        <v>16.149999999999999</v>
      </c>
      <c r="AG13" s="101">
        <v>3.43</v>
      </c>
      <c r="AH13" s="101">
        <v>10.130000000000001</v>
      </c>
      <c r="AI13" s="101">
        <v>1.46</v>
      </c>
      <c r="AJ13" s="101">
        <v>10.58</v>
      </c>
      <c r="AK13" s="101">
        <v>1.57</v>
      </c>
      <c r="AL13" s="101">
        <v>13.7</v>
      </c>
      <c r="AM13" s="101">
        <v>3.88</v>
      </c>
      <c r="AN13" s="101">
        <v>9.4</v>
      </c>
      <c r="AO13" s="101">
        <v>5.66</v>
      </c>
      <c r="AP13" s="101">
        <v>7.05</v>
      </c>
      <c r="AQ13" s="101">
        <v>2.59</v>
      </c>
    </row>
    <row r="14" spans="1:43">
      <c r="A14" s="315" t="s">
        <v>1422</v>
      </c>
      <c r="B14" s="101">
        <v>5.08</v>
      </c>
      <c r="C14" s="101">
        <v>1547</v>
      </c>
      <c r="D14" s="101">
        <v>3.91</v>
      </c>
      <c r="E14" s="101" t="s">
        <v>142</v>
      </c>
      <c r="F14" s="101">
        <v>2.14</v>
      </c>
      <c r="G14" s="101">
        <v>13.5</v>
      </c>
      <c r="H14" s="101">
        <v>18.2</v>
      </c>
      <c r="I14" s="101">
        <v>138.69999999999999</v>
      </c>
      <c r="J14" s="101">
        <v>25.8</v>
      </c>
      <c r="K14" s="101">
        <v>65.3</v>
      </c>
      <c r="L14" s="101">
        <v>95.2</v>
      </c>
      <c r="M14" s="101">
        <v>93.7</v>
      </c>
      <c r="N14" s="101">
        <v>93.5</v>
      </c>
      <c r="O14" s="101">
        <v>512.29999999999995</v>
      </c>
      <c r="P14" s="101">
        <v>515</v>
      </c>
      <c r="Q14" s="101">
        <v>62.2</v>
      </c>
      <c r="R14" s="101">
        <v>5.03</v>
      </c>
      <c r="S14" s="101">
        <v>4.8499999999999996</v>
      </c>
      <c r="T14" s="101">
        <v>1.06</v>
      </c>
      <c r="U14" s="101">
        <v>557</v>
      </c>
      <c r="V14" s="101">
        <v>545</v>
      </c>
      <c r="W14" s="101">
        <v>55.7</v>
      </c>
      <c r="X14" s="101">
        <v>120.9</v>
      </c>
      <c r="Y14" s="101">
        <v>14.71</v>
      </c>
      <c r="Z14" s="101">
        <v>60.5</v>
      </c>
      <c r="AA14" s="101">
        <v>14.3</v>
      </c>
      <c r="AB14" s="101">
        <v>2.87</v>
      </c>
      <c r="AC14" s="101">
        <v>2.68</v>
      </c>
      <c r="AD14" s="101">
        <v>15.34</v>
      </c>
      <c r="AE14" s="101">
        <v>2.39</v>
      </c>
      <c r="AF14" s="101">
        <v>16.260000000000002</v>
      </c>
      <c r="AG14" s="101">
        <v>3.44</v>
      </c>
      <c r="AH14" s="101">
        <v>9.99</v>
      </c>
      <c r="AI14" s="101">
        <v>1.5489999999999999</v>
      </c>
      <c r="AJ14" s="101">
        <v>10.45</v>
      </c>
      <c r="AK14" s="101">
        <v>1.51</v>
      </c>
      <c r="AL14" s="101">
        <v>13.11</v>
      </c>
      <c r="AM14" s="101">
        <v>3.83</v>
      </c>
      <c r="AN14" s="101">
        <v>9.66</v>
      </c>
      <c r="AO14" s="101">
        <v>5.68</v>
      </c>
      <c r="AP14" s="101">
        <v>7.3</v>
      </c>
      <c r="AQ14" s="101">
        <v>2.31</v>
      </c>
    </row>
    <row r="15" spans="1:43">
      <c r="A15" s="315" t="s">
        <v>1422</v>
      </c>
      <c r="B15" s="101">
        <v>5</v>
      </c>
      <c r="C15" s="101">
        <v>1547</v>
      </c>
      <c r="D15" s="101">
        <v>4.2699999999999996</v>
      </c>
      <c r="E15" s="101" t="s">
        <v>142</v>
      </c>
      <c r="F15" s="101">
        <v>2.31</v>
      </c>
      <c r="G15" s="101">
        <v>14.1</v>
      </c>
      <c r="H15" s="101">
        <v>18.899999999999999</v>
      </c>
      <c r="I15" s="101">
        <v>148.5</v>
      </c>
      <c r="J15" s="101">
        <v>26</v>
      </c>
      <c r="K15" s="101">
        <v>66.3</v>
      </c>
      <c r="L15" s="101">
        <v>93.4</v>
      </c>
      <c r="M15" s="101">
        <v>96.8</v>
      </c>
      <c r="N15" s="101">
        <v>97.4</v>
      </c>
      <c r="O15" s="101">
        <v>522</v>
      </c>
      <c r="P15" s="101">
        <v>517</v>
      </c>
      <c r="Q15" s="101">
        <v>65.099999999999994</v>
      </c>
      <c r="R15" s="101">
        <v>4.8</v>
      </c>
      <c r="S15" s="101">
        <v>4.96</v>
      </c>
      <c r="T15" s="101">
        <v>1.07</v>
      </c>
      <c r="U15" s="101">
        <v>554</v>
      </c>
      <c r="V15" s="101">
        <v>554</v>
      </c>
      <c r="W15" s="101">
        <v>56.7</v>
      </c>
      <c r="X15" s="101">
        <v>121.3</v>
      </c>
      <c r="Y15" s="101">
        <v>14.88</v>
      </c>
      <c r="Z15" s="101">
        <v>62</v>
      </c>
      <c r="AA15" s="101">
        <v>14.62</v>
      </c>
      <c r="AB15" s="101">
        <v>2.78</v>
      </c>
      <c r="AC15" s="101">
        <v>2.82</v>
      </c>
      <c r="AD15" s="101">
        <v>15.1</v>
      </c>
      <c r="AE15" s="101">
        <v>2.71</v>
      </c>
      <c r="AF15" s="101">
        <v>15.57</v>
      </c>
      <c r="AG15" s="101">
        <v>3.29</v>
      </c>
      <c r="AH15" s="101">
        <v>10.98</v>
      </c>
      <c r="AI15" s="101">
        <v>1.55</v>
      </c>
      <c r="AJ15" s="101">
        <v>10.4</v>
      </c>
      <c r="AK15" s="101">
        <v>1.59</v>
      </c>
      <c r="AL15" s="101">
        <v>13.73</v>
      </c>
      <c r="AM15" s="101">
        <v>4.0999999999999996</v>
      </c>
      <c r="AN15" s="101">
        <v>9.8000000000000007</v>
      </c>
      <c r="AO15" s="101">
        <v>5.69</v>
      </c>
      <c r="AP15" s="101">
        <v>7.57</v>
      </c>
      <c r="AQ15" s="101">
        <v>2.4300000000000002</v>
      </c>
    </row>
    <row r="16" spans="1:43">
      <c r="A16" s="315" t="s">
        <v>1422</v>
      </c>
      <c r="B16" s="101">
        <v>4.79</v>
      </c>
      <c r="C16" s="101">
        <v>1514</v>
      </c>
      <c r="D16" s="101">
        <v>3.68</v>
      </c>
      <c r="E16" s="101" t="s">
        <v>142</v>
      </c>
      <c r="F16" s="101">
        <v>2.04</v>
      </c>
      <c r="G16" s="101">
        <v>12.3</v>
      </c>
      <c r="H16" s="101">
        <v>18.3</v>
      </c>
      <c r="I16" s="101">
        <v>137.5</v>
      </c>
      <c r="J16" s="101">
        <v>24.1</v>
      </c>
      <c r="K16" s="101">
        <v>62.7</v>
      </c>
      <c r="L16" s="101">
        <v>94.2</v>
      </c>
      <c r="M16" s="101">
        <v>91</v>
      </c>
      <c r="N16" s="101">
        <v>93.6</v>
      </c>
      <c r="O16" s="101">
        <v>497</v>
      </c>
      <c r="P16" s="101">
        <v>498</v>
      </c>
      <c r="Q16" s="101">
        <v>60.4</v>
      </c>
      <c r="R16" s="101">
        <v>4.7300000000000004</v>
      </c>
      <c r="S16" s="101">
        <v>4.68</v>
      </c>
      <c r="T16" s="101">
        <v>0.8</v>
      </c>
      <c r="U16" s="101">
        <v>524</v>
      </c>
      <c r="V16" s="101">
        <v>538</v>
      </c>
      <c r="W16" s="101">
        <v>55</v>
      </c>
      <c r="X16" s="101">
        <v>120.6</v>
      </c>
      <c r="Y16" s="101">
        <v>14.46</v>
      </c>
      <c r="Z16" s="101">
        <v>59</v>
      </c>
      <c r="AA16" s="101">
        <v>13.9</v>
      </c>
      <c r="AB16" s="101">
        <v>2.76</v>
      </c>
      <c r="AC16" s="101">
        <v>2.83</v>
      </c>
      <c r="AD16" s="101">
        <v>15.8</v>
      </c>
      <c r="AE16" s="101">
        <v>2.4500000000000002</v>
      </c>
      <c r="AF16" s="101">
        <v>15.99</v>
      </c>
      <c r="AG16" s="101">
        <v>3.34</v>
      </c>
      <c r="AH16" s="101">
        <v>9.86</v>
      </c>
      <c r="AI16" s="101">
        <v>1.5</v>
      </c>
      <c r="AJ16" s="101">
        <v>10.54</v>
      </c>
      <c r="AK16" s="101">
        <v>1.45</v>
      </c>
      <c r="AL16" s="101">
        <v>13.89</v>
      </c>
      <c r="AM16" s="101">
        <v>3.81</v>
      </c>
      <c r="AN16" s="101">
        <v>8.93</v>
      </c>
      <c r="AO16" s="101">
        <v>5.62</v>
      </c>
      <c r="AP16" s="101">
        <v>7.66</v>
      </c>
      <c r="AQ16" s="101">
        <v>2.31</v>
      </c>
    </row>
    <row r="17" spans="1:43">
      <c r="A17" s="315" t="s">
        <v>1422</v>
      </c>
      <c r="B17" s="101">
        <v>5.05</v>
      </c>
      <c r="C17" s="101">
        <v>1534</v>
      </c>
      <c r="D17" s="101">
        <v>4.04</v>
      </c>
      <c r="E17" s="101" t="s">
        <v>142</v>
      </c>
      <c r="F17" s="101">
        <v>2.2000000000000002</v>
      </c>
      <c r="G17" s="101">
        <v>13.2</v>
      </c>
      <c r="H17" s="101">
        <v>18.71</v>
      </c>
      <c r="I17" s="101">
        <v>132.80000000000001</v>
      </c>
      <c r="J17" s="101">
        <v>26.1</v>
      </c>
      <c r="K17" s="101">
        <v>67.3</v>
      </c>
      <c r="L17" s="101">
        <v>96.2</v>
      </c>
      <c r="M17" s="101">
        <v>94.3</v>
      </c>
      <c r="N17" s="101">
        <v>94</v>
      </c>
      <c r="O17" s="101">
        <v>520</v>
      </c>
      <c r="P17" s="101">
        <v>518</v>
      </c>
      <c r="Q17" s="101">
        <v>64.400000000000006</v>
      </c>
      <c r="R17" s="101">
        <v>4.76</v>
      </c>
      <c r="S17" s="101">
        <v>4.21</v>
      </c>
      <c r="T17" s="101">
        <v>1.1100000000000001</v>
      </c>
      <c r="U17" s="101">
        <v>568</v>
      </c>
      <c r="V17" s="101">
        <v>560</v>
      </c>
      <c r="W17" s="101">
        <v>56.2</v>
      </c>
      <c r="X17" s="101">
        <v>121.5</v>
      </c>
      <c r="Y17" s="101">
        <v>14.86</v>
      </c>
      <c r="Z17" s="101">
        <v>61.7</v>
      </c>
      <c r="AA17" s="101">
        <v>14.1</v>
      </c>
      <c r="AB17" s="101">
        <v>2.84</v>
      </c>
      <c r="AC17" s="101">
        <v>2.83</v>
      </c>
      <c r="AD17" s="101">
        <v>15.9</v>
      </c>
      <c r="AE17" s="101">
        <v>2.62</v>
      </c>
      <c r="AF17" s="101">
        <v>16.829999999999998</v>
      </c>
      <c r="AG17" s="101">
        <v>3.72</v>
      </c>
      <c r="AH17" s="101">
        <v>11</v>
      </c>
      <c r="AI17" s="101">
        <v>1.56</v>
      </c>
      <c r="AJ17" s="101">
        <v>10.8</v>
      </c>
      <c r="AK17" s="101">
        <v>1.47</v>
      </c>
      <c r="AL17" s="101">
        <v>13.68</v>
      </c>
      <c r="AM17" s="101">
        <v>3.88</v>
      </c>
      <c r="AN17" s="101">
        <v>9.5</v>
      </c>
      <c r="AO17" s="101">
        <v>5.78</v>
      </c>
      <c r="AP17" s="101">
        <v>7.57</v>
      </c>
      <c r="AQ17" s="101">
        <v>2.29</v>
      </c>
    </row>
    <row r="18" spans="1:43">
      <c r="A18" s="315" t="s">
        <v>1422</v>
      </c>
      <c r="B18" s="101">
        <v>5.07</v>
      </c>
      <c r="C18" s="101">
        <v>1516</v>
      </c>
      <c r="D18" s="101">
        <v>3.73</v>
      </c>
      <c r="E18" s="101" t="s">
        <v>142</v>
      </c>
      <c r="F18" s="101">
        <v>2.11</v>
      </c>
      <c r="G18" s="101">
        <v>11.4</v>
      </c>
      <c r="H18" s="101">
        <v>18.420000000000002</v>
      </c>
      <c r="I18" s="101">
        <v>140.69999999999999</v>
      </c>
      <c r="J18" s="101">
        <v>24.6</v>
      </c>
      <c r="K18" s="101">
        <v>64.2</v>
      </c>
      <c r="L18" s="101">
        <v>93</v>
      </c>
      <c r="M18" s="101">
        <v>91.5</v>
      </c>
      <c r="N18" s="101">
        <v>92.9</v>
      </c>
      <c r="O18" s="101">
        <v>501</v>
      </c>
      <c r="P18" s="101">
        <v>511</v>
      </c>
      <c r="Q18" s="101">
        <v>60.5</v>
      </c>
      <c r="R18" s="101">
        <v>5.0199999999999996</v>
      </c>
      <c r="S18" s="101">
        <v>4.92</v>
      </c>
      <c r="T18" s="101">
        <v>1.18</v>
      </c>
      <c r="U18" s="101">
        <v>537</v>
      </c>
      <c r="V18" s="101">
        <v>532</v>
      </c>
      <c r="W18" s="101">
        <v>54.5</v>
      </c>
      <c r="X18" s="101">
        <v>120.2</v>
      </c>
      <c r="Y18" s="101">
        <v>14.44</v>
      </c>
      <c r="Z18" s="101">
        <v>59.5</v>
      </c>
      <c r="AA18" s="101">
        <v>14.5</v>
      </c>
      <c r="AB18" s="101">
        <v>2.64</v>
      </c>
      <c r="AC18" s="101">
        <v>2.58</v>
      </c>
      <c r="AD18" s="101">
        <v>15.1</v>
      </c>
      <c r="AE18" s="101">
        <v>2.4</v>
      </c>
      <c r="AF18" s="101">
        <v>15.69</v>
      </c>
      <c r="AG18" s="101">
        <v>3.27</v>
      </c>
      <c r="AH18" s="101">
        <v>9.99</v>
      </c>
      <c r="AI18" s="101">
        <v>1.44</v>
      </c>
      <c r="AJ18" s="101">
        <v>10.36</v>
      </c>
      <c r="AK18" s="101">
        <v>1.57</v>
      </c>
      <c r="AL18" s="101">
        <v>14</v>
      </c>
      <c r="AM18" s="101">
        <v>3.86</v>
      </c>
      <c r="AN18" s="101">
        <v>9.24</v>
      </c>
      <c r="AO18" s="101">
        <v>5.55</v>
      </c>
      <c r="AP18" s="101">
        <v>7.23</v>
      </c>
      <c r="AQ18" s="101">
        <v>2.41</v>
      </c>
    </row>
    <row r="19" spans="1:43">
      <c r="A19" s="315" t="s">
        <v>1422</v>
      </c>
      <c r="B19" s="101">
        <v>5.0599999999999996</v>
      </c>
      <c r="C19" s="101">
        <v>1533</v>
      </c>
      <c r="D19" s="101">
        <v>3.95</v>
      </c>
      <c r="E19" s="101" t="s">
        <v>142</v>
      </c>
      <c r="F19" s="101">
        <v>2.25</v>
      </c>
      <c r="G19" s="101">
        <v>12.4</v>
      </c>
      <c r="H19" s="101">
        <v>18.8</v>
      </c>
      <c r="I19" s="101">
        <v>140.19999999999999</v>
      </c>
      <c r="J19" s="101">
        <v>26.4</v>
      </c>
      <c r="K19" s="101">
        <v>68.8</v>
      </c>
      <c r="L19" s="101">
        <v>94.2</v>
      </c>
      <c r="M19" s="101">
        <v>96.3</v>
      </c>
      <c r="N19" s="101">
        <v>96.7</v>
      </c>
      <c r="O19" s="101">
        <v>515</v>
      </c>
      <c r="P19" s="101">
        <v>504</v>
      </c>
      <c r="Q19" s="101">
        <v>64.5</v>
      </c>
      <c r="R19" s="101">
        <v>4.62</v>
      </c>
      <c r="S19" s="101">
        <v>4.88</v>
      </c>
      <c r="T19" s="101">
        <v>1.37</v>
      </c>
      <c r="U19" s="101">
        <v>560</v>
      </c>
      <c r="V19" s="101">
        <v>557</v>
      </c>
      <c r="W19" s="101">
        <v>56.8</v>
      </c>
      <c r="X19" s="101">
        <v>120.7</v>
      </c>
      <c r="Y19" s="101">
        <v>14.51</v>
      </c>
      <c r="Z19" s="101">
        <v>61.2</v>
      </c>
      <c r="AA19" s="101">
        <v>14.9</v>
      </c>
      <c r="AB19" s="101">
        <v>2.79</v>
      </c>
      <c r="AC19" s="101">
        <v>2.72</v>
      </c>
      <c r="AD19" s="101">
        <v>15.2</v>
      </c>
      <c r="AE19" s="101">
        <v>2.5499999999999998</v>
      </c>
      <c r="AF19" s="101">
        <v>17.399999999999999</v>
      </c>
      <c r="AG19" s="101">
        <v>3.59</v>
      </c>
      <c r="AH19" s="101">
        <v>10.7</v>
      </c>
      <c r="AI19" s="101">
        <v>1.56</v>
      </c>
      <c r="AJ19" s="101">
        <v>10.5</v>
      </c>
      <c r="AK19" s="101">
        <v>1.61</v>
      </c>
      <c r="AL19" s="101">
        <v>14</v>
      </c>
      <c r="AM19" s="101">
        <v>4.04</v>
      </c>
      <c r="AN19" s="101">
        <v>9.9</v>
      </c>
      <c r="AO19" s="101">
        <v>5.74</v>
      </c>
      <c r="AP19" s="101">
        <v>7.76</v>
      </c>
      <c r="AQ19" s="101">
        <v>2.4300000000000002</v>
      </c>
    </row>
    <row r="20" spans="1:43">
      <c r="A20" s="315" t="s">
        <v>1422</v>
      </c>
      <c r="B20" s="101">
        <v>4.88</v>
      </c>
      <c r="C20" s="101">
        <v>1549</v>
      </c>
      <c r="D20" s="101">
        <v>4.0199999999999996</v>
      </c>
      <c r="E20" s="101" t="s">
        <v>142</v>
      </c>
      <c r="F20" s="101">
        <v>2.1800000000000002</v>
      </c>
      <c r="G20" s="101">
        <v>13.6</v>
      </c>
      <c r="H20" s="101">
        <v>18.7</v>
      </c>
      <c r="I20" s="101">
        <v>143.69999999999999</v>
      </c>
      <c r="J20" s="101">
        <v>25.8</v>
      </c>
      <c r="K20" s="101">
        <v>66.2</v>
      </c>
      <c r="L20" s="101">
        <v>94.5</v>
      </c>
      <c r="M20" s="101">
        <v>94.8</v>
      </c>
      <c r="N20" s="101">
        <v>95.9</v>
      </c>
      <c r="O20" s="101">
        <v>517</v>
      </c>
      <c r="P20" s="101">
        <v>525</v>
      </c>
      <c r="Q20" s="101">
        <v>63.6</v>
      </c>
      <c r="R20" s="101">
        <v>4.7300000000000004</v>
      </c>
      <c r="S20" s="101">
        <v>4.95</v>
      </c>
      <c r="T20" s="101">
        <v>1.34</v>
      </c>
      <c r="U20" s="101">
        <v>574</v>
      </c>
      <c r="V20" s="101">
        <v>566</v>
      </c>
      <c r="W20" s="101">
        <v>56.9</v>
      </c>
      <c r="X20" s="101">
        <v>120.9</v>
      </c>
      <c r="Y20" s="101">
        <v>14.78</v>
      </c>
      <c r="Z20" s="101">
        <v>63.1</v>
      </c>
      <c r="AA20" s="101">
        <v>14.9</v>
      </c>
      <c r="AB20" s="101">
        <v>2.81</v>
      </c>
      <c r="AC20" s="101">
        <v>2.92</v>
      </c>
      <c r="AD20" s="101">
        <v>16.399999999999999</v>
      </c>
      <c r="AE20" s="101">
        <v>2.73</v>
      </c>
      <c r="AF20" s="101">
        <v>17.100000000000001</v>
      </c>
      <c r="AG20" s="101">
        <v>3.35</v>
      </c>
      <c r="AH20" s="101">
        <v>10.45</v>
      </c>
      <c r="AI20" s="101">
        <v>1.56</v>
      </c>
      <c r="AJ20" s="101">
        <v>10.4</v>
      </c>
      <c r="AK20" s="101">
        <v>1.6</v>
      </c>
      <c r="AL20" s="101">
        <v>14.7</v>
      </c>
      <c r="AM20" s="101">
        <v>3.94</v>
      </c>
      <c r="AN20" s="101">
        <v>9.1999999999999993</v>
      </c>
      <c r="AO20" s="101">
        <v>5.73</v>
      </c>
      <c r="AP20" s="101">
        <v>7.49</v>
      </c>
      <c r="AQ20" s="101">
        <v>2.4500000000000002</v>
      </c>
    </row>
    <row r="21" spans="1:43">
      <c r="A21" s="315" t="s">
        <v>1422</v>
      </c>
      <c r="B21" s="101">
        <v>5.03</v>
      </c>
      <c r="C21" s="101">
        <v>1506</v>
      </c>
      <c r="D21" s="101">
        <v>3.78</v>
      </c>
      <c r="E21" s="101">
        <v>7.9</v>
      </c>
      <c r="F21" s="101">
        <v>2.06</v>
      </c>
      <c r="G21" s="101">
        <v>13.2</v>
      </c>
      <c r="H21" s="101">
        <v>18.5</v>
      </c>
      <c r="I21" s="101">
        <v>143.30000000000001</v>
      </c>
      <c r="J21" s="101">
        <v>25.2</v>
      </c>
      <c r="K21" s="101">
        <v>64</v>
      </c>
      <c r="L21" s="101">
        <v>93.9</v>
      </c>
      <c r="M21" s="101">
        <v>93.1</v>
      </c>
      <c r="N21" s="101">
        <v>94.5</v>
      </c>
      <c r="O21" s="101">
        <v>515</v>
      </c>
      <c r="P21" s="101">
        <v>512</v>
      </c>
      <c r="Q21" s="101">
        <v>61.4</v>
      </c>
      <c r="R21" s="101">
        <v>4.9000000000000004</v>
      </c>
      <c r="S21" s="101">
        <v>4.92</v>
      </c>
      <c r="T21" s="101">
        <v>0.9</v>
      </c>
      <c r="U21" s="101">
        <v>532</v>
      </c>
      <c r="V21" s="101">
        <v>542</v>
      </c>
      <c r="W21" s="101">
        <v>54.9</v>
      </c>
      <c r="X21" s="101">
        <v>121.1</v>
      </c>
      <c r="Y21" s="101">
        <v>14.56</v>
      </c>
      <c r="Z21" s="101">
        <v>59.9</v>
      </c>
      <c r="AA21" s="101">
        <v>13.4</v>
      </c>
      <c r="AB21" s="101">
        <v>2.8</v>
      </c>
      <c r="AC21" s="101">
        <v>2.86</v>
      </c>
      <c r="AD21" s="101">
        <v>14.8</v>
      </c>
      <c r="AE21" s="101">
        <v>2.54</v>
      </c>
      <c r="AF21" s="101">
        <v>15.8</v>
      </c>
      <c r="AG21" s="101">
        <v>3.48</v>
      </c>
      <c r="AH21" s="101">
        <v>10.34</v>
      </c>
      <c r="AI21" s="101">
        <v>1.49</v>
      </c>
      <c r="AJ21" s="101">
        <v>10.52</v>
      </c>
      <c r="AK21" s="101">
        <v>1.45</v>
      </c>
      <c r="AL21" s="101">
        <v>13.29</v>
      </c>
      <c r="AM21" s="101">
        <v>3.85</v>
      </c>
      <c r="AN21" s="101">
        <v>9.11</v>
      </c>
      <c r="AO21" s="101">
        <v>5.6</v>
      </c>
      <c r="AP21" s="101">
        <v>7.19</v>
      </c>
      <c r="AQ21" s="101">
        <v>2.33</v>
      </c>
    </row>
    <row r="22" spans="1:43">
      <c r="A22" s="315" t="s">
        <v>1422</v>
      </c>
      <c r="B22" s="101">
        <v>4.99</v>
      </c>
      <c r="C22" s="101">
        <v>1528</v>
      </c>
      <c r="D22" s="101">
        <v>3.95</v>
      </c>
      <c r="E22" s="101" t="s">
        <v>142</v>
      </c>
      <c r="F22" s="101">
        <v>1.87</v>
      </c>
      <c r="G22" s="101">
        <v>13.2</v>
      </c>
      <c r="H22" s="101">
        <v>18.350000000000001</v>
      </c>
      <c r="I22" s="101">
        <v>137.4</v>
      </c>
      <c r="J22" s="101">
        <v>25.1</v>
      </c>
      <c r="K22" s="101">
        <v>64.900000000000006</v>
      </c>
      <c r="L22" s="101">
        <v>93.6</v>
      </c>
      <c r="M22" s="101">
        <v>92.8</v>
      </c>
      <c r="N22" s="101">
        <v>91.8</v>
      </c>
      <c r="O22" s="101">
        <v>502</v>
      </c>
      <c r="P22" s="101">
        <v>501</v>
      </c>
      <c r="Q22" s="101">
        <v>61.7</v>
      </c>
      <c r="R22" s="101">
        <v>4.6500000000000004</v>
      </c>
      <c r="S22" s="101">
        <v>5.08</v>
      </c>
      <c r="T22" s="101">
        <v>0.99</v>
      </c>
      <c r="U22" s="101">
        <v>532</v>
      </c>
      <c r="V22" s="101">
        <v>529</v>
      </c>
      <c r="W22" s="101">
        <v>53.2</v>
      </c>
      <c r="X22" s="101">
        <v>120.7</v>
      </c>
      <c r="Y22" s="101">
        <v>14.6</v>
      </c>
      <c r="Z22" s="101">
        <v>58.2</v>
      </c>
      <c r="AA22" s="101">
        <v>13.4</v>
      </c>
      <c r="AB22" s="101">
        <v>3.02</v>
      </c>
      <c r="AC22" s="101">
        <v>2.66</v>
      </c>
      <c r="AD22" s="101">
        <v>14.9</v>
      </c>
      <c r="AE22" s="101">
        <v>2.4300000000000002</v>
      </c>
      <c r="AF22" s="101">
        <v>15.09</v>
      </c>
      <c r="AG22" s="101">
        <v>3.29</v>
      </c>
      <c r="AH22" s="101">
        <v>10.119999999999999</v>
      </c>
      <c r="AI22" s="101">
        <v>1.48</v>
      </c>
      <c r="AJ22" s="101">
        <v>10.54</v>
      </c>
      <c r="AK22" s="101">
        <v>1.45</v>
      </c>
      <c r="AL22" s="101">
        <v>13.38</v>
      </c>
      <c r="AM22" s="101">
        <v>3.81</v>
      </c>
      <c r="AN22" s="101">
        <v>8.85</v>
      </c>
      <c r="AO22" s="101">
        <v>5.65</v>
      </c>
      <c r="AP22" s="101">
        <v>7.11</v>
      </c>
      <c r="AQ22" s="101">
        <v>2.25</v>
      </c>
    </row>
    <row r="23" spans="1:43">
      <c r="A23" s="315" t="s">
        <v>1422</v>
      </c>
      <c r="B23" s="101">
        <v>5.07</v>
      </c>
      <c r="C23" s="101">
        <v>1533</v>
      </c>
      <c r="D23" s="101">
        <v>4.04</v>
      </c>
      <c r="E23" s="101" t="s">
        <v>142</v>
      </c>
      <c r="F23" s="101">
        <v>2.2000000000000002</v>
      </c>
      <c r="G23" s="101">
        <v>13.3</v>
      </c>
      <c r="H23" s="101">
        <v>19.3</v>
      </c>
      <c r="I23" s="101">
        <v>138.4</v>
      </c>
      <c r="J23" s="101">
        <v>24.7</v>
      </c>
      <c r="K23" s="101">
        <v>64.8</v>
      </c>
      <c r="L23" s="101">
        <v>94.6</v>
      </c>
      <c r="M23" s="101">
        <v>92.2</v>
      </c>
      <c r="N23" s="101">
        <v>94.5</v>
      </c>
      <c r="O23" s="101">
        <v>515</v>
      </c>
      <c r="P23" s="101">
        <v>511</v>
      </c>
      <c r="Q23" s="101">
        <v>61.9</v>
      </c>
      <c r="R23" s="101">
        <v>5.01</v>
      </c>
      <c r="S23" s="101">
        <v>4.8899999999999997</v>
      </c>
      <c r="T23" s="101">
        <v>1.24</v>
      </c>
      <c r="U23" s="101">
        <v>541</v>
      </c>
      <c r="V23" s="101">
        <v>541</v>
      </c>
      <c r="W23" s="101">
        <v>55.5</v>
      </c>
      <c r="X23" s="101">
        <v>121.8</v>
      </c>
      <c r="Y23" s="101">
        <v>14.23</v>
      </c>
      <c r="Z23" s="101">
        <v>60.4</v>
      </c>
      <c r="AA23" s="101">
        <v>14.7</v>
      </c>
      <c r="AB23" s="101">
        <v>2.77</v>
      </c>
      <c r="AC23" s="101">
        <v>2.82</v>
      </c>
      <c r="AD23" s="101">
        <v>14.4</v>
      </c>
      <c r="AE23" s="101">
        <v>2.4300000000000002</v>
      </c>
      <c r="AF23" s="101">
        <v>16.27</v>
      </c>
      <c r="AG23" s="101">
        <v>3.51</v>
      </c>
      <c r="AH23" s="101">
        <v>9.85</v>
      </c>
      <c r="AI23" s="101">
        <v>1.51</v>
      </c>
      <c r="AJ23" s="101">
        <v>10.44</v>
      </c>
      <c r="AK23" s="101">
        <v>1.64</v>
      </c>
      <c r="AL23" s="101">
        <v>14.08</v>
      </c>
      <c r="AM23" s="101">
        <v>3.93</v>
      </c>
      <c r="AN23" s="101">
        <v>9.82</v>
      </c>
      <c r="AO23" s="101">
        <v>5.7</v>
      </c>
      <c r="AP23" s="101">
        <v>7.12</v>
      </c>
      <c r="AQ23" s="101">
        <v>2.44</v>
      </c>
    </row>
    <row r="24" spans="1:43">
      <c r="A24" s="315" t="s">
        <v>1422</v>
      </c>
      <c r="B24" s="101">
        <v>4.9400000000000004</v>
      </c>
      <c r="C24" s="101">
        <v>1530</v>
      </c>
      <c r="D24" s="101">
        <v>3.63</v>
      </c>
      <c r="E24" s="101" t="s">
        <v>142</v>
      </c>
      <c r="F24" s="101">
        <v>2.3199999999999998</v>
      </c>
      <c r="G24" s="101">
        <v>12.4</v>
      </c>
      <c r="H24" s="101">
        <v>18</v>
      </c>
      <c r="I24" s="101">
        <v>144.19999999999999</v>
      </c>
      <c r="J24" s="101">
        <v>25.3</v>
      </c>
      <c r="K24" s="101">
        <v>63.8</v>
      </c>
      <c r="L24" s="101">
        <v>94.2</v>
      </c>
      <c r="M24" s="101">
        <v>95.3</v>
      </c>
      <c r="N24" s="101">
        <v>95.2</v>
      </c>
      <c r="O24" s="101">
        <v>512</v>
      </c>
      <c r="P24" s="101">
        <v>511</v>
      </c>
      <c r="Q24" s="101">
        <v>63.1</v>
      </c>
      <c r="R24" s="101">
        <v>4.68</v>
      </c>
      <c r="S24" s="101">
        <v>4.6900000000000004</v>
      </c>
      <c r="T24" s="101">
        <v>1.38</v>
      </c>
      <c r="U24" s="101">
        <v>548</v>
      </c>
      <c r="V24" s="101">
        <v>546</v>
      </c>
      <c r="W24" s="101">
        <v>56.2</v>
      </c>
      <c r="X24" s="101">
        <v>121</v>
      </c>
      <c r="Y24" s="101">
        <v>14.31</v>
      </c>
      <c r="Z24" s="101">
        <v>60.8</v>
      </c>
      <c r="AA24" s="101">
        <v>14.8</v>
      </c>
      <c r="AB24" s="101">
        <v>2.71</v>
      </c>
      <c r="AC24" s="101">
        <v>2.8</v>
      </c>
      <c r="AD24" s="101">
        <v>16.100000000000001</v>
      </c>
      <c r="AE24" s="101">
        <v>2.29</v>
      </c>
      <c r="AF24" s="101">
        <v>16.2</v>
      </c>
      <c r="AG24" s="101">
        <v>3.42</v>
      </c>
      <c r="AH24" s="101">
        <v>9.9</v>
      </c>
      <c r="AI24" s="101">
        <v>1.46</v>
      </c>
      <c r="AJ24" s="101">
        <v>10.5</v>
      </c>
      <c r="AK24" s="101">
        <v>1.53</v>
      </c>
      <c r="AL24" s="101">
        <v>13.44</v>
      </c>
      <c r="AM24" s="101">
        <v>3.74</v>
      </c>
      <c r="AN24" s="101">
        <v>9</v>
      </c>
      <c r="AO24" s="101">
        <v>5.71</v>
      </c>
      <c r="AP24" s="101">
        <v>7.55</v>
      </c>
      <c r="AQ24" s="101">
        <v>2.2799999999999998</v>
      </c>
    </row>
    <row r="25" spans="1:43">
      <c r="A25" s="315" t="s">
        <v>1422</v>
      </c>
      <c r="B25" s="101">
        <v>5.0199999999999996</v>
      </c>
      <c r="C25" s="101">
        <v>1526</v>
      </c>
      <c r="D25" s="101">
        <v>4.03</v>
      </c>
      <c r="E25" s="101" t="s">
        <v>142</v>
      </c>
      <c r="F25" s="101">
        <v>2.09</v>
      </c>
      <c r="G25" s="101">
        <v>13.8</v>
      </c>
      <c r="H25" s="101">
        <v>19</v>
      </c>
      <c r="I25" s="101">
        <v>137.9</v>
      </c>
      <c r="J25" s="101">
        <v>25</v>
      </c>
      <c r="K25" s="101">
        <v>66.3</v>
      </c>
      <c r="L25" s="101">
        <v>94.1</v>
      </c>
      <c r="M25" s="101">
        <v>92.3</v>
      </c>
      <c r="N25" s="101">
        <v>93</v>
      </c>
      <c r="O25" s="101">
        <v>515</v>
      </c>
      <c r="P25" s="101">
        <v>519</v>
      </c>
      <c r="Q25" s="101">
        <v>62.4</v>
      </c>
      <c r="R25" s="101">
        <v>4.8499999999999996</v>
      </c>
      <c r="S25" s="101">
        <v>4.5999999999999996</v>
      </c>
      <c r="T25" s="101">
        <v>1.06</v>
      </c>
      <c r="U25" s="101">
        <v>545</v>
      </c>
      <c r="V25" s="101">
        <v>548</v>
      </c>
      <c r="W25" s="101">
        <v>55.6</v>
      </c>
      <c r="X25" s="101">
        <v>120.9</v>
      </c>
      <c r="Y25" s="101">
        <v>14.87</v>
      </c>
      <c r="Z25" s="101">
        <v>62.3</v>
      </c>
      <c r="AA25" s="101">
        <v>13.6</v>
      </c>
      <c r="AB25" s="101">
        <v>2.57</v>
      </c>
      <c r="AC25" s="101">
        <v>2.5</v>
      </c>
      <c r="AD25" s="101">
        <v>15</v>
      </c>
      <c r="AE25" s="101">
        <v>2.71</v>
      </c>
      <c r="AF25" s="101">
        <v>16.3</v>
      </c>
      <c r="AG25" s="101">
        <v>3.49</v>
      </c>
      <c r="AH25" s="101">
        <v>10.61</v>
      </c>
      <c r="AI25" s="101">
        <v>1.58</v>
      </c>
      <c r="AJ25" s="101">
        <v>10.5</v>
      </c>
      <c r="AK25" s="101">
        <v>1.6</v>
      </c>
      <c r="AL25" s="101">
        <v>13.3</v>
      </c>
      <c r="AM25" s="101">
        <v>4.16</v>
      </c>
      <c r="AN25" s="101">
        <v>10</v>
      </c>
      <c r="AO25" s="101">
        <v>5.6</v>
      </c>
      <c r="AP25" s="101">
        <v>6.94</v>
      </c>
      <c r="AQ25" s="101">
        <v>2.44</v>
      </c>
    </row>
    <row r="27" spans="1:43">
      <c r="A27" t="s">
        <v>1436</v>
      </c>
      <c r="B27" s="101">
        <v>4.9400000000000004</v>
      </c>
      <c r="C27" s="101">
        <v>1480</v>
      </c>
      <c r="D27" s="101">
        <v>3.88</v>
      </c>
      <c r="E27" s="101" t="s">
        <v>142</v>
      </c>
      <c r="F27" s="101">
        <v>1.96</v>
      </c>
      <c r="G27" s="101">
        <v>13.2</v>
      </c>
      <c r="H27" s="101">
        <v>18.100000000000001</v>
      </c>
      <c r="I27" s="101">
        <v>135</v>
      </c>
      <c r="J27" s="101">
        <v>24.7</v>
      </c>
      <c r="K27" s="101">
        <v>63.2</v>
      </c>
      <c r="L27" s="101">
        <v>90.4</v>
      </c>
      <c r="M27" s="101">
        <v>90.8</v>
      </c>
      <c r="N27" s="101">
        <v>91.4</v>
      </c>
      <c r="O27" s="101">
        <v>501</v>
      </c>
      <c r="P27" s="101">
        <v>500</v>
      </c>
      <c r="Q27" s="101">
        <v>59.5</v>
      </c>
      <c r="R27" s="101">
        <v>5.0999999999999996</v>
      </c>
      <c r="S27" s="101">
        <v>4.72</v>
      </c>
      <c r="T27" s="101">
        <v>1.17</v>
      </c>
      <c r="U27" s="101">
        <v>531</v>
      </c>
      <c r="V27" s="101">
        <v>543</v>
      </c>
      <c r="W27" s="101">
        <v>55.2</v>
      </c>
      <c r="X27" s="101">
        <v>119.4</v>
      </c>
      <c r="Y27" s="101">
        <v>14.26</v>
      </c>
      <c r="Z27" s="101">
        <v>58.9</v>
      </c>
      <c r="AA27" s="101">
        <v>13.8</v>
      </c>
      <c r="AB27" s="101">
        <v>2.72</v>
      </c>
      <c r="AC27" s="101">
        <v>2.85</v>
      </c>
      <c r="AD27" s="101">
        <v>14.4</v>
      </c>
      <c r="AE27" s="101">
        <v>2.5</v>
      </c>
      <c r="AF27" s="101">
        <v>16.5</v>
      </c>
      <c r="AG27" s="101">
        <v>3.45</v>
      </c>
      <c r="AH27" s="101">
        <v>9.84</v>
      </c>
      <c r="AI27" s="101">
        <v>1.38</v>
      </c>
      <c r="AJ27" s="101">
        <v>10.17</v>
      </c>
      <c r="AK27" s="101">
        <v>1.48</v>
      </c>
      <c r="AL27" s="101">
        <v>13.8</v>
      </c>
      <c r="AM27" s="101">
        <v>3.97</v>
      </c>
      <c r="AN27" s="101">
        <v>9.0399999999999991</v>
      </c>
      <c r="AO27" s="101">
        <v>5.49</v>
      </c>
      <c r="AP27" s="101">
        <v>7.3</v>
      </c>
      <c r="AQ27" s="101">
        <v>2.39</v>
      </c>
    </row>
    <row r="28" spans="1:43">
      <c r="A28" t="s">
        <v>1436</v>
      </c>
      <c r="B28" s="101">
        <v>5.13</v>
      </c>
      <c r="C28" s="101">
        <v>1518</v>
      </c>
      <c r="D28" s="101">
        <v>3.97</v>
      </c>
      <c r="E28" s="101" t="s">
        <v>142</v>
      </c>
      <c r="F28" s="101">
        <v>2.35</v>
      </c>
      <c r="G28" s="101">
        <v>12.5</v>
      </c>
      <c r="H28" s="101">
        <v>18.7</v>
      </c>
      <c r="I28" s="101">
        <v>142.9</v>
      </c>
      <c r="J28" s="101">
        <v>25.1</v>
      </c>
      <c r="K28" s="101">
        <v>66.8</v>
      </c>
      <c r="L28" s="101">
        <v>99.1</v>
      </c>
      <c r="M28" s="101">
        <v>95.7</v>
      </c>
      <c r="N28" s="101">
        <v>96.4</v>
      </c>
      <c r="O28" s="101">
        <v>535</v>
      </c>
      <c r="P28" s="101">
        <v>530</v>
      </c>
      <c r="Q28" s="101">
        <v>62.3</v>
      </c>
      <c r="R28" s="101">
        <v>4.34</v>
      </c>
      <c r="S28" s="101">
        <v>4.91</v>
      </c>
      <c r="T28" s="101">
        <v>1.1399999999999999</v>
      </c>
      <c r="U28" s="101">
        <v>563</v>
      </c>
      <c r="V28" s="101">
        <v>557</v>
      </c>
      <c r="W28" s="101">
        <v>57</v>
      </c>
      <c r="X28" s="101">
        <v>124</v>
      </c>
      <c r="Y28" s="101">
        <v>15.2</v>
      </c>
      <c r="Z28" s="101">
        <v>61.5</v>
      </c>
      <c r="AA28" s="101">
        <v>14.8</v>
      </c>
      <c r="AB28" s="101">
        <v>2.87</v>
      </c>
      <c r="AC28" s="101">
        <v>2.81</v>
      </c>
      <c r="AD28" s="101">
        <v>15.7</v>
      </c>
      <c r="AE28" s="101">
        <v>2.5299999999999998</v>
      </c>
      <c r="AF28" s="101">
        <v>16.2</v>
      </c>
      <c r="AG28" s="101">
        <v>3.43</v>
      </c>
      <c r="AH28" s="101">
        <v>10.5</v>
      </c>
      <c r="AI28" s="101">
        <v>1.52</v>
      </c>
      <c r="AJ28" s="101">
        <v>10.74</v>
      </c>
      <c r="AK28" s="101">
        <v>1.65</v>
      </c>
      <c r="AL28" s="101">
        <v>13.6</v>
      </c>
      <c r="AM28" s="101">
        <v>3.87</v>
      </c>
      <c r="AN28" s="101">
        <v>9.8000000000000007</v>
      </c>
      <c r="AO28" s="101">
        <v>5.97</v>
      </c>
      <c r="AP28" s="101">
        <v>7.73</v>
      </c>
      <c r="AQ28" s="101">
        <v>2.33</v>
      </c>
    </row>
    <row r="29" spans="1:43">
      <c r="A29" t="s">
        <v>1436</v>
      </c>
      <c r="B29" s="101">
        <v>5.13</v>
      </c>
      <c r="C29" s="101">
        <v>1496</v>
      </c>
      <c r="D29" s="101">
        <v>3.96</v>
      </c>
      <c r="E29" s="101" t="s">
        <v>142</v>
      </c>
      <c r="F29" s="101">
        <v>1.87</v>
      </c>
      <c r="G29" s="101">
        <v>12.7</v>
      </c>
      <c r="H29" s="101">
        <v>18.399999999999999</v>
      </c>
      <c r="I29" s="101">
        <v>139.9</v>
      </c>
      <c r="J29" s="101">
        <v>26.1</v>
      </c>
      <c r="K29" s="101">
        <v>64.599999999999994</v>
      </c>
      <c r="L29" s="101">
        <v>95.2</v>
      </c>
      <c r="M29" s="101">
        <v>92.5</v>
      </c>
      <c r="N29" s="101">
        <v>94.1</v>
      </c>
      <c r="O29" s="101">
        <v>500</v>
      </c>
      <c r="P29" s="101">
        <v>493</v>
      </c>
      <c r="Q29" s="101">
        <v>62.2</v>
      </c>
      <c r="R29" s="101">
        <v>5.05</v>
      </c>
      <c r="S29" s="101">
        <v>4.84</v>
      </c>
      <c r="T29" s="101">
        <v>1.08</v>
      </c>
      <c r="U29" s="101">
        <v>527</v>
      </c>
      <c r="V29" s="101">
        <v>544</v>
      </c>
      <c r="W29" s="101">
        <v>54.6</v>
      </c>
      <c r="X29" s="101">
        <v>120</v>
      </c>
      <c r="Y29" s="101">
        <v>14.74</v>
      </c>
      <c r="Z29" s="101">
        <v>61.9</v>
      </c>
      <c r="AA29" s="101">
        <v>14.4</v>
      </c>
      <c r="AB29" s="101">
        <v>2.88</v>
      </c>
      <c r="AC29" s="101">
        <v>2.69</v>
      </c>
      <c r="AD29" s="101">
        <v>15.6</v>
      </c>
      <c r="AE29" s="101">
        <v>2.36</v>
      </c>
      <c r="AF29" s="101">
        <v>16.3</v>
      </c>
      <c r="AG29" s="101">
        <v>3.37</v>
      </c>
      <c r="AH29" s="101">
        <v>10.56</v>
      </c>
      <c r="AI29" s="101">
        <v>1.53</v>
      </c>
      <c r="AJ29" s="101">
        <v>10.4</v>
      </c>
      <c r="AK29" s="101">
        <v>1.57</v>
      </c>
      <c r="AL29" s="101">
        <v>13.7</v>
      </c>
      <c r="AM29" s="101">
        <v>3.82</v>
      </c>
      <c r="AN29" s="101">
        <v>9.2799999999999994</v>
      </c>
      <c r="AO29" s="101">
        <v>5.54</v>
      </c>
      <c r="AP29" s="101">
        <v>7.21</v>
      </c>
      <c r="AQ29" s="101">
        <v>2.37</v>
      </c>
    </row>
    <row r="30" spans="1:43">
      <c r="A30" t="s">
        <v>1436</v>
      </c>
      <c r="B30" s="101">
        <v>4.82</v>
      </c>
      <c r="C30" s="101">
        <v>1530</v>
      </c>
      <c r="D30" s="101">
        <v>3.79</v>
      </c>
      <c r="E30" s="101" t="s">
        <v>142</v>
      </c>
      <c r="F30" s="101">
        <v>2.35</v>
      </c>
      <c r="G30" s="101">
        <v>13.1</v>
      </c>
      <c r="H30" s="101">
        <v>18.399999999999999</v>
      </c>
      <c r="I30" s="101">
        <v>144.30000000000001</v>
      </c>
      <c r="J30" s="101">
        <v>24.7</v>
      </c>
      <c r="K30" s="101">
        <v>66.400000000000006</v>
      </c>
      <c r="L30" s="101">
        <v>94.1</v>
      </c>
      <c r="M30" s="101">
        <v>95</v>
      </c>
      <c r="N30" s="101">
        <v>94.2</v>
      </c>
      <c r="O30" s="101">
        <v>505</v>
      </c>
      <c r="P30" s="101">
        <v>506</v>
      </c>
      <c r="Q30" s="101">
        <v>62.4</v>
      </c>
      <c r="R30" s="101">
        <v>4.62</v>
      </c>
      <c r="S30" s="101">
        <v>4.7699999999999996</v>
      </c>
      <c r="T30" s="101">
        <v>0.87</v>
      </c>
      <c r="U30" s="101">
        <v>548</v>
      </c>
      <c r="V30" s="101">
        <v>542</v>
      </c>
      <c r="W30" s="101">
        <v>55.7</v>
      </c>
      <c r="X30" s="101">
        <v>121.1</v>
      </c>
      <c r="Y30" s="101">
        <v>14.1</v>
      </c>
      <c r="Z30" s="101">
        <v>60.8</v>
      </c>
      <c r="AA30" s="101">
        <v>13.4</v>
      </c>
      <c r="AB30" s="101">
        <v>2.76</v>
      </c>
      <c r="AC30" s="101">
        <v>2.67</v>
      </c>
      <c r="AD30" s="101">
        <v>15.5</v>
      </c>
      <c r="AE30" s="101">
        <v>2.58</v>
      </c>
      <c r="AF30" s="101">
        <v>15.4</v>
      </c>
      <c r="AG30" s="101">
        <v>3.43</v>
      </c>
      <c r="AH30" s="101">
        <v>10.050000000000001</v>
      </c>
      <c r="AI30" s="101">
        <v>1.6</v>
      </c>
      <c r="AJ30" s="101">
        <v>10.8</v>
      </c>
      <c r="AK30" s="101">
        <v>1.44</v>
      </c>
      <c r="AL30" s="101">
        <v>13.7</v>
      </c>
      <c r="AM30" s="101">
        <v>3.9</v>
      </c>
      <c r="AN30" s="101">
        <v>9.2799999999999994</v>
      </c>
      <c r="AO30" s="101">
        <v>5.75</v>
      </c>
      <c r="AP30" s="101">
        <v>7.46</v>
      </c>
      <c r="AQ30" s="101">
        <v>2.37</v>
      </c>
    </row>
    <row r="31" spans="1:43">
      <c r="A31" t="s">
        <v>1436</v>
      </c>
      <c r="B31" s="101">
        <v>5.23</v>
      </c>
      <c r="C31" s="101">
        <v>1566</v>
      </c>
      <c r="D31" s="101">
        <v>3.95</v>
      </c>
      <c r="E31" s="101" t="s">
        <v>142</v>
      </c>
      <c r="F31" s="101">
        <v>2.2200000000000002</v>
      </c>
      <c r="G31" s="101">
        <v>11.8</v>
      </c>
      <c r="H31" s="101">
        <v>18.5</v>
      </c>
      <c r="I31" s="101">
        <v>145.1</v>
      </c>
      <c r="J31" s="101">
        <v>25.8</v>
      </c>
      <c r="K31" s="101">
        <v>68.8</v>
      </c>
      <c r="L31" s="101">
        <v>95.5</v>
      </c>
      <c r="M31" s="101">
        <v>99.4</v>
      </c>
      <c r="N31" s="101">
        <v>96.1</v>
      </c>
      <c r="O31" s="101">
        <v>529</v>
      </c>
      <c r="P31" s="101">
        <v>523</v>
      </c>
      <c r="Q31" s="101">
        <v>63.9</v>
      </c>
      <c r="R31" s="101">
        <v>5.42</v>
      </c>
      <c r="S31" s="101">
        <v>4.7699999999999996</v>
      </c>
      <c r="T31" s="101">
        <v>1.17</v>
      </c>
      <c r="U31" s="101">
        <v>576</v>
      </c>
      <c r="V31" s="101">
        <v>557</v>
      </c>
      <c r="W31" s="101">
        <v>55.2</v>
      </c>
      <c r="X31" s="101">
        <v>122.7</v>
      </c>
      <c r="Y31" s="101">
        <v>15.07</v>
      </c>
      <c r="Z31" s="101">
        <v>64.599999999999994</v>
      </c>
      <c r="AA31" s="101">
        <v>14.5</v>
      </c>
      <c r="AB31" s="101">
        <v>2.78</v>
      </c>
      <c r="AC31" s="101">
        <v>2.62</v>
      </c>
      <c r="AD31" s="101">
        <v>15.3</v>
      </c>
      <c r="AE31" s="101">
        <v>2.61</v>
      </c>
      <c r="AF31" s="101">
        <v>16.2</v>
      </c>
      <c r="AG31" s="101">
        <v>3.45</v>
      </c>
      <c r="AH31" s="101">
        <v>10.66</v>
      </c>
      <c r="AI31" s="101">
        <v>1.66</v>
      </c>
      <c r="AJ31" s="101">
        <v>10.7</v>
      </c>
      <c r="AK31" s="101">
        <v>1.51</v>
      </c>
      <c r="AL31" s="101">
        <v>13.6</v>
      </c>
      <c r="AM31" s="101">
        <v>3.87</v>
      </c>
      <c r="AN31" s="101">
        <v>9.44</v>
      </c>
      <c r="AO31" s="101">
        <v>5.72</v>
      </c>
      <c r="AP31" s="101">
        <v>7.35</v>
      </c>
      <c r="AQ31" s="101">
        <v>2.36</v>
      </c>
    </row>
    <row r="32" spans="1:43">
      <c r="A32" t="s">
        <v>1436</v>
      </c>
      <c r="B32" s="101">
        <v>4.9800000000000004</v>
      </c>
      <c r="C32" s="101">
        <v>1620</v>
      </c>
      <c r="D32" s="101">
        <v>3.92</v>
      </c>
      <c r="E32" s="101" t="s">
        <v>142</v>
      </c>
      <c r="F32" s="101">
        <v>2.21</v>
      </c>
      <c r="G32" s="101">
        <v>13.5</v>
      </c>
      <c r="H32" s="101">
        <v>19.8</v>
      </c>
      <c r="I32" s="101">
        <v>142</v>
      </c>
      <c r="J32" s="101">
        <v>25.7</v>
      </c>
      <c r="K32" s="101">
        <v>68.5</v>
      </c>
      <c r="L32" s="101">
        <v>95.9</v>
      </c>
      <c r="M32" s="101">
        <v>97.1</v>
      </c>
      <c r="N32" s="101">
        <v>95</v>
      </c>
      <c r="O32" s="101">
        <v>515</v>
      </c>
      <c r="P32" s="101">
        <v>528</v>
      </c>
      <c r="Q32" s="101">
        <v>65.8</v>
      </c>
      <c r="R32" s="101">
        <v>4.46</v>
      </c>
      <c r="S32" s="101">
        <v>4.83</v>
      </c>
      <c r="T32" s="101">
        <v>0.94</v>
      </c>
      <c r="U32" s="101">
        <v>562</v>
      </c>
      <c r="V32" s="101">
        <v>560</v>
      </c>
      <c r="W32" s="101">
        <v>56.5</v>
      </c>
      <c r="X32" s="101">
        <v>121.1</v>
      </c>
      <c r="Y32" s="101">
        <v>14.5</v>
      </c>
      <c r="Z32" s="101">
        <v>60.9</v>
      </c>
      <c r="AA32" s="101">
        <v>14.9</v>
      </c>
      <c r="AB32" s="101">
        <v>2.7</v>
      </c>
      <c r="AC32" s="101">
        <v>2.74</v>
      </c>
      <c r="AD32" s="101">
        <v>16.3</v>
      </c>
      <c r="AE32" s="101">
        <v>2.54</v>
      </c>
      <c r="AF32" s="101">
        <v>16.8</v>
      </c>
      <c r="AG32" s="101">
        <v>3.52</v>
      </c>
      <c r="AH32" s="101">
        <v>10.44</v>
      </c>
      <c r="AI32" s="101">
        <v>1.46</v>
      </c>
      <c r="AJ32" s="101">
        <v>10.6</v>
      </c>
      <c r="AK32" s="101">
        <v>1.52</v>
      </c>
      <c r="AL32" s="101">
        <v>13.8</v>
      </c>
      <c r="AM32" s="101">
        <v>4.08</v>
      </c>
      <c r="AN32" s="101">
        <v>9.1</v>
      </c>
      <c r="AO32" s="101">
        <v>5.63</v>
      </c>
      <c r="AP32" s="101">
        <v>7.39</v>
      </c>
      <c r="AQ32" s="101">
        <v>2.38</v>
      </c>
    </row>
    <row r="33" spans="1:43">
      <c r="A33" t="s">
        <v>1436</v>
      </c>
      <c r="B33" s="101">
        <v>4.83</v>
      </c>
      <c r="C33" s="101">
        <v>1498</v>
      </c>
      <c r="D33" s="101">
        <v>3.79</v>
      </c>
      <c r="E33" s="101" t="s">
        <v>142</v>
      </c>
      <c r="F33" s="101">
        <v>1.83</v>
      </c>
      <c r="G33" s="101">
        <v>13.5</v>
      </c>
      <c r="H33" s="101">
        <v>18.399999999999999</v>
      </c>
      <c r="I33" s="101">
        <v>140.5</v>
      </c>
      <c r="J33" s="101">
        <v>24.5</v>
      </c>
      <c r="K33" s="101">
        <v>62.1</v>
      </c>
      <c r="L33" s="101">
        <v>90.7</v>
      </c>
      <c r="M33" s="101">
        <v>91.7</v>
      </c>
      <c r="N33" s="101">
        <v>93.3</v>
      </c>
      <c r="O33" s="101">
        <v>497</v>
      </c>
      <c r="P33" s="101">
        <v>506</v>
      </c>
      <c r="Q33" s="101">
        <v>61.7</v>
      </c>
      <c r="R33" s="101">
        <v>4.5199999999999996</v>
      </c>
      <c r="S33" s="101">
        <v>4.95</v>
      </c>
      <c r="T33" s="101">
        <v>0.89</v>
      </c>
      <c r="U33" s="101">
        <v>528</v>
      </c>
      <c r="V33" s="101">
        <v>534</v>
      </c>
      <c r="W33" s="101">
        <v>54.5</v>
      </c>
      <c r="X33" s="101">
        <v>118.7</v>
      </c>
      <c r="Y33" s="101">
        <v>14.14</v>
      </c>
      <c r="Z33" s="101">
        <v>60.4</v>
      </c>
      <c r="AA33" s="101">
        <v>14.4</v>
      </c>
      <c r="AB33" s="101">
        <v>2.4</v>
      </c>
      <c r="AC33" s="101">
        <v>2.67</v>
      </c>
      <c r="AD33" s="101">
        <v>14.5</v>
      </c>
      <c r="AE33" s="101">
        <v>2.63</v>
      </c>
      <c r="AF33" s="101">
        <v>16.100000000000001</v>
      </c>
      <c r="AG33" s="101">
        <v>3.36</v>
      </c>
      <c r="AH33" s="101">
        <v>10.55</v>
      </c>
      <c r="AI33" s="101">
        <v>1.52</v>
      </c>
      <c r="AJ33" s="101">
        <v>10.6</v>
      </c>
      <c r="AK33" s="101">
        <v>1.72</v>
      </c>
      <c r="AL33" s="101">
        <v>13.67</v>
      </c>
      <c r="AM33" s="101">
        <v>3.91</v>
      </c>
      <c r="AN33" s="101">
        <v>9.26</v>
      </c>
      <c r="AO33" s="101">
        <v>5.62</v>
      </c>
      <c r="AP33" s="101">
        <v>7.14</v>
      </c>
      <c r="AQ33" s="101">
        <v>2.33</v>
      </c>
    </row>
    <row r="34" spans="1:43">
      <c r="A34" t="s">
        <v>1436</v>
      </c>
      <c r="B34" s="101">
        <v>4.9800000000000004</v>
      </c>
      <c r="C34" s="101">
        <v>1539</v>
      </c>
      <c r="D34" s="101">
        <v>4.0199999999999996</v>
      </c>
      <c r="E34" s="101" t="s">
        <v>142</v>
      </c>
      <c r="F34" s="101">
        <v>2.36</v>
      </c>
      <c r="G34" s="101">
        <v>13.7</v>
      </c>
      <c r="H34" s="101">
        <v>18.8</v>
      </c>
      <c r="I34" s="101">
        <v>146</v>
      </c>
      <c r="J34" s="101">
        <v>25.1</v>
      </c>
      <c r="K34" s="101">
        <v>65.2</v>
      </c>
      <c r="L34" s="101">
        <v>93.9</v>
      </c>
      <c r="M34" s="101">
        <v>95</v>
      </c>
      <c r="N34" s="101">
        <v>95.4</v>
      </c>
      <c r="O34" s="101">
        <v>524</v>
      </c>
      <c r="P34" s="101">
        <v>521</v>
      </c>
      <c r="Q34" s="101">
        <v>62.9</v>
      </c>
      <c r="R34" s="101">
        <v>4.67</v>
      </c>
      <c r="S34" s="101">
        <v>4.72</v>
      </c>
      <c r="T34" s="101">
        <v>1.21</v>
      </c>
      <c r="U34" s="101">
        <v>563</v>
      </c>
      <c r="V34" s="101">
        <v>554</v>
      </c>
      <c r="W34" s="101">
        <v>56.6</v>
      </c>
      <c r="X34" s="101">
        <v>123</v>
      </c>
      <c r="Y34" s="101">
        <v>14.87</v>
      </c>
      <c r="Z34" s="101">
        <v>62.5</v>
      </c>
      <c r="AA34" s="101">
        <v>13</v>
      </c>
      <c r="AB34" s="101">
        <v>2.82</v>
      </c>
      <c r="AC34" s="101">
        <v>2.98</v>
      </c>
      <c r="AD34" s="101">
        <v>16.5</v>
      </c>
      <c r="AE34" s="101">
        <v>2.37</v>
      </c>
      <c r="AF34" s="101">
        <v>15.8</v>
      </c>
      <c r="AG34" s="101">
        <v>3.42</v>
      </c>
      <c r="AH34" s="101">
        <v>10.6</v>
      </c>
      <c r="AI34" s="101">
        <v>1.54</v>
      </c>
      <c r="AJ34" s="101">
        <v>9.84</v>
      </c>
      <c r="AK34" s="101">
        <v>1.39</v>
      </c>
      <c r="AL34" s="101">
        <v>13.8</v>
      </c>
      <c r="AM34" s="101">
        <v>3.85</v>
      </c>
      <c r="AN34" s="101">
        <v>9.4</v>
      </c>
      <c r="AO34" s="101">
        <v>5.7</v>
      </c>
      <c r="AP34" s="101">
        <v>7.47</v>
      </c>
      <c r="AQ34" s="101">
        <v>2.42</v>
      </c>
    </row>
    <row r="35" spans="1:43">
      <c r="A35" t="s">
        <v>1436</v>
      </c>
      <c r="B35" s="101">
        <v>5.04</v>
      </c>
      <c r="C35" s="101">
        <v>1508</v>
      </c>
      <c r="D35" s="101">
        <v>3.93</v>
      </c>
      <c r="E35" s="101" t="s">
        <v>142</v>
      </c>
      <c r="F35" s="101">
        <v>2.0699999999999998</v>
      </c>
      <c r="G35" s="101">
        <v>13.5</v>
      </c>
      <c r="H35" s="101">
        <v>18.5</v>
      </c>
      <c r="I35" s="101">
        <v>139.69999999999999</v>
      </c>
      <c r="J35" s="101">
        <v>26.3</v>
      </c>
      <c r="K35" s="101">
        <v>63.1</v>
      </c>
      <c r="L35" s="101">
        <v>89.8</v>
      </c>
      <c r="M35" s="101">
        <v>93.7</v>
      </c>
      <c r="N35" s="101">
        <v>93.4</v>
      </c>
      <c r="O35" s="101">
        <v>506</v>
      </c>
      <c r="P35" s="101">
        <v>514</v>
      </c>
      <c r="Q35" s="101">
        <v>62.3</v>
      </c>
      <c r="R35" s="101">
        <v>4.6500000000000004</v>
      </c>
      <c r="S35" s="101">
        <v>4.79</v>
      </c>
      <c r="T35" s="101">
        <v>1.19</v>
      </c>
      <c r="U35" s="101">
        <v>550</v>
      </c>
      <c r="V35" s="101">
        <v>548</v>
      </c>
      <c r="W35" s="101">
        <v>56.5</v>
      </c>
      <c r="X35" s="101">
        <v>120.3</v>
      </c>
      <c r="Y35" s="101">
        <v>14.84</v>
      </c>
      <c r="Z35" s="101">
        <v>60.2</v>
      </c>
      <c r="AA35" s="101">
        <v>14.4</v>
      </c>
      <c r="AB35" s="101">
        <v>2.66</v>
      </c>
      <c r="AC35" s="101">
        <v>2.89</v>
      </c>
      <c r="AD35" s="101">
        <v>15</v>
      </c>
      <c r="AE35" s="101">
        <v>2.5099999999999998</v>
      </c>
      <c r="AF35" s="101">
        <v>17.3</v>
      </c>
      <c r="AG35" s="101">
        <v>3.48</v>
      </c>
      <c r="AH35" s="101">
        <v>10.15</v>
      </c>
      <c r="AI35" s="101">
        <v>1.46</v>
      </c>
      <c r="AJ35" s="101">
        <v>10.72</v>
      </c>
      <c r="AK35" s="101">
        <v>1.69</v>
      </c>
      <c r="AL35" s="101">
        <v>13.5</v>
      </c>
      <c r="AM35" s="101">
        <v>3.87</v>
      </c>
      <c r="AN35" s="101">
        <v>9.0399999999999991</v>
      </c>
      <c r="AO35" s="101">
        <v>5.58</v>
      </c>
      <c r="AP35" s="101">
        <v>7.32</v>
      </c>
      <c r="AQ35" s="101">
        <v>2.38</v>
      </c>
    </row>
    <row r="36" spans="1:43">
      <c r="A36" t="s">
        <v>1436</v>
      </c>
      <c r="B36" s="101">
        <v>5.27</v>
      </c>
      <c r="C36" s="101">
        <v>1570</v>
      </c>
      <c r="D36" s="101">
        <v>3.82</v>
      </c>
      <c r="E36" s="101">
        <v>21</v>
      </c>
      <c r="F36" s="101">
        <v>2.5</v>
      </c>
      <c r="G36" s="101">
        <v>12.3</v>
      </c>
      <c r="H36" s="101">
        <v>20.399999999999999</v>
      </c>
      <c r="I36" s="101">
        <v>147</v>
      </c>
      <c r="J36" s="101">
        <v>26.3</v>
      </c>
      <c r="K36" s="101">
        <v>70.099999999999994</v>
      </c>
      <c r="L36" s="101">
        <v>101.2</v>
      </c>
      <c r="M36" s="101">
        <v>100.1</v>
      </c>
      <c r="N36" s="101">
        <v>101.3</v>
      </c>
      <c r="O36" s="101">
        <v>542</v>
      </c>
      <c r="P36" s="101">
        <v>546</v>
      </c>
      <c r="Q36" s="101">
        <v>65.7</v>
      </c>
      <c r="R36" s="101">
        <v>5.6</v>
      </c>
      <c r="S36" s="101">
        <v>4.8099999999999996</v>
      </c>
      <c r="T36" s="101">
        <v>0.99</v>
      </c>
      <c r="U36" s="101">
        <v>569</v>
      </c>
      <c r="V36" s="101">
        <v>566</v>
      </c>
      <c r="W36" s="101">
        <v>57.6</v>
      </c>
      <c r="X36" s="101">
        <v>123.9</v>
      </c>
      <c r="Y36" s="101">
        <v>15.4</v>
      </c>
      <c r="Z36" s="101">
        <v>63.1</v>
      </c>
      <c r="AA36" s="101">
        <v>15.1</v>
      </c>
      <c r="AB36" s="101">
        <v>3.1</v>
      </c>
      <c r="AC36" s="101">
        <v>2.63</v>
      </c>
      <c r="AD36" s="101">
        <v>16.3</v>
      </c>
      <c r="AE36" s="101">
        <v>2.5499999999999998</v>
      </c>
      <c r="AF36" s="101">
        <v>16.399999999999999</v>
      </c>
      <c r="AG36" s="101">
        <v>3.52</v>
      </c>
      <c r="AH36" s="101">
        <v>11.2</v>
      </c>
      <c r="AI36" s="101">
        <v>1.62</v>
      </c>
      <c r="AJ36" s="101">
        <v>11.4</v>
      </c>
      <c r="AK36" s="101">
        <v>1.55</v>
      </c>
      <c r="AL36" s="101">
        <v>14</v>
      </c>
      <c r="AM36" s="101">
        <v>3.99</v>
      </c>
      <c r="AN36" s="101">
        <v>9.59</v>
      </c>
      <c r="AO36" s="101">
        <v>5.84</v>
      </c>
      <c r="AP36" s="101">
        <v>7.93</v>
      </c>
      <c r="AQ36" s="101">
        <v>2.34</v>
      </c>
    </row>
    <row r="37" spans="1:43">
      <c r="A37" t="s">
        <v>1436</v>
      </c>
      <c r="B37" s="101">
        <v>4.96</v>
      </c>
      <c r="C37" s="101">
        <v>1492</v>
      </c>
      <c r="D37" s="101">
        <v>3.71</v>
      </c>
      <c r="E37" s="101" t="s">
        <v>142</v>
      </c>
      <c r="F37" s="101">
        <v>2.12</v>
      </c>
      <c r="G37" s="101">
        <v>13.9</v>
      </c>
      <c r="H37" s="101">
        <v>18.2</v>
      </c>
      <c r="I37" s="101">
        <v>129.4</v>
      </c>
      <c r="J37" s="101">
        <v>24.4</v>
      </c>
      <c r="K37" s="101">
        <v>63.9</v>
      </c>
      <c r="L37" s="101">
        <v>85.8</v>
      </c>
      <c r="M37" s="101">
        <v>88.5</v>
      </c>
      <c r="N37" s="101">
        <v>90.2</v>
      </c>
      <c r="O37" s="101">
        <v>486</v>
      </c>
      <c r="P37" s="101">
        <v>486</v>
      </c>
      <c r="Q37" s="101">
        <v>60.7</v>
      </c>
      <c r="R37" s="101">
        <v>4.24</v>
      </c>
      <c r="S37" s="101">
        <v>5</v>
      </c>
      <c r="T37" s="101">
        <v>0.99</v>
      </c>
      <c r="U37" s="101">
        <v>540</v>
      </c>
      <c r="V37" s="101">
        <v>524</v>
      </c>
      <c r="W37" s="101">
        <v>54.8</v>
      </c>
      <c r="X37" s="101">
        <v>118.7</v>
      </c>
      <c r="Y37" s="101">
        <v>14.3</v>
      </c>
      <c r="Z37" s="101">
        <v>60.1</v>
      </c>
      <c r="AA37" s="101">
        <v>13.4</v>
      </c>
      <c r="AB37" s="101">
        <v>2.59</v>
      </c>
      <c r="AC37" s="101">
        <v>2.83</v>
      </c>
      <c r="AD37" s="101">
        <v>14.3</v>
      </c>
      <c r="AE37" s="101">
        <v>2.5099999999999998</v>
      </c>
      <c r="AF37" s="101">
        <v>14.7</v>
      </c>
      <c r="AG37" s="101">
        <v>3.12</v>
      </c>
      <c r="AH37" s="101">
        <v>9.5299999999999994</v>
      </c>
      <c r="AI37" s="101">
        <v>1.49</v>
      </c>
      <c r="AJ37" s="101">
        <v>10.199999999999999</v>
      </c>
      <c r="AK37" s="101">
        <v>1.45</v>
      </c>
      <c r="AL37" s="101">
        <v>13.65</v>
      </c>
      <c r="AM37" s="101">
        <v>3.94</v>
      </c>
      <c r="AN37" s="101">
        <v>8.6999999999999993</v>
      </c>
      <c r="AO37" s="101">
        <v>5.71</v>
      </c>
      <c r="AP37" s="101">
        <v>7.12</v>
      </c>
      <c r="AQ37" s="101">
        <v>2.34</v>
      </c>
    </row>
    <row r="38" spans="1:43">
      <c r="A38" t="s">
        <v>1436</v>
      </c>
      <c r="B38" s="101">
        <v>5.07</v>
      </c>
      <c r="C38" s="101">
        <v>1576</v>
      </c>
      <c r="D38" s="101">
        <v>4.0999999999999996</v>
      </c>
      <c r="E38" s="101" t="s">
        <v>142</v>
      </c>
      <c r="F38" s="101">
        <v>2.0299999999999998</v>
      </c>
      <c r="G38" s="101">
        <v>13.3</v>
      </c>
      <c r="H38" s="101">
        <v>19.3</v>
      </c>
      <c r="I38" s="101">
        <v>147.6</v>
      </c>
      <c r="J38" s="101">
        <v>25.8</v>
      </c>
      <c r="K38" s="101">
        <v>66.099999999999994</v>
      </c>
      <c r="L38" s="101">
        <v>98.6</v>
      </c>
      <c r="M38" s="101">
        <v>102</v>
      </c>
      <c r="N38" s="101">
        <v>98.6</v>
      </c>
      <c r="O38" s="101">
        <v>535</v>
      </c>
      <c r="P38" s="101">
        <v>528</v>
      </c>
      <c r="Q38" s="101">
        <v>64.5</v>
      </c>
      <c r="R38" s="101">
        <v>5.62</v>
      </c>
      <c r="S38" s="101">
        <v>4.74</v>
      </c>
      <c r="T38" s="101">
        <v>1.1499999999999999</v>
      </c>
      <c r="U38" s="101">
        <v>567</v>
      </c>
      <c r="V38" s="101">
        <v>563</v>
      </c>
      <c r="W38" s="101">
        <v>57.5</v>
      </c>
      <c r="X38" s="101">
        <v>121.7</v>
      </c>
      <c r="Y38" s="101">
        <v>15.06</v>
      </c>
      <c r="Z38" s="101">
        <v>61.6</v>
      </c>
      <c r="AA38" s="101">
        <v>14.3</v>
      </c>
      <c r="AB38" s="101">
        <v>2.98</v>
      </c>
      <c r="AC38" s="101">
        <v>2.66</v>
      </c>
      <c r="AD38" s="101">
        <v>14.8</v>
      </c>
      <c r="AE38" s="101">
        <v>2.62</v>
      </c>
      <c r="AF38" s="101">
        <v>16.8</v>
      </c>
      <c r="AG38" s="101">
        <v>3.71</v>
      </c>
      <c r="AH38" s="101">
        <v>10.11</v>
      </c>
      <c r="AI38" s="101">
        <v>1.64</v>
      </c>
      <c r="AJ38" s="101">
        <v>10.6</v>
      </c>
      <c r="AK38" s="101">
        <v>1.74</v>
      </c>
      <c r="AL38" s="101">
        <v>13.8</v>
      </c>
      <c r="AM38" s="101">
        <v>3.87</v>
      </c>
      <c r="AN38" s="101">
        <v>9.66</v>
      </c>
      <c r="AO38" s="101">
        <v>5.63</v>
      </c>
      <c r="AP38" s="101">
        <v>7.76</v>
      </c>
      <c r="AQ38" s="101">
        <v>2.42</v>
      </c>
    </row>
    <row r="39" spans="1:43">
      <c r="A39" t="s">
        <v>1436</v>
      </c>
      <c r="B39" s="101">
        <v>5.15</v>
      </c>
      <c r="C39" s="101">
        <v>1525</v>
      </c>
      <c r="D39" s="101">
        <v>4.08</v>
      </c>
      <c r="E39" s="101" t="s">
        <v>142</v>
      </c>
      <c r="F39" s="101">
        <v>2.17</v>
      </c>
      <c r="G39" s="101">
        <v>12</v>
      </c>
      <c r="H39" s="101">
        <v>19</v>
      </c>
      <c r="I39" s="101">
        <v>140.5</v>
      </c>
      <c r="J39" s="101">
        <v>25.6</v>
      </c>
      <c r="K39" s="101">
        <v>67.8</v>
      </c>
      <c r="L39" s="101">
        <v>92.2</v>
      </c>
      <c r="M39" s="101">
        <v>93.7</v>
      </c>
      <c r="N39" s="101">
        <v>94.3</v>
      </c>
      <c r="O39" s="101">
        <v>518</v>
      </c>
      <c r="P39" s="101">
        <v>521</v>
      </c>
      <c r="Q39" s="101">
        <v>63</v>
      </c>
      <c r="R39" s="101">
        <v>5.0999999999999996</v>
      </c>
      <c r="S39" s="101">
        <v>4.84</v>
      </c>
      <c r="T39" s="101">
        <v>1.1499999999999999</v>
      </c>
      <c r="U39" s="101">
        <v>549</v>
      </c>
      <c r="V39" s="101">
        <v>549</v>
      </c>
      <c r="W39" s="101">
        <v>55.5</v>
      </c>
      <c r="X39" s="101">
        <v>121.7</v>
      </c>
      <c r="Y39" s="101">
        <v>14.45</v>
      </c>
      <c r="Z39" s="101">
        <v>59.7</v>
      </c>
      <c r="AA39" s="101">
        <v>15.6</v>
      </c>
      <c r="AB39" s="101">
        <v>2.7</v>
      </c>
      <c r="AC39" s="101">
        <v>2.76</v>
      </c>
      <c r="AD39" s="101">
        <v>16</v>
      </c>
      <c r="AE39" s="101">
        <v>2.5</v>
      </c>
      <c r="AF39" s="101">
        <v>15.9</v>
      </c>
      <c r="AG39" s="101">
        <v>3.41</v>
      </c>
      <c r="AH39" s="101">
        <v>11</v>
      </c>
      <c r="AI39" s="101">
        <v>1.5</v>
      </c>
      <c r="AJ39" s="101">
        <v>10.5</v>
      </c>
      <c r="AK39" s="101">
        <v>1.67</v>
      </c>
      <c r="AL39" s="101">
        <v>13.78</v>
      </c>
      <c r="AM39" s="101">
        <v>4.03</v>
      </c>
      <c r="AN39" s="101">
        <v>10</v>
      </c>
      <c r="AO39" s="101">
        <v>5.61</v>
      </c>
      <c r="AP39" s="101">
        <v>7.27</v>
      </c>
      <c r="AQ39" s="101">
        <v>2.36</v>
      </c>
    </row>
    <row r="40" spans="1:43">
      <c r="A40" t="s">
        <v>1436</v>
      </c>
      <c r="B40" s="101">
        <v>4.78</v>
      </c>
      <c r="C40" s="101">
        <v>1500</v>
      </c>
      <c r="D40" s="101">
        <v>3.58</v>
      </c>
      <c r="E40" s="101" t="s">
        <v>142</v>
      </c>
      <c r="F40" s="101">
        <v>2.0499999999999998</v>
      </c>
      <c r="G40" s="101">
        <v>13</v>
      </c>
      <c r="H40" s="101">
        <v>18.100000000000001</v>
      </c>
      <c r="I40" s="101">
        <v>141.5</v>
      </c>
      <c r="J40" s="101">
        <v>24.3</v>
      </c>
      <c r="K40" s="101">
        <v>65.599999999999994</v>
      </c>
      <c r="L40" s="101">
        <v>92.8</v>
      </c>
      <c r="M40" s="101">
        <v>94.7</v>
      </c>
      <c r="N40" s="101">
        <v>92.8</v>
      </c>
      <c r="O40" s="101">
        <v>505</v>
      </c>
      <c r="P40" s="101">
        <v>490</v>
      </c>
      <c r="Q40" s="101">
        <v>60.4</v>
      </c>
      <c r="R40" s="101">
        <v>4.59</v>
      </c>
      <c r="S40" s="101">
        <v>4.7300000000000004</v>
      </c>
      <c r="T40" s="101">
        <v>1.04</v>
      </c>
      <c r="U40" s="101">
        <v>531</v>
      </c>
      <c r="V40" s="101">
        <v>544</v>
      </c>
      <c r="W40" s="101">
        <v>54.6</v>
      </c>
      <c r="X40" s="101">
        <v>119.8</v>
      </c>
      <c r="Y40" s="101">
        <v>14.38</v>
      </c>
      <c r="Z40" s="101">
        <v>60.4</v>
      </c>
      <c r="AA40" s="101">
        <v>14</v>
      </c>
      <c r="AB40" s="101">
        <v>2.86</v>
      </c>
      <c r="AC40" s="101">
        <v>2.78</v>
      </c>
      <c r="AD40" s="101">
        <v>15.5</v>
      </c>
      <c r="AE40" s="101">
        <v>2.46</v>
      </c>
      <c r="AF40" s="101">
        <v>17</v>
      </c>
      <c r="AG40" s="101">
        <v>3.52</v>
      </c>
      <c r="AH40" s="101">
        <v>10.3</v>
      </c>
      <c r="AI40" s="101">
        <v>1.44</v>
      </c>
      <c r="AJ40" s="101">
        <v>10.199999999999999</v>
      </c>
      <c r="AK40" s="101">
        <v>1.32</v>
      </c>
      <c r="AL40" s="101">
        <v>13.5</v>
      </c>
      <c r="AM40" s="101">
        <v>3.81</v>
      </c>
      <c r="AN40" s="101">
        <v>9.14</v>
      </c>
      <c r="AO40" s="101">
        <v>5.72</v>
      </c>
      <c r="AP40" s="101">
        <v>7.37</v>
      </c>
      <c r="AQ40" s="101">
        <v>2.38</v>
      </c>
    </row>
    <row r="42" spans="1:43">
      <c r="A42" t="s">
        <v>1435</v>
      </c>
      <c r="B42" s="101">
        <v>5.22</v>
      </c>
      <c r="C42" s="101">
        <v>1451</v>
      </c>
      <c r="D42" s="101">
        <v>3.75</v>
      </c>
      <c r="E42" s="101" t="s">
        <v>142</v>
      </c>
      <c r="F42" s="101">
        <v>2.2000000000000002</v>
      </c>
      <c r="G42" s="101">
        <v>12.9</v>
      </c>
      <c r="H42" s="101">
        <v>17.8</v>
      </c>
      <c r="I42" s="101">
        <v>135.19999999999999</v>
      </c>
      <c r="J42" s="101">
        <v>25.8</v>
      </c>
      <c r="K42" s="101">
        <v>62.5</v>
      </c>
      <c r="L42" s="101">
        <v>91.1</v>
      </c>
      <c r="M42" s="101">
        <v>93.1</v>
      </c>
      <c r="N42" s="101">
        <v>93</v>
      </c>
      <c r="O42" s="101">
        <v>500</v>
      </c>
      <c r="P42" s="101">
        <v>494</v>
      </c>
      <c r="Q42" s="101">
        <v>60.9</v>
      </c>
      <c r="R42" s="101">
        <v>4.68</v>
      </c>
      <c r="S42" s="101">
        <v>4.9400000000000004</v>
      </c>
      <c r="T42" s="101">
        <v>1.01</v>
      </c>
      <c r="U42" s="101">
        <v>521</v>
      </c>
      <c r="V42" s="101">
        <v>537</v>
      </c>
      <c r="W42" s="101">
        <v>55.3</v>
      </c>
      <c r="X42" s="101">
        <v>118.7</v>
      </c>
      <c r="Y42" s="101">
        <v>14.24</v>
      </c>
      <c r="Z42" s="101">
        <v>58.4</v>
      </c>
      <c r="AA42" s="101">
        <v>13.78</v>
      </c>
      <c r="AB42" s="101">
        <v>2.73</v>
      </c>
      <c r="AC42" s="101">
        <v>2.65</v>
      </c>
      <c r="AD42" s="101">
        <v>15.2</v>
      </c>
      <c r="AE42" s="101">
        <v>2.42</v>
      </c>
      <c r="AF42" s="101">
        <v>16.2</v>
      </c>
      <c r="AG42" s="101">
        <v>3.48</v>
      </c>
      <c r="AH42" s="101">
        <v>10.1</v>
      </c>
      <c r="AI42" s="101">
        <v>1.48</v>
      </c>
      <c r="AJ42" s="101">
        <v>9.84</v>
      </c>
      <c r="AK42" s="101">
        <v>1.48</v>
      </c>
      <c r="AL42" s="101">
        <v>13.69</v>
      </c>
      <c r="AM42" s="101">
        <v>3.7</v>
      </c>
      <c r="AN42" s="101">
        <v>8.83</v>
      </c>
      <c r="AO42" s="101">
        <v>5.65</v>
      </c>
      <c r="AP42" s="101">
        <v>7.38</v>
      </c>
      <c r="AQ42" s="101">
        <v>2.27</v>
      </c>
    </row>
    <row r="43" spans="1:43">
      <c r="A43" t="s">
        <v>1435</v>
      </c>
      <c r="B43" s="101">
        <v>5.46</v>
      </c>
      <c r="C43" s="101">
        <v>1658</v>
      </c>
      <c r="D43" s="101">
        <v>4.25</v>
      </c>
      <c r="E43" s="101">
        <v>6.7</v>
      </c>
      <c r="F43" s="101">
        <v>2.1800000000000002</v>
      </c>
      <c r="G43" s="101">
        <v>13.1</v>
      </c>
      <c r="H43" s="101">
        <v>19.399999999999999</v>
      </c>
      <c r="I43" s="101">
        <v>145.19999999999999</v>
      </c>
      <c r="J43" s="101">
        <v>25.2</v>
      </c>
      <c r="K43" s="101">
        <v>70.2</v>
      </c>
      <c r="L43" s="101">
        <v>100.2</v>
      </c>
      <c r="M43" s="101">
        <v>97.3</v>
      </c>
      <c r="N43" s="101">
        <v>95.8</v>
      </c>
      <c r="O43" s="101">
        <v>528</v>
      </c>
      <c r="P43" s="101">
        <v>558</v>
      </c>
      <c r="Q43" s="101">
        <v>66.7</v>
      </c>
      <c r="R43" s="101">
        <v>5.16</v>
      </c>
      <c r="S43" s="101">
        <v>4.54</v>
      </c>
      <c r="T43" s="101">
        <v>1.2</v>
      </c>
      <c r="U43" s="101">
        <v>585</v>
      </c>
      <c r="V43" s="101">
        <v>581</v>
      </c>
      <c r="W43" s="101">
        <v>56.3</v>
      </c>
      <c r="X43" s="101">
        <v>122</v>
      </c>
      <c r="Y43" s="101">
        <v>15.17</v>
      </c>
      <c r="Z43" s="101">
        <v>66.3</v>
      </c>
      <c r="AA43" s="101">
        <v>14.2</v>
      </c>
      <c r="AB43" s="101">
        <v>2.93</v>
      </c>
      <c r="AC43" s="101">
        <v>3.02</v>
      </c>
      <c r="AD43" s="101">
        <v>15.4</v>
      </c>
      <c r="AE43" s="101">
        <v>2.77</v>
      </c>
      <c r="AF43" s="101">
        <v>16.399999999999999</v>
      </c>
      <c r="AG43" s="101">
        <v>3.31</v>
      </c>
      <c r="AH43" s="101">
        <v>10.56</v>
      </c>
      <c r="AI43" s="101">
        <v>1.57</v>
      </c>
      <c r="AJ43" s="101">
        <v>11.22</v>
      </c>
      <c r="AK43" s="101">
        <v>1.53</v>
      </c>
      <c r="AL43" s="101">
        <v>13.1</v>
      </c>
      <c r="AM43" s="101">
        <v>4.07</v>
      </c>
      <c r="AN43" s="101">
        <v>9.75</v>
      </c>
      <c r="AO43" s="101">
        <v>5.71</v>
      </c>
      <c r="AP43" s="101">
        <v>7.48</v>
      </c>
      <c r="AQ43" s="101">
        <v>2.5099999999999998</v>
      </c>
    </row>
    <row r="44" spans="1:43">
      <c r="A44" t="s">
        <v>1435</v>
      </c>
      <c r="B44" s="101">
        <v>4.83</v>
      </c>
      <c r="C44" s="101">
        <v>1418</v>
      </c>
      <c r="D44" s="101">
        <v>3.75</v>
      </c>
      <c r="E44" s="101">
        <v>7.9</v>
      </c>
      <c r="F44" s="101">
        <v>1.92</v>
      </c>
      <c r="G44" s="101">
        <v>13</v>
      </c>
      <c r="H44" s="101">
        <v>18.100000000000001</v>
      </c>
      <c r="I44" s="101">
        <v>126.5</v>
      </c>
      <c r="J44" s="101">
        <v>24.1</v>
      </c>
      <c r="K44" s="101">
        <v>61.5</v>
      </c>
      <c r="L44" s="101">
        <v>90.1</v>
      </c>
      <c r="M44" s="101">
        <v>84.4</v>
      </c>
      <c r="N44" s="101">
        <v>89.6</v>
      </c>
      <c r="O44" s="101">
        <v>507</v>
      </c>
      <c r="P44" s="101">
        <v>501</v>
      </c>
      <c r="Q44" s="101">
        <v>56.9</v>
      </c>
      <c r="R44" s="101">
        <v>4.45</v>
      </c>
      <c r="S44" s="101">
        <v>4.5999999999999996</v>
      </c>
      <c r="T44" s="101">
        <v>1.06</v>
      </c>
      <c r="U44" s="101">
        <v>511</v>
      </c>
      <c r="V44" s="101">
        <v>507</v>
      </c>
      <c r="W44" s="101">
        <v>52</v>
      </c>
      <c r="X44" s="101">
        <v>118.3</v>
      </c>
      <c r="Y44" s="101">
        <v>14.77</v>
      </c>
      <c r="Z44" s="101">
        <v>56.7</v>
      </c>
      <c r="AA44" s="101">
        <v>12.7</v>
      </c>
      <c r="AB44" s="101">
        <v>2.72</v>
      </c>
      <c r="AC44" s="101">
        <v>2.7</v>
      </c>
      <c r="AD44" s="101">
        <v>15.2</v>
      </c>
      <c r="AE44" s="101">
        <v>2.2400000000000002</v>
      </c>
      <c r="AF44" s="101">
        <v>15.9</v>
      </c>
      <c r="AG44" s="101">
        <v>3.44</v>
      </c>
      <c r="AH44" s="101">
        <v>10</v>
      </c>
      <c r="AI44" s="101">
        <v>1.52</v>
      </c>
      <c r="AJ44" s="101">
        <v>10.14</v>
      </c>
      <c r="AK44" s="101">
        <v>1.55</v>
      </c>
      <c r="AL44" s="101">
        <v>13.9</v>
      </c>
      <c r="AM44" s="101">
        <v>3.81</v>
      </c>
      <c r="AN44" s="101">
        <v>9.2200000000000006</v>
      </c>
      <c r="AO44" s="101">
        <v>5.36</v>
      </c>
      <c r="AP44" s="101">
        <v>7.14</v>
      </c>
      <c r="AQ44" s="101">
        <v>2.2999999999999998</v>
      </c>
    </row>
    <row r="45" spans="1:43">
      <c r="A45" t="s">
        <v>1435</v>
      </c>
      <c r="B45" s="101">
        <v>4.57</v>
      </c>
      <c r="C45" s="101">
        <v>1451</v>
      </c>
      <c r="D45" s="101">
        <v>3.53</v>
      </c>
      <c r="E45" s="101" t="s">
        <v>142</v>
      </c>
      <c r="F45" s="101">
        <v>2.0699999999999998</v>
      </c>
      <c r="G45" s="101">
        <v>13</v>
      </c>
      <c r="H45" s="101">
        <v>19.3</v>
      </c>
      <c r="I45" s="101">
        <v>140.69999999999999</v>
      </c>
      <c r="J45" s="101">
        <v>25.4</v>
      </c>
      <c r="K45" s="101">
        <v>62</v>
      </c>
      <c r="L45" s="101">
        <v>92.5</v>
      </c>
      <c r="M45" s="101">
        <v>92.8</v>
      </c>
      <c r="N45" s="101">
        <v>95</v>
      </c>
      <c r="O45" s="101">
        <v>506</v>
      </c>
      <c r="P45" s="101">
        <v>511</v>
      </c>
      <c r="Q45" s="101">
        <v>60.6</v>
      </c>
      <c r="R45" s="101">
        <v>4.5999999999999996</v>
      </c>
      <c r="S45" s="101">
        <v>4.91</v>
      </c>
      <c r="T45" s="101">
        <v>1.01</v>
      </c>
      <c r="U45" s="101">
        <v>526</v>
      </c>
      <c r="V45" s="101">
        <v>538</v>
      </c>
      <c r="W45" s="101">
        <v>57</v>
      </c>
      <c r="X45" s="101">
        <v>120.7</v>
      </c>
      <c r="Y45" s="101">
        <v>14.35</v>
      </c>
      <c r="Z45" s="101">
        <v>60.2</v>
      </c>
      <c r="AA45" s="101">
        <v>14</v>
      </c>
      <c r="AB45" s="101">
        <v>2.69</v>
      </c>
      <c r="AC45" s="101">
        <v>2.66</v>
      </c>
      <c r="AD45" s="101">
        <v>15.4</v>
      </c>
      <c r="AE45" s="101">
        <v>2.37</v>
      </c>
      <c r="AF45" s="101">
        <v>16.03</v>
      </c>
      <c r="AG45" s="101">
        <v>3.42</v>
      </c>
      <c r="AH45" s="101">
        <v>10.26</v>
      </c>
      <c r="AI45" s="101">
        <v>1.518</v>
      </c>
      <c r="AJ45" s="101">
        <v>10.58</v>
      </c>
      <c r="AK45" s="101">
        <v>1.57</v>
      </c>
      <c r="AL45" s="101">
        <v>13.4</v>
      </c>
      <c r="AM45" s="101">
        <v>3.88</v>
      </c>
      <c r="AN45" s="101">
        <v>9.4</v>
      </c>
      <c r="AO45" s="101">
        <v>5.92</v>
      </c>
      <c r="AP45" s="101">
        <v>7.37</v>
      </c>
      <c r="AQ45" s="101">
        <v>2.33</v>
      </c>
    </row>
    <row r="46" spans="1:43">
      <c r="A46" t="s">
        <v>1435</v>
      </c>
      <c r="B46" s="101">
        <v>5.14</v>
      </c>
      <c r="C46" s="101">
        <v>1670</v>
      </c>
      <c r="D46" s="101">
        <v>4.16</v>
      </c>
      <c r="E46" s="101" t="s">
        <v>142</v>
      </c>
      <c r="F46" s="101">
        <v>2.36</v>
      </c>
      <c r="G46" s="101">
        <v>13.2</v>
      </c>
      <c r="H46" s="101">
        <v>18.8</v>
      </c>
      <c r="I46" s="101">
        <v>156</v>
      </c>
      <c r="J46" s="101">
        <v>27</v>
      </c>
      <c r="K46" s="101">
        <v>72.3</v>
      </c>
      <c r="L46" s="101">
        <v>101.7</v>
      </c>
      <c r="M46" s="101">
        <v>101</v>
      </c>
      <c r="N46" s="101">
        <v>98</v>
      </c>
      <c r="O46" s="101">
        <v>544</v>
      </c>
      <c r="P46" s="101">
        <v>569</v>
      </c>
      <c r="Q46" s="101">
        <v>70.7</v>
      </c>
      <c r="R46" s="101">
        <v>5.04</v>
      </c>
      <c r="S46" s="101">
        <v>4.93</v>
      </c>
      <c r="T46" s="101">
        <v>1.1000000000000001</v>
      </c>
      <c r="U46" s="101">
        <v>608</v>
      </c>
      <c r="V46" s="101">
        <v>604</v>
      </c>
      <c r="W46" s="101">
        <v>58.2</v>
      </c>
      <c r="X46" s="101">
        <v>128</v>
      </c>
      <c r="Y46" s="101">
        <v>15.7</v>
      </c>
      <c r="Z46" s="101">
        <v>68.2</v>
      </c>
      <c r="AA46" s="101">
        <v>15.8</v>
      </c>
      <c r="AB46" s="101">
        <v>2.79</v>
      </c>
      <c r="AC46" s="101">
        <v>2.99</v>
      </c>
      <c r="AD46" s="101">
        <v>15.1</v>
      </c>
      <c r="AE46" s="101">
        <v>2.85</v>
      </c>
      <c r="AF46" s="101">
        <v>16.7</v>
      </c>
      <c r="AG46" s="101">
        <v>3.36</v>
      </c>
      <c r="AH46" s="101">
        <v>11.15</v>
      </c>
      <c r="AI46" s="101">
        <v>1.49</v>
      </c>
      <c r="AJ46" s="101">
        <v>10.72</v>
      </c>
      <c r="AK46" s="101">
        <v>1.65</v>
      </c>
      <c r="AL46" s="101">
        <v>14.8</v>
      </c>
      <c r="AM46" s="101">
        <v>4.12</v>
      </c>
      <c r="AN46" s="101">
        <v>9.11</v>
      </c>
      <c r="AO46" s="101">
        <v>5.65</v>
      </c>
      <c r="AP46" s="101">
        <v>7.6</v>
      </c>
      <c r="AQ46" s="101">
        <v>2.6</v>
      </c>
    </row>
    <row r="47" spans="1:43">
      <c r="A47" t="s">
        <v>1435</v>
      </c>
      <c r="B47" s="101">
        <v>5.35</v>
      </c>
      <c r="C47" s="101">
        <v>1693</v>
      </c>
      <c r="D47" s="101">
        <v>4.05</v>
      </c>
      <c r="E47" s="101" t="s">
        <v>142</v>
      </c>
      <c r="F47" s="101">
        <v>2.14</v>
      </c>
      <c r="G47" s="101">
        <v>13</v>
      </c>
      <c r="H47" s="101">
        <v>18.600000000000001</v>
      </c>
      <c r="I47" s="101">
        <v>146</v>
      </c>
      <c r="J47" s="101">
        <v>25.8</v>
      </c>
      <c r="K47" s="101">
        <v>71.400000000000006</v>
      </c>
      <c r="L47" s="101">
        <v>97.9</v>
      </c>
      <c r="M47" s="101">
        <v>96.4</v>
      </c>
      <c r="N47" s="101">
        <v>94.1</v>
      </c>
      <c r="O47" s="101">
        <v>531</v>
      </c>
      <c r="P47" s="101">
        <v>555</v>
      </c>
      <c r="Q47" s="101">
        <v>67.599999999999994</v>
      </c>
      <c r="R47" s="101">
        <v>5.16</v>
      </c>
      <c r="S47" s="101">
        <v>5.43</v>
      </c>
      <c r="T47" s="101">
        <v>1.1599999999999999</v>
      </c>
      <c r="U47" s="101">
        <v>595</v>
      </c>
      <c r="V47" s="101">
        <v>584</v>
      </c>
      <c r="W47" s="101">
        <v>56</v>
      </c>
      <c r="X47" s="101">
        <v>124.5</v>
      </c>
      <c r="Y47" s="101">
        <v>15.6</v>
      </c>
      <c r="Z47" s="101">
        <v>66</v>
      </c>
      <c r="AA47" s="101">
        <v>14.4</v>
      </c>
      <c r="AB47" s="101">
        <v>2.77</v>
      </c>
      <c r="AC47" s="101">
        <v>2.6</v>
      </c>
      <c r="AD47" s="101">
        <v>15.6</v>
      </c>
      <c r="AE47" s="101">
        <v>2.65</v>
      </c>
      <c r="AF47" s="101">
        <v>16.7</v>
      </c>
      <c r="AG47" s="101">
        <v>3.59</v>
      </c>
      <c r="AH47" s="101">
        <v>10.73</v>
      </c>
      <c r="AI47" s="101">
        <v>1.57</v>
      </c>
      <c r="AJ47" s="101">
        <v>10.7</v>
      </c>
      <c r="AK47" s="101">
        <v>1.49</v>
      </c>
      <c r="AL47" s="101">
        <v>13.45</v>
      </c>
      <c r="AM47" s="101">
        <v>4.34</v>
      </c>
      <c r="AN47" s="101">
        <v>9.59</v>
      </c>
      <c r="AO47" s="101">
        <v>5.7</v>
      </c>
      <c r="AP47" s="101">
        <v>7.53</v>
      </c>
      <c r="AQ47" s="101">
        <v>2.71</v>
      </c>
    </row>
    <row r="48" spans="1:43">
      <c r="A48" t="s">
        <v>1435</v>
      </c>
      <c r="B48" s="101">
        <v>4.5</v>
      </c>
      <c r="C48" s="101">
        <v>1392</v>
      </c>
      <c r="D48" s="101">
        <v>3.47</v>
      </c>
      <c r="E48" s="101" t="s">
        <v>142</v>
      </c>
      <c r="F48" s="101">
        <v>2.1800000000000002</v>
      </c>
      <c r="G48" s="101">
        <v>12.8</v>
      </c>
      <c r="H48" s="101">
        <v>17.7</v>
      </c>
      <c r="I48" s="101">
        <v>134</v>
      </c>
      <c r="J48" s="101">
        <v>24.5</v>
      </c>
      <c r="K48" s="101">
        <v>61.3</v>
      </c>
      <c r="L48" s="101">
        <v>87.6</v>
      </c>
      <c r="M48" s="101">
        <v>89.1</v>
      </c>
      <c r="N48" s="101">
        <v>92.3</v>
      </c>
      <c r="O48" s="101">
        <v>510</v>
      </c>
      <c r="P48" s="101">
        <v>492</v>
      </c>
      <c r="Q48" s="101">
        <v>57.3</v>
      </c>
      <c r="R48" s="101">
        <v>4.58</v>
      </c>
      <c r="S48" s="101">
        <v>4.68</v>
      </c>
      <c r="T48" s="101">
        <v>1.02</v>
      </c>
      <c r="U48" s="101">
        <v>504</v>
      </c>
      <c r="V48" s="101">
        <v>501</v>
      </c>
      <c r="W48" s="101">
        <v>52.2</v>
      </c>
      <c r="X48" s="101">
        <v>118.6</v>
      </c>
      <c r="Y48" s="101">
        <v>13.87</v>
      </c>
      <c r="Z48" s="101">
        <v>54.6</v>
      </c>
      <c r="AA48" s="101">
        <v>13.3</v>
      </c>
      <c r="AB48" s="101">
        <v>2.67</v>
      </c>
      <c r="AC48" s="101">
        <v>2.67</v>
      </c>
      <c r="AD48" s="101">
        <v>15</v>
      </c>
      <c r="AE48" s="101">
        <v>2.27</v>
      </c>
      <c r="AF48" s="101">
        <v>14.7</v>
      </c>
      <c r="AG48" s="101">
        <v>3.42</v>
      </c>
      <c r="AH48" s="101">
        <v>9.56</v>
      </c>
      <c r="AI48" s="101">
        <v>1.47</v>
      </c>
      <c r="AJ48" s="101">
        <v>9.5500000000000007</v>
      </c>
      <c r="AK48" s="101">
        <v>1.36</v>
      </c>
      <c r="AL48" s="101">
        <v>13.44</v>
      </c>
      <c r="AM48" s="101">
        <v>3.61</v>
      </c>
      <c r="AN48" s="101">
        <v>9.1</v>
      </c>
      <c r="AO48" s="101">
        <v>5.48</v>
      </c>
      <c r="AP48" s="101">
        <v>6.87</v>
      </c>
      <c r="AQ48" s="101">
        <v>2.2400000000000002</v>
      </c>
    </row>
    <row r="49" spans="1:43">
      <c r="A49" t="s">
        <v>1435</v>
      </c>
      <c r="B49" s="101">
        <v>5.03</v>
      </c>
      <c r="C49" s="101">
        <v>1624</v>
      </c>
      <c r="D49" s="101">
        <v>4.2300000000000004</v>
      </c>
      <c r="E49" s="101" t="s">
        <v>142</v>
      </c>
      <c r="F49" s="101">
        <v>2.0699999999999998</v>
      </c>
      <c r="G49" s="101">
        <v>13.2</v>
      </c>
      <c r="H49" s="101">
        <v>19.3</v>
      </c>
      <c r="I49" s="101">
        <v>150.1</v>
      </c>
      <c r="J49" s="101">
        <v>25.5</v>
      </c>
      <c r="K49" s="101">
        <v>67.7</v>
      </c>
      <c r="L49" s="101">
        <v>95.9</v>
      </c>
      <c r="M49" s="101">
        <v>96.4</v>
      </c>
      <c r="N49" s="101">
        <v>95.4</v>
      </c>
      <c r="O49" s="101">
        <v>511</v>
      </c>
      <c r="P49" s="101">
        <v>533</v>
      </c>
      <c r="Q49" s="101">
        <v>65.2</v>
      </c>
      <c r="R49" s="101">
        <v>4.95</v>
      </c>
      <c r="S49" s="101">
        <v>5</v>
      </c>
      <c r="T49" s="101">
        <v>1.1200000000000001</v>
      </c>
      <c r="U49" s="101">
        <v>576</v>
      </c>
      <c r="V49" s="101">
        <v>570</v>
      </c>
      <c r="W49" s="101">
        <v>56.4</v>
      </c>
      <c r="X49" s="101">
        <v>121.5</v>
      </c>
      <c r="Y49" s="101">
        <v>15.05</v>
      </c>
      <c r="Z49" s="101">
        <v>65.599999999999994</v>
      </c>
      <c r="AA49" s="101">
        <v>14.5</v>
      </c>
      <c r="AB49" s="101">
        <v>2.8</v>
      </c>
      <c r="AC49" s="101">
        <v>2.9</v>
      </c>
      <c r="AD49" s="101">
        <v>15.7</v>
      </c>
      <c r="AE49" s="101">
        <v>2.69</v>
      </c>
      <c r="AF49" s="101">
        <v>16.55</v>
      </c>
      <c r="AG49" s="101">
        <v>3.42</v>
      </c>
      <c r="AH49" s="101">
        <v>11.13</v>
      </c>
      <c r="AI49" s="101">
        <v>1.59</v>
      </c>
      <c r="AJ49" s="101">
        <v>11.7</v>
      </c>
      <c r="AK49" s="101">
        <v>1.53</v>
      </c>
      <c r="AL49" s="101">
        <v>14.18</v>
      </c>
      <c r="AM49" s="101">
        <v>4.03</v>
      </c>
      <c r="AN49" s="101">
        <v>9.49</v>
      </c>
      <c r="AO49" s="101">
        <v>5.98</v>
      </c>
      <c r="AP49" s="101">
        <v>7.67</v>
      </c>
      <c r="AQ49" s="101">
        <v>2.4500000000000002</v>
      </c>
    </row>
    <row r="50" spans="1:43">
      <c r="A50" t="s">
        <v>1435</v>
      </c>
      <c r="B50" s="101">
        <v>5.7</v>
      </c>
      <c r="C50" s="101">
        <v>1743</v>
      </c>
      <c r="D50" s="101">
        <v>4.3499999999999996</v>
      </c>
      <c r="E50" s="101" t="s">
        <v>142</v>
      </c>
      <c r="F50" s="101">
        <v>2.31</v>
      </c>
      <c r="G50" s="101">
        <v>12.9</v>
      </c>
      <c r="H50" s="101">
        <v>18.7</v>
      </c>
      <c r="I50" s="101">
        <v>152</v>
      </c>
      <c r="J50" s="101">
        <v>27.6</v>
      </c>
      <c r="K50" s="101">
        <v>76.599999999999994</v>
      </c>
      <c r="L50" s="101">
        <v>97.7</v>
      </c>
      <c r="M50" s="101">
        <v>98.6</v>
      </c>
      <c r="N50" s="101">
        <v>100.5</v>
      </c>
      <c r="O50" s="101">
        <v>573</v>
      </c>
      <c r="P50" s="101">
        <v>601</v>
      </c>
      <c r="Q50" s="101">
        <v>68.3</v>
      </c>
      <c r="R50" s="101">
        <v>4.83</v>
      </c>
      <c r="S50" s="101">
        <v>5.1100000000000003</v>
      </c>
      <c r="T50" s="101">
        <v>1.37</v>
      </c>
      <c r="U50" s="101">
        <v>618</v>
      </c>
      <c r="V50" s="101">
        <v>568</v>
      </c>
      <c r="W50" s="101">
        <v>56.6</v>
      </c>
      <c r="X50" s="101">
        <v>130.4</v>
      </c>
      <c r="Y50" s="101">
        <v>15.98</v>
      </c>
      <c r="Z50" s="101">
        <v>66.7</v>
      </c>
      <c r="AA50" s="101">
        <v>15.2</v>
      </c>
      <c r="AB50" s="101">
        <v>2.95</v>
      </c>
      <c r="AC50" s="101">
        <v>3.06</v>
      </c>
      <c r="AD50" s="101">
        <v>15.39</v>
      </c>
      <c r="AE50" s="101">
        <v>2.62</v>
      </c>
      <c r="AF50" s="101">
        <v>16.5</v>
      </c>
      <c r="AG50" s="101">
        <v>3.44</v>
      </c>
      <c r="AH50" s="101">
        <v>11.52</v>
      </c>
      <c r="AI50" s="101">
        <v>1.55</v>
      </c>
      <c r="AJ50" s="101">
        <v>10.7</v>
      </c>
      <c r="AK50" s="101">
        <v>1.64</v>
      </c>
      <c r="AL50" s="101">
        <v>15.3</v>
      </c>
      <c r="AM50" s="101">
        <v>4.82</v>
      </c>
      <c r="AN50" s="101">
        <v>9.3699999999999992</v>
      </c>
      <c r="AO50" s="101">
        <v>5.72</v>
      </c>
      <c r="AP50" s="101">
        <v>7.67</v>
      </c>
      <c r="AQ50" s="101">
        <v>2.63</v>
      </c>
    </row>
    <row r="51" spans="1:43">
      <c r="A51" t="s">
        <v>1435</v>
      </c>
      <c r="B51" s="101">
        <v>5</v>
      </c>
      <c r="C51" s="101">
        <v>1637</v>
      </c>
      <c r="D51" s="101">
        <v>4.3</v>
      </c>
      <c r="E51" s="101">
        <v>16.3</v>
      </c>
      <c r="F51" s="101">
        <v>2.19</v>
      </c>
      <c r="G51" s="101">
        <v>13.1</v>
      </c>
      <c r="H51" s="101">
        <v>18.3</v>
      </c>
      <c r="I51" s="101">
        <v>150.9</v>
      </c>
      <c r="J51" s="101">
        <v>25.8</v>
      </c>
      <c r="K51" s="101">
        <v>69.8</v>
      </c>
      <c r="L51" s="101">
        <v>96</v>
      </c>
      <c r="M51" s="101">
        <v>101</v>
      </c>
      <c r="N51" s="101">
        <v>95.7</v>
      </c>
      <c r="O51" s="101">
        <v>522</v>
      </c>
      <c r="P51" s="101">
        <v>544</v>
      </c>
      <c r="Q51" s="101">
        <v>66.900000000000006</v>
      </c>
      <c r="R51" s="101">
        <v>5.0199999999999996</v>
      </c>
      <c r="S51" s="101">
        <v>4.72</v>
      </c>
      <c r="T51" s="101">
        <v>1.04</v>
      </c>
      <c r="U51" s="101">
        <v>590</v>
      </c>
      <c r="V51" s="101">
        <v>583</v>
      </c>
      <c r="W51" s="101">
        <v>58.1</v>
      </c>
      <c r="X51" s="101">
        <v>123.2</v>
      </c>
      <c r="Y51" s="101">
        <v>15</v>
      </c>
      <c r="Z51" s="101">
        <v>66.599999999999994</v>
      </c>
      <c r="AA51" s="101">
        <v>15.1</v>
      </c>
      <c r="AB51" s="101">
        <v>2.81</v>
      </c>
      <c r="AC51" s="101">
        <v>2.88</v>
      </c>
      <c r="AD51" s="101">
        <v>15.1</v>
      </c>
      <c r="AE51" s="101">
        <v>2.68</v>
      </c>
      <c r="AF51" s="101">
        <v>17</v>
      </c>
      <c r="AG51" s="101">
        <v>3.43</v>
      </c>
      <c r="AH51" s="101">
        <v>10.119999999999999</v>
      </c>
      <c r="AI51" s="101">
        <v>1.44</v>
      </c>
      <c r="AJ51" s="101">
        <v>10.51</v>
      </c>
      <c r="AK51" s="101">
        <v>1.52</v>
      </c>
      <c r="AL51" s="101">
        <v>14.27</v>
      </c>
      <c r="AM51" s="101">
        <v>4.51</v>
      </c>
      <c r="AN51" s="101">
        <v>9.2200000000000006</v>
      </c>
      <c r="AO51" s="101">
        <v>5.62</v>
      </c>
      <c r="AP51" s="101">
        <v>7.48</v>
      </c>
      <c r="AQ51" s="101">
        <v>2.37</v>
      </c>
    </row>
    <row r="52" spans="1:43">
      <c r="A52" t="s">
        <v>1435</v>
      </c>
      <c r="B52" s="101">
        <v>5.05</v>
      </c>
      <c r="C52" s="101">
        <v>1569</v>
      </c>
      <c r="D52" s="101">
        <v>3.92</v>
      </c>
      <c r="E52" s="101" t="s">
        <v>142</v>
      </c>
      <c r="F52" s="101">
        <v>2.1800000000000002</v>
      </c>
      <c r="G52" s="101">
        <v>12.9</v>
      </c>
      <c r="H52" s="101">
        <v>18.5</v>
      </c>
      <c r="I52" s="101">
        <v>145.4</v>
      </c>
      <c r="J52" s="101">
        <v>25.26</v>
      </c>
      <c r="K52" s="101">
        <v>66.400000000000006</v>
      </c>
      <c r="L52" s="101">
        <v>97.5</v>
      </c>
      <c r="M52" s="101">
        <v>101</v>
      </c>
      <c r="N52" s="101">
        <v>97.7</v>
      </c>
      <c r="O52" s="101">
        <v>512</v>
      </c>
      <c r="P52" s="101">
        <v>520</v>
      </c>
      <c r="Q52" s="101">
        <v>64.900000000000006</v>
      </c>
      <c r="R52" s="101">
        <v>4.6500000000000004</v>
      </c>
      <c r="S52" s="101">
        <v>4.79</v>
      </c>
      <c r="T52" s="101">
        <v>1.07</v>
      </c>
      <c r="U52" s="101">
        <v>566</v>
      </c>
      <c r="V52" s="101">
        <v>563</v>
      </c>
      <c r="W52" s="101">
        <v>56.9</v>
      </c>
      <c r="X52" s="101">
        <v>121.7</v>
      </c>
      <c r="Y52" s="101">
        <v>14.69</v>
      </c>
      <c r="Z52" s="101">
        <v>62.5</v>
      </c>
      <c r="AA52" s="101">
        <v>14.12</v>
      </c>
      <c r="AB52" s="101">
        <v>2.67</v>
      </c>
      <c r="AC52" s="101">
        <v>2.76</v>
      </c>
      <c r="AD52" s="101">
        <v>15.4</v>
      </c>
      <c r="AE52" s="101">
        <v>2.54</v>
      </c>
      <c r="AF52" s="101">
        <v>16.3</v>
      </c>
      <c r="AG52" s="101">
        <v>3.49</v>
      </c>
      <c r="AH52" s="101">
        <v>10.33</v>
      </c>
      <c r="AI52" s="101">
        <v>1.58</v>
      </c>
      <c r="AJ52" s="101">
        <v>10.69</v>
      </c>
      <c r="AK52" s="101">
        <v>1.59</v>
      </c>
      <c r="AL52" s="101">
        <v>13.06</v>
      </c>
      <c r="AM52" s="101">
        <v>4.1399999999999997</v>
      </c>
      <c r="AN52" s="101">
        <v>9.33</v>
      </c>
      <c r="AO52" s="101">
        <v>5.77</v>
      </c>
      <c r="AP52" s="101">
        <v>7.56</v>
      </c>
      <c r="AQ52" s="101">
        <v>2.41</v>
      </c>
    </row>
    <row r="53" spans="1:43">
      <c r="A53" t="s">
        <v>1435</v>
      </c>
      <c r="B53" s="101">
        <v>4.84</v>
      </c>
      <c r="C53" s="101">
        <v>1530</v>
      </c>
      <c r="D53" s="101">
        <v>3.68</v>
      </c>
      <c r="E53" s="101" t="s">
        <v>142</v>
      </c>
      <c r="F53" s="101">
        <v>1.99</v>
      </c>
      <c r="G53" s="101">
        <v>13.1</v>
      </c>
      <c r="H53" s="101">
        <v>18.7</v>
      </c>
      <c r="I53" s="101">
        <v>142.5</v>
      </c>
      <c r="J53" s="101">
        <v>24.5</v>
      </c>
      <c r="K53" s="101">
        <v>64.099999999999994</v>
      </c>
      <c r="L53" s="101">
        <v>90.9</v>
      </c>
      <c r="M53" s="101">
        <v>95.3</v>
      </c>
      <c r="N53" s="101">
        <v>96</v>
      </c>
      <c r="O53" s="101">
        <v>499</v>
      </c>
      <c r="P53" s="101">
        <v>495</v>
      </c>
      <c r="Q53" s="101">
        <v>62.4</v>
      </c>
      <c r="R53" s="101">
        <v>4.8899999999999997</v>
      </c>
      <c r="S53" s="101">
        <v>4.43</v>
      </c>
      <c r="T53" s="101">
        <v>1</v>
      </c>
      <c r="U53" s="101">
        <v>552</v>
      </c>
      <c r="V53" s="101">
        <v>549</v>
      </c>
      <c r="W53" s="101">
        <v>55.7</v>
      </c>
      <c r="X53" s="101">
        <v>118</v>
      </c>
      <c r="Y53" s="101">
        <v>14.56</v>
      </c>
      <c r="Z53" s="101">
        <v>61.7</v>
      </c>
      <c r="AA53" s="101">
        <v>14.3</v>
      </c>
      <c r="AB53" s="101">
        <v>3</v>
      </c>
      <c r="AC53" s="101">
        <v>2.84</v>
      </c>
      <c r="AD53" s="101">
        <v>15.1</v>
      </c>
      <c r="AE53" s="101">
        <v>2.48</v>
      </c>
      <c r="AF53" s="101">
        <v>16.2</v>
      </c>
      <c r="AG53" s="101">
        <v>3.35</v>
      </c>
      <c r="AH53" s="101">
        <v>10.1</v>
      </c>
      <c r="AI53" s="101">
        <v>1.46</v>
      </c>
      <c r="AJ53" s="101">
        <v>10.28</v>
      </c>
      <c r="AK53" s="101">
        <v>1.59</v>
      </c>
      <c r="AL53" s="101">
        <v>13.9</v>
      </c>
      <c r="AM53" s="101">
        <v>3.82</v>
      </c>
      <c r="AN53" s="101">
        <v>9.1</v>
      </c>
      <c r="AO53" s="101">
        <v>5.51</v>
      </c>
      <c r="AP53" s="101">
        <v>7.3</v>
      </c>
      <c r="AQ53" s="101">
        <v>2.2999999999999998</v>
      </c>
    </row>
    <row r="54" spans="1:43">
      <c r="A54" t="s">
        <v>1435</v>
      </c>
      <c r="B54" s="101">
        <v>5.38</v>
      </c>
      <c r="C54" s="101">
        <v>1626</v>
      </c>
      <c r="D54" s="101">
        <v>4.3499999999999996</v>
      </c>
      <c r="E54" s="101" t="s">
        <v>142</v>
      </c>
      <c r="F54" s="101">
        <v>1.96</v>
      </c>
      <c r="G54" s="101">
        <v>13.1</v>
      </c>
      <c r="H54" s="101">
        <v>19.8</v>
      </c>
      <c r="I54" s="101">
        <v>141.9</v>
      </c>
      <c r="J54" s="101">
        <v>26.1</v>
      </c>
      <c r="K54" s="101">
        <v>67.400000000000006</v>
      </c>
      <c r="L54" s="101">
        <v>97.2</v>
      </c>
      <c r="M54" s="101">
        <v>93.9</v>
      </c>
      <c r="N54" s="101">
        <v>93.3</v>
      </c>
      <c r="O54" s="101">
        <v>513</v>
      </c>
      <c r="P54" s="101">
        <v>528</v>
      </c>
      <c r="Q54" s="101">
        <v>65.400000000000006</v>
      </c>
      <c r="R54" s="101">
        <v>4.8600000000000003</v>
      </c>
      <c r="S54" s="101">
        <v>4.66</v>
      </c>
      <c r="T54" s="101">
        <v>1.1499999999999999</v>
      </c>
      <c r="U54" s="101">
        <v>591</v>
      </c>
      <c r="V54" s="101">
        <v>571</v>
      </c>
      <c r="W54" s="101">
        <v>55</v>
      </c>
      <c r="X54" s="101">
        <v>121.6</v>
      </c>
      <c r="Y54" s="101">
        <v>15.18</v>
      </c>
      <c r="Z54" s="101">
        <v>64.099999999999994</v>
      </c>
      <c r="AA54" s="101">
        <v>15.1</v>
      </c>
      <c r="AB54" s="101">
        <v>2.71</v>
      </c>
      <c r="AC54" s="101">
        <v>2.86</v>
      </c>
      <c r="AD54" s="101">
        <v>15.5</v>
      </c>
      <c r="AE54" s="101">
        <v>2.52</v>
      </c>
      <c r="AF54" s="101">
        <v>16.79</v>
      </c>
      <c r="AG54" s="101">
        <v>3.44</v>
      </c>
      <c r="AH54" s="101">
        <v>10.23</v>
      </c>
      <c r="AI54" s="101">
        <v>1.6</v>
      </c>
      <c r="AJ54" s="101">
        <v>10.48</v>
      </c>
      <c r="AK54" s="101">
        <v>1.48</v>
      </c>
      <c r="AL54" s="101">
        <v>14.8</v>
      </c>
      <c r="AM54" s="101">
        <v>4.22</v>
      </c>
      <c r="AN54" s="101">
        <v>10.8</v>
      </c>
      <c r="AO54" s="101">
        <v>5.92</v>
      </c>
      <c r="AP54" s="101">
        <v>7.29</v>
      </c>
      <c r="AQ54" s="101">
        <v>2.57</v>
      </c>
    </row>
    <row r="55" spans="1:43">
      <c r="A55" t="s">
        <v>1435</v>
      </c>
      <c r="B55" s="101">
        <v>4.72</v>
      </c>
      <c r="C55" s="101">
        <v>1413</v>
      </c>
      <c r="D55" s="101">
        <v>3.59</v>
      </c>
      <c r="E55" s="101" t="s">
        <v>142</v>
      </c>
      <c r="F55" s="101">
        <v>2.1800000000000002</v>
      </c>
      <c r="G55" s="101">
        <v>13</v>
      </c>
      <c r="H55" s="101">
        <v>18</v>
      </c>
      <c r="I55" s="101">
        <v>130.9</v>
      </c>
      <c r="J55" s="101">
        <v>25.3</v>
      </c>
      <c r="K55" s="101">
        <v>59.8</v>
      </c>
      <c r="L55" s="101">
        <v>86</v>
      </c>
      <c r="M55" s="101">
        <v>89.1</v>
      </c>
      <c r="N55" s="101">
        <v>93</v>
      </c>
      <c r="O55" s="101">
        <v>497</v>
      </c>
      <c r="P55" s="101">
        <v>477</v>
      </c>
      <c r="Q55" s="101">
        <v>57.5</v>
      </c>
      <c r="R55" s="101">
        <v>4.82</v>
      </c>
      <c r="S55" s="101">
        <v>5.09</v>
      </c>
      <c r="T55" s="101">
        <v>1.01</v>
      </c>
      <c r="U55" s="101">
        <v>509</v>
      </c>
      <c r="V55" s="101">
        <v>505</v>
      </c>
      <c r="W55" s="101">
        <v>54.8</v>
      </c>
      <c r="X55" s="101">
        <v>117.8</v>
      </c>
      <c r="Y55" s="101">
        <v>13.88</v>
      </c>
      <c r="Z55" s="101">
        <v>56.4</v>
      </c>
      <c r="AA55" s="101">
        <v>13.3</v>
      </c>
      <c r="AB55" s="101">
        <v>2.75</v>
      </c>
      <c r="AC55" s="101">
        <v>2.54</v>
      </c>
      <c r="AD55" s="101">
        <v>15.2</v>
      </c>
      <c r="AE55" s="101">
        <v>2.27</v>
      </c>
      <c r="AF55" s="101">
        <v>15.09</v>
      </c>
      <c r="AG55" s="101">
        <v>3.41</v>
      </c>
      <c r="AH55" s="101">
        <v>9.2899999999999991</v>
      </c>
      <c r="AI55" s="101">
        <v>1.47</v>
      </c>
      <c r="AJ55" s="101">
        <v>10.4</v>
      </c>
      <c r="AK55" s="101">
        <v>1.45</v>
      </c>
      <c r="AL55" s="101">
        <v>12.7</v>
      </c>
      <c r="AM55" s="101">
        <v>3.25</v>
      </c>
      <c r="AN55" s="101">
        <v>8.73</v>
      </c>
      <c r="AO55" s="101">
        <v>5.53</v>
      </c>
      <c r="AP55" s="101">
        <v>7.27</v>
      </c>
      <c r="AQ55" s="101">
        <v>2.4</v>
      </c>
    </row>
    <row r="56" spans="1:43">
      <c r="A56" t="s">
        <v>1435</v>
      </c>
      <c r="B56" s="101">
        <v>4.88</v>
      </c>
      <c r="C56" s="101">
        <v>1465</v>
      </c>
      <c r="D56" s="101">
        <v>3.8</v>
      </c>
      <c r="E56" s="101">
        <v>8.3000000000000007</v>
      </c>
      <c r="F56" s="101">
        <v>1.98</v>
      </c>
      <c r="G56" s="101">
        <v>12.8</v>
      </c>
      <c r="H56" s="101">
        <v>18.100000000000001</v>
      </c>
      <c r="I56" s="101">
        <v>136.80000000000001</v>
      </c>
      <c r="J56" s="101">
        <v>25.2</v>
      </c>
      <c r="K56" s="101">
        <v>61.9</v>
      </c>
      <c r="L56" s="101">
        <v>90.8</v>
      </c>
      <c r="M56" s="101">
        <v>94.5</v>
      </c>
      <c r="N56" s="101">
        <v>93.7</v>
      </c>
      <c r="O56" s="101">
        <v>485</v>
      </c>
      <c r="P56" s="101">
        <v>465</v>
      </c>
      <c r="Q56" s="101">
        <v>60.6</v>
      </c>
      <c r="R56" s="101">
        <v>4.5999999999999996</v>
      </c>
      <c r="S56" s="101">
        <v>4.54</v>
      </c>
      <c r="T56" s="101">
        <v>1.07</v>
      </c>
      <c r="U56" s="101">
        <v>516</v>
      </c>
      <c r="V56" s="101">
        <v>545</v>
      </c>
      <c r="W56" s="101">
        <v>56.1</v>
      </c>
      <c r="X56" s="101">
        <v>117.3</v>
      </c>
      <c r="Y56" s="101">
        <v>13.49</v>
      </c>
      <c r="Z56" s="101">
        <v>56.3</v>
      </c>
      <c r="AA56" s="101">
        <v>14.01</v>
      </c>
      <c r="AB56" s="101">
        <v>2.71</v>
      </c>
      <c r="AC56" s="101">
        <v>2.57</v>
      </c>
      <c r="AD56" s="101">
        <v>15.2</v>
      </c>
      <c r="AE56" s="101">
        <v>2.39</v>
      </c>
      <c r="AF56" s="101">
        <v>16.2</v>
      </c>
      <c r="AG56" s="101">
        <v>3.39</v>
      </c>
      <c r="AH56" s="101">
        <v>10.28</v>
      </c>
      <c r="AI56" s="101">
        <v>1.52</v>
      </c>
      <c r="AJ56" s="101">
        <v>10.48</v>
      </c>
      <c r="AK56" s="101">
        <v>1.45</v>
      </c>
      <c r="AL56" s="101">
        <v>12.52</v>
      </c>
      <c r="AM56" s="101">
        <v>3.43</v>
      </c>
      <c r="AN56" s="101">
        <v>9.11</v>
      </c>
      <c r="AO56" s="101">
        <v>5.63</v>
      </c>
      <c r="AP56" s="101">
        <v>7.21</v>
      </c>
      <c r="AQ56" s="101">
        <v>2.13</v>
      </c>
    </row>
    <row r="57" spans="1:43">
      <c r="A57" t="s">
        <v>1435</v>
      </c>
      <c r="B57" s="101">
        <v>5.51</v>
      </c>
      <c r="C57" s="101">
        <v>1596</v>
      </c>
      <c r="D57" s="101">
        <v>3.87</v>
      </c>
      <c r="E57" s="101">
        <v>8.6999999999999993</v>
      </c>
      <c r="F57" s="101">
        <v>2.46</v>
      </c>
      <c r="G57" s="101">
        <v>13.8</v>
      </c>
      <c r="H57" s="101">
        <v>19.100000000000001</v>
      </c>
      <c r="I57" s="101">
        <v>135.19999999999999</v>
      </c>
      <c r="J57" s="101">
        <v>25</v>
      </c>
      <c r="K57" s="101">
        <v>68.3</v>
      </c>
      <c r="L57" s="101">
        <v>95.8</v>
      </c>
      <c r="M57" s="101">
        <v>91</v>
      </c>
      <c r="N57" s="101">
        <v>92.3</v>
      </c>
      <c r="O57" s="101">
        <v>524</v>
      </c>
      <c r="P57" s="101">
        <v>520</v>
      </c>
      <c r="Q57" s="101">
        <v>62.3</v>
      </c>
      <c r="R57" s="101">
        <v>4.72</v>
      </c>
      <c r="S57" s="101">
        <v>5.18</v>
      </c>
      <c r="T57" s="101">
        <v>1.1000000000000001</v>
      </c>
      <c r="U57" s="101">
        <v>557</v>
      </c>
      <c r="V57" s="101">
        <v>546</v>
      </c>
      <c r="W57" s="101">
        <v>55.3</v>
      </c>
      <c r="X57" s="101">
        <v>122.6</v>
      </c>
      <c r="Y57" s="101">
        <v>15.17</v>
      </c>
      <c r="Z57" s="101">
        <v>59.6</v>
      </c>
      <c r="AA57" s="101">
        <v>13.7</v>
      </c>
      <c r="AB57" s="101">
        <v>2.85</v>
      </c>
      <c r="AC57" s="101">
        <v>2.87</v>
      </c>
      <c r="AD57" s="101">
        <v>15.4</v>
      </c>
      <c r="AE57" s="101">
        <v>2.59</v>
      </c>
      <c r="AF57" s="101">
        <v>16.5</v>
      </c>
      <c r="AG57" s="101">
        <v>3.46</v>
      </c>
      <c r="AH57" s="101">
        <v>11</v>
      </c>
      <c r="AI57" s="101">
        <v>1.52</v>
      </c>
      <c r="AJ57" s="101">
        <v>10.55</v>
      </c>
      <c r="AK57" s="101">
        <v>1.58</v>
      </c>
      <c r="AL57" s="101">
        <v>14.24</v>
      </c>
      <c r="AM57" s="101">
        <v>4.1100000000000003</v>
      </c>
      <c r="AN57" s="101">
        <v>9.42</v>
      </c>
      <c r="AO57" s="101">
        <v>5.7</v>
      </c>
      <c r="AP57" s="101">
        <v>7.57</v>
      </c>
      <c r="AQ57" s="101">
        <v>2.44</v>
      </c>
    </row>
    <row r="59" spans="1:43">
      <c r="A59" t="s">
        <v>1434</v>
      </c>
      <c r="B59" s="101">
        <v>5.01</v>
      </c>
      <c r="C59" s="101">
        <v>1467</v>
      </c>
      <c r="D59" s="101">
        <v>3.72</v>
      </c>
      <c r="E59" s="101" t="s">
        <v>142</v>
      </c>
      <c r="F59" s="101">
        <v>2.0699999999999998</v>
      </c>
      <c r="G59" s="101">
        <v>12.5</v>
      </c>
      <c r="H59" s="101">
        <v>17.5</v>
      </c>
      <c r="I59" s="101">
        <v>127.4</v>
      </c>
      <c r="J59" s="101">
        <v>24.5</v>
      </c>
      <c r="K59" s="101">
        <v>64.099999999999994</v>
      </c>
      <c r="L59" s="101">
        <v>85</v>
      </c>
      <c r="M59" s="101">
        <v>87.5</v>
      </c>
      <c r="N59" s="101">
        <v>92.1</v>
      </c>
      <c r="O59" s="101">
        <v>523</v>
      </c>
      <c r="P59" s="101">
        <v>513</v>
      </c>
      <c r="Q59" s="101">
        <v>58.4</v>
      </c>
      <c r="R59" s="101">
        <v>4.59</v>
      </c>
      <c r="S59" s="101">
        <v>4.82</v>
      </c>
      <c r="T59" s="101">
        <v>1.1299999999999999</v>
      </c>
      <c r="U59" s="101">
        <v>513</v>
      </c>
      <c r="V59" s="101">
        <v>504</v>
      </c>
      <c r="W59" s="101">
        <v>53.1</v>
      </c>
      <c r="X59" s="101">
        <v>119.9</v>
      </c>
      <c r="Y59" s="101">
        <v>14.59</v>
      </c>
      <c r="Z59" s="101">
        <v>58.5</v>
      </c>
      <c r="AA59" s="101">
        <v>13.9</v>
      </c>
      <c r="AB59" s="101">
        <v>2.7</v>
      </c>
      <c r="AC59" s="101">
        <v>3.08</v>
      </c>
      <c r="AD59" s="101">
        <v>15.1</v>
      </c>
      <c r="AE59" s="101">
        <v>2.37</v>
      </c>
      <c r="AF59" s="101">
        <v>16.3</v>
      </c>
      <c r="AG59" s="101">
        <v>3.38</v>
      </c>
      <c r="AH59" s="101">
        <v>10.4</v>
      </c>
      <c r="AI59" s="101">
        <v>1.52</v>
      </c>
      <c r="AJ59" s="101">
        <v>10.43</v>
      </c>
      <c r="AK59" s="101">
        <v>1.48</v>
      </c>
      <c r="AL59" s="101">
        <v>13.8</v>
      </c>
      <c r="AM59" s="101">
        <v>3.91</v>
      </c>
      <c r="AN59" s="101">
        <v>8.74</v>
      </c>
      <c r="AO59" s="101">
        <v>5.25</v>
      </c>
      <c r="AP59" s="101">
        <v>7.42</v>
      </c>
      <c r="AQ59" s="101">
        <v>2.4</v>
      </c>
    </row>
    <row r="60" spans="1:43">
      <c r="A60" t="s">
        <v>1434</v>
      </c>
      <c r="B60" s="101">
        <v>4.99</v>
      </c>
      <c r="C60" s="101">
        <v>1544</v>
      </c>
      <c r="D60" s="101">
        <v>4.0999999999999996</v>
      </c>
      <c r="E60" s="101">
        <v>7.7</v>
      </c>
      <c r="F60" s="101">
        <v>2.2000000000000002</v>
      </c>
      <c r="G60" s="101">
        <v>13.7</v>
      </c>
      <c r="H60" s="101">
        <v>19.2</v>
      </c>
      <c r="I60" s="101">
        <v>144.19999999999999</v>
      </c>
      <c r="J60" s="101">
        <v>25.7</v>
      </c>
      <c r="K60" s="101">
        <v>66.3</v>
      </c>
      <c r="L60" s="101">
        <v>99.2</v>
      </c>
      <c r="M60" s="101">
        <v>97.5</v>
      </c>
      <c r="N60" s="101">
        <v>96.1</v>
      </c>
      <c r="O60" s="101">
        <v>505</v>
      </c>
      <c r="P60" s="101">
        <v>512</v>
      </c>
      <c r="Q60" s="101">
        <v>65.3</v>
      </c>
      <c r="R60" s="101">
        <v>4.96</v>
      </c>
      <c r="S60" s="101">
        <v>4.78</v>
      </c>
      <c r="T60" s="101">
        <v>1.1100000000000001</v>
      </c>
      <c r="U60" s="101">
        <v>563</v>
      </c>
      <c r="V60" s="101">
        <v>581</v>
      </c>
      <c r="W60" s="101">
        <v>55.8</v>
      </c>
      <c r="X60" s="101">
        <v>122.2</v>
      </c>
      <c r="Y60" s="101">
        <v>14.61</v>
      </c>
      <c r="Z60" s="101">
        <v>61</v>
      </c>
      <c r="AA60" s="101">
        <v>14.16</v>
      </c>
      <c r="AB60" s="101">
        <v>2.74</v>
      </c>
      <c r="AC60" s="101">
        <v>2.82</v>
      </c>
      <c r="AD60" s="101">
        <v>15.6</v>
      </c>
      <c r="AE60" s="101">
        <v>2.67</v>
      </c>
      <c r="AF60" s="101">
        <v>16.899999999999999</v>
      </c>
      <c r="AG60" s="101">
        <v>3.45</v>
      </c>
      <c r="AH60" s="101">
        <v>10.23</v>
      </c>
      <c r="AI60" s="101">
        <v>1.54</v>
      </c>
      <c r="AJ60" s="101">
        <v>11.13</v>
      </c>
      <c r="AK60" s="101">
        <v>1.55</v>
      </c>
      <c r="AL60" s="101">
        <v>13.3</v>
      </c>
      <c r="AM60" s="101">
        <v>3.89</v>
      </c>
      <c r="AN60" s="101">
        <v>9.41</v>
      </c>
      <c r="AO60" s="101">
        <v>5.78</v>
      </c>
      <c r="AP60" s="101">
        <v>7.35</v>
      </c>
      <c r="AQ60" s="101">
        <v>2.34</v>
      </c>
    </row>
    <row r="61" spans="1:43">
      <c r="A61" t="s">
        <v>1434</v>
      </c>
      <c r="B61" s="101">
        <v>5.01</v>
      </c>
      <c r="C61" s="101">
        <v>1622</v>
      </c>
      <c r="D61" s="101">
        <v>3.91</v>
      </c>
      <c r="E61" s="101" t="s">
        <v>142</v>
      </c>
      <c r="F61" s="101">
        <v>2.2799999999999998</v>
      </c>
      <c r="G61" s="101">
        <v>12.2</v>
      </c>
      <c r="H61" s="101">
        <v>19.3</v>
      </c>
      <c r="I61" s="101">
        <v>145.5</v>
      </c>
      <c r="J61" s="101">
        <v>26.1</v>
      </c>
      <c r="K61" s="101">
        <v>65.3</v>
      </c>
      <c r="L61" s="101">
        <v>96</v>
      </c>
      <c r="M61" s="101">
        <v>94.1</v>
      </c>
      <c r="N61" s="101">
        <v>94.2</v>
      </c>
      <c r="O61" s="101">
        <v>536</v>
      </c>
      <c r="P61" s="101">
        <v>513</v>
      </c>
      <c r="Q61" s="101">
        <v>63.8</v>
      </c>
      <c r="R61" s="101">
        <v>4.7300000000000004</v>
      </c>
      <c r="S61" s="101">
        <v>4.83</v>
      </c>
      <c r="T61" s="101">
        <v>1.18</v>
      </c>
      <c r="U61" s="101">
        <v>556</v>
      </c>
      <c r="V61" s="101">
        <v>551</v>
      </c>
      <c r="W61" s="101">
        <v>55.8</v>
      </c>
      <c r="X61" s="101">
        <v>123.7</v>
      </c>
      <c r="Y61" s="101">
        <v>14.74</v>
      </c>
      <c r="Z61" s="101">
        <v>64.5</v>
      </c>
      <c r="AA61" s="101">
        <v>14</v>
      </c>
      <c r="AB61" s="101">
        <v>2.6</v>
      </c>
      <c r="AC61" s="101">
        <v>3.01</v>
      </c>
      <c r="AD61" s="101">
        <v>16.100000000000001</v>
      </c>
      <c r="AE61" s="101">
        <v>2.7</v>
      </c>
      <c r="AF61" s="101">
        <v>16.3</v>
      </c>
      <c r="AG61" s="101">
        <v>3.4</v>
      </c>
      <c r="AH61" s="101">
        <v>10.35</v>
      </c>
      <c r="AI61" s="101">
        <v>1.64</v>
      </c>
      <c r="AJ61" s="101">
        <v>11</v>
      </c>
      <c r="AK61" s="101">
        <v>1.54</v>
      </c>
      <c r="AL61" s="101">
        <v>14.2</v>
      </c>
      <c r="AM61" s="101">
        <v>3.92</v>
      </c>
      <c r="AN61" s="101">
        <v>9.6999999999999993</v>
      </c>
      <c r="AO61" s="101">
        <v>5.47</v>
      </c>
      <c r="AP61" s="101">
        <v>7.5</v>
      </c>
      <c r="AQ61" s="101">
        <v>2.39</v>
      </c>
    </row>
    <row r="62" spans="1:43">
      <c r="A62" t="s">
        <v>1434</v>
      </c>
      <c r="B62" s="101">
        <v>4.99</v>
      </c>
      <c r="C62" s="101">
        <v>1628</v>
      </c>
      <c r="D62" s="101">
        <v>4.0199999999999996</v>
      </c>
      <c r="E62" s="101" t="s">
        <v>142</v>
      </c>
      <c r="F62" s="101">
        <v>2.1800000000000002</v>
      </c>
      <c r="G62" s="101">
        <v>13.9</v>
      </c>
      <c r="H62" s="101">
        <v>19</v>
      </c>
      <c r="I62" s="101">
        <v>155.5</v>
      </c>
      <c r="J62" s="101">
        <v>26</v>
      </c>
      <c r="K62" s="101">
        <v>65.3</v>
      </c>
      <c r="L62" s="101">
        <v>96.4</v>
      </c>
      <c r="M62" s="101">
        <v>98</v>
      </c>
      <c r="N62" s="101">
        <v>95.8</v>
      </c>
      <c r="O62" s="101">
        <v>523</v>
      </c>
      <c r="P62" s="101">
        <v>511</v>
      </c>
      <c r="Q62" s="101">
        <v>67.400000000000006</v>
      </c>
      <c r="R62" s="101">
        <v>5.09</v>
      </c>
      <c r="S62" s="101">
        <v>4.76</v>
      </c>
      <c r="T62" s="101">
        <v>0.98</v>
      </c>
      <c r="U62" s="101">
        <v>557</v>
      </c>
      <c r="V62" s="101">
        <v>584</v>
      </c>
      <c r="W62" s="101">
        <v>57.8</v>
      </c>
      <c r="X62" s="101">
        <v>123.2</v>
      </c>
      <c r="Y62" s="101">
        <v>14.53</v>
      </c>
      <c r="Z62" s="101">
        <v>67.3</v>
      </c>
      <c r="AA62" s="101">
        <v>15.7</v>
      </c>
      <c r="AB62" s="101">
        <v>2.81</v>
      </c>
      <c r="AC62" s="101">
        <v>2.5499999999999998</v>
      </c>
      <c r="AD62" s="101">
        <v>15.5</v>
      </c>
      <c r="AE62" s="101">
        <v>2.5299999999999998</v>
      </c>
      <c r="AF62" s="101">
        <v>16.8</v>
      </c>
      <c r="AG62" s="101">
        <v>3.44</v>
      </c>
      <c r="AH62" s="101">
        <v>10.25</v>
      </c>
      <c r="AI62" s="101">
        <v>1.66</v>
      </c>
      <c r="AJ62" s="101">
        <v>10.78</v>
      </c>
      <c r="AK62" s="101">
        <v>1.58</v>
      </c>
      <c r="AL62" s="101">
        <v>13.59</v>
      </c>
      <c r="AM62" s="101">
        <v>3.87</v>
      </c>
      <c r="AN62" s="101">
        <v>9.76</v>
      </c>
      <c r="AO62" s="101">
        <v>6.26</v>
      </c>
      <c r="AP62" s="101">
        <v>7.35</v>
      </c>
      <c r="AQ62" s="101">
        <v>2.37</v>
      </c>
    </row>
    <row r="63" spans="1:43">
      <c r="A63" t="s">
        <v>1434</v>
      </c>
      <c r="B63" s="101">
        <v>4.99</v>
      </c>
      <c r="C63" s="101">
        <v>1418</v>
      </c>
      <c r="D63" s="101">
        <v>3.86</v>
      </c>
      <c r="E63" s="101">
        <v>6.8</v>
      </c>
      <c r="F63" s="101">
        <v>2.02</v>
      </c>
      <c r="G63" s="101">
        <v>13.2</v>
      </c>
      <c r="H63" s="101">
        <v>17.600000000000001</v>
      </c>
      <c r="I63" s="101">
        <v>126.2</v>
      </c>
      <c r="J63" s="101">
        <v>24.8</v>
      </c>
      <c r="K63" s="101">
        <v>64</v>
      </c>
      <c r="L63" s="101">
        <v>87.5</v>
      </c>
      <c r="M63" s="101">
        <v>85.3</v>
      </c>
      <c r="N63" s="101">
        <v>88.9</v>
      </c>
      <c r="O63" s="101">
        <v>498</v>
      </c>
      <c r="P63" s="101">
        <v>509</v>
      </c>
      <c r="Q63" s="101">
        <v>56.4</v>
      </c>
      <c r="R63" s="101">
        <v>4.5</v>
      </c>
      <c r="S63" s="101">
        <v>4.7699999999999996</v>
      </c>
      <c r="T63" s="101">
        <v>1.07</v>
      </c>
      <c r="U63" s="101">
        <v>527</v>
      </c>
      <c r="V63" s="101">
        <v>495</v>
      </c>
      <c r="W63" s="101">
        <v>52.8</v>
      </c>
      <c r="X63" s="101">
        <v>119.8</v>
      </c>
      <c r="Y63" s="101">
        <v>14.92</v>
      </c>
      <c r="Z63" s="101">
        <v>56.6</v>
      </c>
      <c r="AA63" s="101">
        <v>13.2</v>
      </c>
      <c r="AB63" s="101">
        <v>2.8</v>
      </c>
      <c r="AC63" s="101">
        <v>2.85</v>
      </c>
      <c r="AD63" s="101">
        <v>14.8</v>
      </c>
      <c r="AE63" s="101">
        <v>2.27</v>
      </c>
      <c r="AF63" s="101">
        <v>14.86</v>
      </c>
      <c r="AG63" s="101">
        <v>3.38</v>
      </c>
      <c r="AH63" s="101">
        <v>10.44</v>
      </c>
      <c r="AI63" s="101">
        <v>1.5</v>
      </c>
      <c r="AJ63" s="101">
        <v>9.36</v>
      </c>
      <c r="AK63" s="101">
        <v>1.45</v>
      </c>
      <c r="AL63" s="101">
        <v>13.5</v>
      </c>
      <c r="AM63" s="101">
        <v>3.91</v>
      </c>
      <c r="AN63" s="101">
        <v>8.1</v>
      </c>
      <c r="AO63" s="101">
        <v>5.37</v>
      </c>
      <c r="AP63" s="101">
        <v>7.5</v>
      </c>
      <c r="AQ63" s="101">
        <v>2.34</v>
      </c>
    </row>
    <row r="64" spans="1:43">
      <c r="A64" t="s">
        <v>1434</v>
      </c>
      <c r="B64" s="101">
        <v>5</v>
      </c>
      <c r="C64" s="101">
        <v>1489</v>
      </c>
      <c r="D64" s="101">
        <v>3.92</v>
      </c>
      <c r="E64" s="101" t="s">
        <v>142</v>
      </c>
      <c r="F64" s="101">
        <v>2</v>
      </c>
      <c r="G64" s="101">
        <v>13.5</v>
      </c>
      <c r="H64" s="101">
        <v>18.5</v>
      </c>
      <c r="I64" s="101">
        <v>143.19999999999999</v>
      </c>
      <c r="J64" s="101">
        <v>24.7</v>
      </c>
      <c r="K64" s="101">
        <v>67</v>
      </c>
      <c r="L64" s="101">
        <v>97.4</v>
      </c>
      <c r="M64" s="101">
        <v>94.7</v>
      </c>
      <c r="N64" s="101">
        <v>95.9</v>
      </c>
      <c r="O64" s="101">
        <v>504</v>
      </c>
      <c r="P64" s="101">
        <v>513</v>
      </c>
      <c r="Q64" s="101">
        <v>60.3</v>
      </c>
      <c r="R64" s="101">
        <v>5.1100000000000003</v>
      </c>
      <c r="S64" s="101">
        <v>4.88</v>
      </c>
      <c r="T64" s="101">
        <v>1</v>
      </c>
      <c r="U64" s="101">
        <v>546</v>
      </c>
      <c r="V64" s="101">
        <v>536</v>
      </c>
      <c r="W64" s="101">
        <v>54.5</v>
      </c>
      <c r="X64" s="101">
        <v>117.6</v>
      </c>
      <c r="Y64" s="101">
        <v>14.5</v>
      </c>
      <c r="Z64" s="101">
        <v>59</v>
      </c>
      <c r="AA64" s="101">
        <v>14.2</v>
      </c>
      <c r="AB64" s="101">
        <v>2.68</v>
      </c>
      <c r="AC64" s="101">
        <v>2.52</v>
      </c>
      <c r="AD64" s="101">
        <v>15.2</v>
      </c>
      <c r="AE64" s="101">
        <v>2.6</v>
      </c>
      <c r="AF64" s="101">
        <v>16</v>
      </c>
      <c r="AG64" s="101">
        <v>3.52</v>
      </c>
      <c r="AH64" s="101">
        <v>10.220000000000001</v>
      </c>
      <c r="AI64" s="101">
        <v>1.42</v>
      </c>
      <c r="AJ64" s="101">
        <v>10.57</v>
      </c>
      <c r="AK64" s="101">
        <v>1.52</v>
      </c>
      <c r="AL64" s="101">
        <v>13.7</v>
      </c>
      <c r="AM64" s="101">
        <v>3.89</v>
      </c>
      <c r="AN64" s="101">
        <v>9.14</v>
      </c>
      <c r="AO64" s="101">
        <v>5.93</v>
      </c>
      <c r="AP64" s="101">
        <v>7.31</v>
      </c>
      <c r="AQ64" s="101">
        <v>2.4</v>
      </c>
    </row>
    <row r="65" spans="1:43">
      <c r="A65" t="s">
        <v>1434</v>
      </c>
      <c r="B65" s="101">
        <v>4.95</v>
      </c>
      <c r="C65" s="101">
        <v>1438</v>
      </c>
      <c r="D65" s="101">
        <v>3.78</v>
      </c>
      <c r="E65" s="101" t="s">
        <v>142</v>
      </c>
      <c r="F65" s="101">
        <v>2.2000000000000002</v>
      </c>
      <c r="G65" s="101">
        <v>11.4</v>
      </c>
      <c r="H65" s="101">
        <v>18</v>
      </c>
      <c r="I65" s="101">
        <v>140</v>
      </c>
      <c r="J65" s="101">
        <v>25.5</v>
      </c>
      <c r="K65" s="101">
        <v>64</v>
      </c>
      <c r="L65" s="101">
        <v>91.4</v>
      </c>
      <c r="M65" s="101">
        <v>92.7</v>
      </c>
      <c r="N65" s="101">
        <v>94.1</v>
      </c>
      <c r="O65" s="101">
        <v>499</v>
      </c>
      <c r="P65" s="101">
        <v>510</v>
      </c>
      <c r="Q65" s="101">
        <v>60.3</v>
      </c>
      <c r="R65" s="101">
        <v>4.38</v>
      </c>
      <c r="S65" s="101">
        <v>4.83</v>
      </c>
      <c r="T65" s="101">
        <v>0.9</v>
      </c>
      <c r="U65" s="101">
        <v>545</v>
      </c>
      <c r="V65" s="101">
        <v>537</v>
      </c>
      <c r="W65" s="101">
        <v>56.6</v>
      </c>
      <c r="X65" s="101">
        <v>120.8</v>
      </c>
      <c r="Y65" s="101">
        <v>14.44</v>
      </c>
      <c r="Z65" s="101">
        <v>61.1</v>
      </c>
      <c r="AA65" s="101">
        <v>14</v>
      </c>
      <c r="AB65" s="101">
        <v>3.13</v>
      </c>
      <c r="AC65" s="101">
        <v>2.7</v>
      </c>
      <c r="AD65" s="101">
        <v>14.2</v>
      </c>
      <c r="AE65" s="101">
        <v>2.4500000000000002</v>
      </c>
      <c r="AF65" s="101">
        <v>16.7</v>
      </c>
      <c r="AG65" s="101">
        <v>3.39</v>
      </c>
      <c r="AH65" s="101">
        <v>10.28</v>
      </c>
      <c r="AI65" s="101">
        <v>1.4139999999999999</v>
      </c>
      <c r="AJ65" s="101">
        <v>10.82</v>
      </c>
      <c r="AK65" s="101">
        <v>1.45</v>
      </c>
      <c r="AL65" s="101">
        <v>13.5</v>
      </c>
      <c r="AM65" s="101">
        <v>3.92</v>
      </c>
      <c r="AN65" s="101">
        <v>9.16</v>
      </c>
      <c r="AO65" s="101">
        <v>5.61</v>
      </c>
      <c r="AP65" s="101">
        <v>7.42</v>
      </c>
      <c r="AQ65" s="101">
        <v>2.38</v>
      </c>
    </row>
    <row r="66" spans="1:43">
      <c r="A66" t="s">
        <v>1434</v>
      </c>
      <c r="B66" s="101">
        <v>5.03</v>
      </c>
      <c r="C66" s="101">
        <v>1505</v>
      </c>
      <c r="D66" s="101">
        <v>4</v>
      </c>
      <c r="E66" s="101" t="s">
        <v>142</v>
      </c>
      <c r="F66" s="101">
        <v>2.1</v>
      </c>
      <c r="G66" s="101">
        <v>13.1</v>
      </c>
      <c r="H66" s="101">
        <v>19.100000000000001</v>
      </c>
      <c r="I66" s="101">
        <v>144.80000000000001</v>
      </c>
      <c r="J66" s="101">
        <v>25.4</v>
      </c>
      <c r="K66" s="101">
        <v>66</v>
      </c>
      <c r="L66" s="101">
        <v>94.9</v>
      </c>
      <c r="M66" s="101">
        <v>95</v>
      </c>
      <c r="N66" s="101">
        <v>95.1</v>
      </c>
      <c r="O66" s="101">
        <v>505</v>
      </c>
      <c r="P66" s="101">
        <v>514</v>
      </c>
      <c r="Q66" s="101">
        <v>62.2</v>
      </c>
      <c r="R66" s="101">
        <v>5.09</v>
      </c>
      <c r="S66" s="101">
        <v>4.79</v>
      </c>
      <c r="T66" s="101">
        <v>1.1599999999999999</v>
      </c>
      <c r="U66" s="101">
        <v>547</v>
      </c>
      <c r="V66" s="101">
        <v>562</v>
      </c>
      <c r="W66" s="101">
        <v>57</v>
      </c>
      <c r="X66" s="101">
        <v>123.4</v>
      </c>
      <c r="Y66" s="101">
        <v>14.76</v>
      </c>
      <c r="Z66" s="101">
        <v>65</v>
      </c>
      <c r="AA66" s="101">
        <v>14.8</v>
      </c>
      <c r="AB66" s="101">
        <v>2.79</v>
      </c>
      <c r="AC66" s="101">
        <v>2.68</v>
      </c>
      <c r="AD66" s="101">
        <v>15.5</v>
      </c>
      <c r="AE66" s="101">
        <v>2.54</v>
      </c>
      <c r="AF66" s="101">
        <v>17</v>
      </c>
      <c r="AG66" s="101">
        <v>3.59</v>
      </c>
      <c r="AH66" s="101">
        <v>10.4</v>
      </c>
      <c r="AI66" s="101">
        <v>1.61</v>
      </c>
      <c r="AJ66" s="101">
        <v>10.48</v>
      </c>
      <c r="AK66" s="101">
        <v>1.5880000000000001</v>
      </c>
      <c r="AL66" s="101">
        <v>13.3</v>
      </c>
      <c r="AM66" s="101">
        <v>3.89</v>
      </c>
      <c r="AN66" s="101">
        <v>9.27</v>
      </c>
      <c r="AO66" s="101">
        <v>5.55</v>
      </c>
      <c r="AP66" s="101">
        <v>7.29</v>
      </c>
      <c r="AQ66" s="101">
        <v>2.31</v>
      </c>
    </row>
    <row r="67" spans="1:43">
      <c r="A67" t="s">
        <v>1434</v>
      </c>
      <c r="B67" s="101">
        <v>5</v>
      </c>
      <c r="C67" s="101">
        <v>1599</v>
      </c>
      <c r="D67" s="101">
        <v>3.88</v>
      </c>
      <c r="E67" s="101" t="s">
        <v>142</v>
      </c>
      <c r="F67" s="101">
        <v>2.2000000000000002</v>
      </c>
      <c r="G67" s="101">
        <v>13.9</v>
      </c>
      <c r="H67" s="101">
        <v>18.8</v>
      </c>
      <c r="I67" s="101">
        <v>140</v>
      </c>
      <c r="J67" s="101">
        <v>25.5</v>
      </c>
      <c r="K67" s="101">
        <v>66.3</v>
      </c>
      <c r="L67" s="101">
        <v>94.9</v>
      </c>
      <c r="M67" s="101">
        <v>93.3</v>
      </c>
      <c r="N67" s="101">
        <v>94.2</v>
      </c>
      <c r="O67" s="101">
        <v>545</v>
      </c>
      <c r="P67" s="101">
        <v>513</v>
      </c>
      <c r="Q67" s="101">
        <v>64.400000000000006</v>
      </c>
      <c r="R67" s="101">
        <v>4.6100000000000003</v>
      </c>
      <c r="S67" s="101">
        <v>4.91</v>
      </c>
      <c r="T67" s="101">
        <v>1.2</v>
      </c>
      <c r="U67" s="101">
        <v>563</v>
      </c>
      <c r="V67" s="101">
        <v>547</v>
      </c>
      <c r="W67" s="101">
        <v>56</v>
      </c>
      <c r="X67" s="101">
        <v>126.9</v>
      </c>
      <c r="Y67" s="101">
        <v>15.24</v>
      </c>
      <c r="Z67" s="101">
        <v>61.5</v>
      </c>
      <c r="AA67" s="101">
        <v>13.4</v>
      </c>
      <c r="AB67" s="101">
        <v>3.1</v>
      </c>
      <c r="AC67" s="101">
        <v>2.99</v>
      </c>
      <c r="AD67" s="101">
        <v>17.8</v>
      </c>
      <c r="AE67" s="101">
        <v>2.5299999999999998</v>
      </c>
      <c r="AF67" s="101">
        <v>15.8</v>
      </c>
      <c r="AG67" s="101">
        <v>3.42</v>
      </c>
      <c r="AH67" s="101">
        <v>10.37</v>
      </c>
      <c r="AI67" s="101">
        <v>1.65</v>
      </c>
      <c r="AJ67" s="101">
        <v>11.2</v>
      </c>
      <c r="AK67" s="101">
        <v>1.56</v>
      </c>
      <c r="AL67" s="101">
        <v>14.86</v>
      </c>
      <c r="AM67" s="101">
        <v>3.93</v>
      </c>
      <c r="AN67" s="101">
        <v>10.08</v>
      </c>
      <c r="AO67" s="101">
        <v>5.54</v>
      </c>
      <c r="AP67" s="101">
        <v>7.72</v>
      </c>
      <c r="AQ67" s="101">
        <v>2.65</v>
      </c>
    </row>
    <row r="68" spans="1:43">
      <c r="A68" t="s">
        <v>1434</v>
      </c>
      <c r="B68" s="101">
        <v>5.01</v>
      </c>
      <c r="C68" s="101">
        <v>1597</v>
      </c>
      <c r="D68" s="101">
        <v>3.96</v>
      </c>
      <c r="E68" s="101" t="s">
        <v>142</v>
      </c>
      <c r="F68" s="101">
        <v>2.06</v>
      </c>
      <c r="G68" s="101">
        <v>13</v>
      </c>
      <c r="H68" s="101">
        <v>19</v>
      </c>
      <c r="I68" s="101">
        <v>146.6</v>
      </c>
      <c r="J68" s="101">
        <v>25.8</v>
      </c>
      <c r="K68" s="101">
        <v>63.1</v>
      </c>
      <c r="L68" s="101">
        <v>98.7</v>
      </c>
      <c r="M68" s="101">
        <v>97.4</v>
      </c>
      <c r="N68" s="101">
        <v>96.9</v>
      </c>
      <c r="O68" s="101">
        <v>512</v>
      </c>
      <c r="P68" s="101">
        <v>509</v>
      </c>
      <c r="Q68" s="101">
        <v>64.3</v>
      </c>
      <c r="R68" s="101">
        <v>4.67</v>
      </c>
      <c r="S68" s="101">
        <v>4.67</v>
      </c>
      <c r="T68" s="101">
        <v>1.1399999999999999</v>
      </c>
      <c r="U68" s="101">
        <v>538</v>
      </c>
      <c r="V68" s="101">
        <v>559</v>
      </c>
      <c r="W68" s="101">
        <v>55.3</v>
      </c>
      <c r="X68" s="101">
        <v>118.6</v>
      </c>
      <c r="Y68" s="101">
        <v>13.81</v>
      </c>
      <c r="Z68" s="101">
        <v>62.9</v>
      </c>
      <c r="AA68" s="101">
        <v>15.1</v>
      </c>
      <c r="AB68" s="101">
        <v>2.88</v>
      </c>
      <c r="AC68" s="101">
        <v>2.8</v>
      </c>
      <c r="AD68" s="101">
        <v>15.5</v>
      </c>
      <c r="AE68" s="101">
        <v>2.65</v>
      </c>
      <c r="AF68" s="101">
        <v>15.9</v>
      </c>
      <c r="AG68" s="101">
        <v>3.47</v>
      </c>
      <c r="AH68" s="101">
        <v>10.18</v>
      </c>
      <c r="AI68" s="101">
        <v>1.49</v>
      </c>
      <c r="AJ68" s="101">
        <v>10.26</v>
      </c>
      <c r="AK68" s="101">
        <v>1.51</v>
      </c>
      <c r="AL68" s="101">
        <v>13.5</v>
      </c>
      <c r="AM68" s="101">
        <v>3.86</v>
      </c>
      <c r="AN68" s="101">
        <v>9.6199999999999992</v>
      </c>
      <c r="AO68" s="101">
        <v>5.95</v>
      </c>
      <c r="AP68" s="101">
        <v>7.53</v>
      </c>
      <c r="AQ68" s="101">
        <v>2.36</v>
      </c>
    </row>
    <row r="69" spans="1:43">
      <c r="A69" t="s">
        <v>1434</v>
      </c>
      <c r="B69" s="101">
        <v>4.9800000000000004</v>
      </c>
      <c r="C69" s="101">
        <v>1490</v>
      </c>
      <c r="D69" s="101">
        <v>3.98</v>
      </c>
      <c r="E69" s="101" t="s">
        <v>142</v>
      </c>
      <c r="F69" s="101">
        <v>2.15</v>
      </c>
      <c r="G69" s="101">
        <v>12.7</v>
      </c>
      <c r="H69" s="101">
        <v>19</v>
      </c>
      <c r="I69" s="101">
        <v>142.4</v>
      </c>
      <c r="J69" s="101">
        <v>25.8</v>
      </c>
      <c r="K69" s="101">
        <v>68.400000000000006</v>
      </c>
      <c r="L69" s="101">
        <v>91.3</v>
      </c>
      <c r="M69" s="101">
        <v>95</v>
      </c>
      <c r="N69" s="101">
        <v>93.8</v>
      </c>
      <c r="O69" s="101">
        <v>502</v>
      </c>
      <c r="P69" s="101">
        <v>512</v>
      </c>
      <c r="Q69" s="101">
        <v>61.7</v>
      </c>
      <c r="R69" s="101">
        <v>5.33</v>
      </c>
      <c r="S69" s="101">
        <v>5.07</v>
      </c>
      <c r="T69" s="101">
        <v>1.04</v>
      </c>
      <c r="U69" s="101">
        <v>540</v>
      </c>
      <c r="V69" s="101">
        <v>546</v>
      </c>
      <c r="W69" s="101">
        <v>56.2</v>
      </c>
      <c r="X69" s="101">
        <v>121.1</v>
      </c>
      <c r="Y69" s="101">
        <v>14.66</v>
      </c>
      <c r="Z69" s="101">
        <v>58.3</v>
      </c>
      <c r="AA69" s="101">
        <v>15</v>
      </c>
      <c r="AB69" s="101">
        <v>2.84</v>
      </c>
      <c r="AC69" s="101">
        <v>2.72</v>
      </c>
      <c r="AD69" s="101">
        <v>14.4</v>
      </c>
      <c r="AE69" s="101">
        <v>2.5099999999999998</v>
      </c>
      <c r="AF69" s="101">
        <v>15.74</v>
      </c>
      <c r="AG69" s="101">
        <v>3.53</v>
      </c>
      <c r="AH69" s="101">
        <v>10.27</v>
      </c>
      <c r="AI69" s="101">
        <v>1.405</v>
      </c>
      <c r="AJ69" s="101">
        <v>10.35</v>
      </c>
      <c r="AK69" s="101">
        <v>1.66</v>
      </c>
      <c r="AL69" s="101">
        <v>12.9</v>
      </c>
      <c r="AM69" s="101">
        <v>3.88</v>
      </c>
      <c r="AN69" s="101">
        <v>9.4</v>
      </c>
      <c r="AO69" s="101">
        <v>5.46</v>
      </c>
      <c r="AP69" s="101">
        <v>7.6</v>
      </c>
      <c r="AQ69" s="101">
        <v>2.35</v>
      </c>
    </row>
    <row r="70" spans="1:43">
      <c r="A70" t="s">
        <v>1434</v>
      </c>
      <c r="B70" s="101">
        <v>5.03</v>
      </c>
      <c r="C70" s="101">
        <v>1498</v>
      </c>
      <c r="D70" s="101">
        <v>3.86</v>
      </c>
      <c r="E70" s="101">
        <v>8.1999999999999993</v>
      </c>
      <c r="F70" s="101">
        <v>2.09</v>
      </c>
      <c r="G70" s="101">
        <v>13</v>
      </c>
      <c r="H70" s="101">
        <v>18.5</v>
      </c>
      <c r="I70" s="101">
        <v>146.1</v>
      </c>
      <c r="J70" s="101">
        <v>24.56</v>
      </c>
      <c r="K70" s="101">
        <v>64.400000000000006</v>
      </c>
      <c r="L70" s="101">
        <v>93.1</v>
      </c>
      <c r="M70" s="101">
        <v>97.6</v>
      </c>
      <c r="N70" s="101">
        <v>95.8</v>
      </c>
      <c r="O70" s="101">
        <v>496</v>
      </c>
      <c r="P70" s="101">
        <v>512</v>
      </c>
      <c r="Q70" s="101">
        <v>61.2</v>
      </c>
      <c r="R70" s="101">
        <v>5.7</v>
      </c>
      <c r="S70" s="101">
        <v>4.7300000000000004</v>
      </c>
      <c r="T70" s="101">
        <v>0.99</v>
      </c>
      <c r="U70" s="101">
        <v>545</v>
      </c>
      <c r="V70" s="101">
        <v>549</v>
      </c>
      <c r="W70" s="101">
        <v>56.8</v>
      </c>
      <c r="X70" s="101">
        <v>118.9</v>
      </c>
      <c r="Y70" s="101">
        <v>14.58</v>
      </c>
      <c r="Z70" s="101">
        <v>62.1</v>
      </c>
      <c r="AA70" s="101">
        <v>13.8</v>
      </c>
      <c r="AB70" s="101">
        <v>2.69</v>
      </c>
      <c r="AC70" s="101">
        <v>2.67</v>
      </c>
      <c r="AD70" s="101">
        <v>15.5</v>
      </c>
      <c r="AE70" s="101">
        <v>2.48</v>
      </c>
      <c r="AF70" s="101">
        <v>17.100000000000001</v>
      </c>
      <c r="AG70" s="101">
        <v>3.36</v>
      </c>
      <c r="AH70" s="101">
        <v>10.32</v>
      </c>
      <c r="AI70" s="101">
        <v>1.62</v>
      </c>
      <c r="AJ70" s="101">
        <v>10.86</v>
      </c>
      <c r="AK70" s="101">
        <v>1.66</v>
      </c>
      <c r="AL70" s="101">
        <v>13.6</v>
      </c>
      <c r="AM70" s="101">
        <v>3.92</v>
      </c>
      <c r="AN70" s="101">
        <v>8.8800000000000008</v>
      </c>
      <c r="AO70" s="101">
        <v>5.82</v>
      </c>
      <c r="AP70" s="101">
        <v>7.49</v>
      </c>
      <c r="AQ70" s="101">
        <v>2.27</v>
      </c>
    </row>
    <row r="71" spans="1:43">
      <c r="A71" t="s">
        <v>1434</v>
      </c>
      <c r="B71" s="101">
        <v>5.0199999999999996</v>
      </c>
      <c r="C71" s="101">
        <v>1521</v>
      </c>
      <c r="D71" s="101">
        <v>3.92</v>
      </c>
      <c r="E71" s="101" t="s">
        <v>142</v>
      </c>
      <c r="F71" s="101">
        <v>2.13</v>
      </c>
      <c r="G71" s="101">
        <v>12.6</v>
      </c>
      <c r="H71" s="101">
        <v>18.8</v>
      </c>
      <c r="I71" s="101">
        <v>133.4</v>
      </c>
      <c r="J71" s="101">
        <v>24.4</v>
      </c>
      <c r="K71" s="101">
        <v>67.8</v>
      </c>
      <c r="L71" s="101">
        <v>93.7</v>
      </c>
      <c r="M71" s="101">
        <v>87.4</v>
      </c>
      <c r="N71" s="101">
        <v>90.3</v>
      </c>
      <c r="O71" s="101">
        <v>518</v>
      </c>
      <c r="P71" s="101">
        <v>515</v>
      </c>
      <c r="Q71" s="101">
        <v>61.9</v>
      </c>
      <c r="R71" s="101">
        <v>3.9</v>
      </c>
      <c r="S71" s="101">
        <v>4.74</v>
      </c>
      <c r="T71" s="101">
        <v>1.1299999999999999</v>
      </c>
      <c r="U71" s="101">
        <v>564</v>
      </c>
      <c r="V71" s="101">
        <v>521</v>
      </c>
      <c r="W71" s="101">
        <v>53.2</v>
      </c>
      <c r="X71" s="101">
        <v>120.3</v>
      </c>
      <c r="Y71" s="101">
        <v>15</v>
      </c>
      <c r="Z71" s="101">
        <v>60.9</v>
      </c>
      <c r="AA71" s="101">
        <v>13.7</v>
      </c>
      <c r="AB71" s="101">
        <v>2.7</v>
      </c>
      <c r="AC71" s="101">
        <v>3.01</v>
      </c>
      <c r="AD71" s="101">
        <v>15.6</v>
      </c>
      <c r="AE71" s="101">
        <v>2.56</v>
      </c>
      <c r="AF71" s="101">
        <v>15.3</v>
      </c>
      <c r="AG71" s="101">
        <v>3.32</v>
      </c>
      <c r="AH71" s="101">
        <v>10.26</v>
      </c>
      <c r="AI71" s="101">
        <v>1.55</v>
      </c>
      <c r="AJ71" s="101">
        <v>10.41</v>
      </c>
      <c r="AK71" s="101">
        <v>1.42</v>
      </c>
      <c r="AL71" s="101">
        <v>13.3</v>
      </c>
      <c r="AM71" s="101">
        <v>3.95</v>
      </c>
      <c r="AN71" s="101">
        <v>9.3000000000000007</v>
      </c>
      <c r="AO71" s="101">
        <v>5.33</v>
      </c>
      <c r="AP71" s="101">
        <v>6.85</v>
      </c>
      <c r="AQ71" s="101">
        <v>2.39</v>
      </c>
    </row>
    <row r="72" spans="1:43">
      <c r="A72" t="s">
        <v>1434</v>
      </c>
      <c r="B72" s="101">
        <v>4.9800000000000004</v>
      </c>
      <c r="C72" s="101">
        <v>1436</v>
      </c>
      <c r="D72" s="101">
        <v>3.88</v>
      </c>
      <c r="E72" s="101" t="s">
        <v>142</v>
      </c>
      <c r="F72" s="101">
        <v>2.16</v>
      </c>
      <c r="G72" s="101">
        <v>12.6</v>
      </c>
      <c r="H72" s="101">
        <v>17.899999999999999</v>
      </c>
      <c r="I72" s="101">
        <v>135.30000000000001</v>
      </c>
      <c r="J72" s="101">
        <v>26.4</v>
      </c>
      <c r="K72" s="101">
        <v>64</v>
      </c>
      <c r="L72" s="101">
        <v>95.5</v>
      </c>
      <c r="M72" s="101">
        <v>93.4</v>
      </c>
      <c r="N72" s="101">
        <v>96.4</v>
      </c>
      <c r="O72" s="101">
        <v>514</v>
      </c>
      <c r="P72" s="101">
        <v>508</v>
      </c>
      <c r="Q72" s="101">
        <v>59.3</v>
      </c>
      <c r="R72" s="101">
        <v>5.01</v>
      </c>
      <c r="S72" s="101">
        <v>4.8600000000000003</v>
      </c>
      <c r="T72" s="101">
        <v>1.18</v>
      </c>
      <c r="U72" s="101">
        <v>520</v>
      </c>
      <c r="V72" s="101">
        <v>528</v>
      </c>
      <c r="W72" s="101">
        <v>57.1</v>
      </c>
      <c r="X72" s="101">
        <v>120.7</v>
      </c>
      <c r="Y72" s="101">
        <v>14.31</v>
      </c>
      <c r="Z72" s="101">
        <v>56.9</v>
      </c>
      <c r="AA72" s="101">
        <v>13.7</v>
      </c>
      <c r="AB72" s="101">
        <v>2.73</v>
      </c>
      <c r="AC72" s="101">
        <v>2.7</v>
      </c>
      <c r="AD72" s="101">
        <v>14.8</v>
      </c>
      <c r="AE72" s="101">
        <v>2.34</v>
      </c>
      <c r="AF72" s="101">
        <v>15.9</v>
      </c>
      <c r="AG72" s="101">
        <v>3.64</v>
      </c>
      <c r="AH72" s="101">
        <v>10.32</v>
      </c>
      <c r="AI72" s="101">
        <v>1.55</v>
      </c>
      <c r="AJ72" s="101">
        <v>9.82</v>
      </c>
      <c r="AK72" s="101">
        <v>1.64</v>
      </c>
      <c r="AL72" s="101">
        <v>14.01</v>
      </c>
      <c r="AM72" s="101">
        <v>3.86</v>
      </c>
      <c r="AN72" s="101">
        <v>8.75</v>
      </c>
      <c r="AO72" s="101">
        <v>5.56</v>
      </c>
      <c r="AP72" s="101">
        <v>7.36</v>
      </c>
      <c r="AQ72" s="101">
        <v>2.37</v>
      </c>
    </row>
    <row r="73" spans="1:43">
      <c r="A73" t="s">
        <v>1434</v>
      </c>
      <c r="B73" s="101">
        <v>4.99</v>
      </c>
      <c r="C73" s="101">
        <v>1636</v>
      </c>
      <c r="D73" s="101">
        <v>3.9</v>
      </c>
      <c r="E73" s="101">
        <v>9.6999999999999993</v>
      </c>
      <c r="F73" s="101">
        <v>2.19</v>
      </c>
      <c r="G73" s="101">
        <v>14.3</v>
      </c>
      <c r="H73" s="101">
        <v>20</v>
      </c>
      <c r="I73" s="101">
        <v>146.4</v>
      </c>
      <c r="J73" s="101">
        <v>26.2</v>
      </c>
      <c r="K73" s="101">
        <v>67.2</v>
      </c>
      <c r="L73" s="101">
        <v>101.1</v>
      </c>
      <c r="M73" s="101">
        <v>101.3</v>
      </c>
      <c r="N73" s="101">
        <v>96.7</v>
      </c>
      <c r="O73" s="101">
        <v>533</v>
      </c>
      <c r="P73" s="101">
        <v>515</v>
      </c>
      <c r="Q73" s="101">
        <v>66.900000000000006</v>
      </c>
      <c r="R73" s="101">
        <v>5.0999999999999996</v>
      </c>
      <c r="S73" s="101">
        <v>4.6100000000000003</v>
      </c>
      <c r="T73" s="101">
        <v>1.18</v>
      </c>
      <c r="U73" s="101">
        <v>578</v>
      </c>
      <c r="V73" s="101">
        <v>585</v>
      </c>
      <c r="W73" s="101">
        <v>57.5</v>
      </c>
      <c r="X73" s="101">
        <v>125.8</v>
      </c>
      <c r="Y73" s="101">
        <v>14.51</v>
      </c>
      <c r="Z73" s="101">
        <v>67.400000000000006</v>
      </c>
      <c r="AA73" s="101">
        <v>14.4</v>
      </c>
      <c r="AB73" s="101">
        <v>2.76</v>
      </c>
      <c r="AC73" s="101">
        <v>2.71</v>
      </c>
      <c r="AD73" s="101">
        <v>16.600000000000001</v>
      </c>
      <c r="AE73" s="101">
        <v>2.76</v>
      </c>
      <c r="AF73" s="101">
        <v>16.5</v>
      </c>
      <c r="AG73" s="101">
        <v>3.46</v>
      </c>
      <c r="AH73" s="101">
        <v>10.35</v>
      </c>
      <c r="AI73" s="101">
        <v>1.65</v>
      </c>
      <c r="AJ73" s="101">
        <v>11.6</v>
      </c>
      <c r="AK73" s="101">
        <v>1.54</v>
      </c>
      <c r="AL73" s="101">
        <v>13.8</v>
      </c>
      <c r="AM73" s="101">
        <v>3.93</v>
      </c>
      <c r="AN73" s="101">
        <v>11.1</v>
      </c>
      <c r="AO73" s="101">
        <v>6.13</v>
      </c>
      <c r="AP73" s="101">
        <v>7.62</v>
      </c>
      <c r="AQ73" s="101">
        <v>2.5</v>
      </c>
    </row>
    <row r="74" spans="1:43">
      <c r="A74" t="s">
        <v>1434</v>
      </c>
      <c r="B74" s="101">
        <v>5.01</v>
      </c>
      <c r="C74" s="101">
        <v>1552</v>
      </c>
      <c r="D74" s="101">
        <v>3.91</v>
      </c>
      <c r="E74" s="101" t="s">
        <v>142</v>
      </c>
      <c r="F74" s="101">
        <v>2.0499999999999998</v>
      </c>
      <c r="G74" s="101">
        <v>13.7</v>
      </c>
      <c r="H74" s="101">
        <v>18</v>
      </c>
      <c r="I74" s="101">
        <v>133.9</v>
      </c>
      <c r="J74" s="101">
        <v>25.5</v>
      </c>
      <c r="K74" s="101">
        <v>64.3</v>
      </c>
      <c r="L74" s="101">
        <v>89.8</v>
      </c>
      <c r="M74" s="101">
        <v>91.6</v>
      </c>
      <c r="N74" s="101">
        <v>92.5</v>
      </c>
      <c r="O74" s="101">
        <v>523</v>
      </c>
      <c r="P74" s="101">
        <v>511</v>
      </c>
      <c r="Q74" s="101">
        <v>59.4</v>
      </c>
      <c r="R74" s="101">
        <v>4.57</v>
      </c>
      <c r="S74" s="101">
        <v>5.09</v>
      </c>
      <c r="T74" s="101">
        <v>1.1499999999999999</v>
      </c>
      <c r="U74" s="101">
        <v>539</v>
      </c>
      <c r="V74" s="101">
        <v>527</v>
      </c>
      <c r="W74" s="101">
        <v>53.4</v>
      </c>
      <c r="X74" s="101">
        <v>123.3</v>
      </c>
      <c r="Y74" s="101">
        <v>14.79</v>
      </c>
      <c r="Z74" s="101">
        <v>60.1</v>
      </c>
      <c r="AA74" s="101">
        <v>13.3</v>
      </c>
      <c r="AB74" s="101">
        <v>2.6</v>
      </c>
      <c r="AC74" s="101">
        <v>2.66</v>
      </c>
      <c r="AD74" s="101">
        <v>15.51</v>
      </c>
      <c r="AE74" s="101">
        <v>2.6</v>
      </c>
      <c r="AF74" s="101">
        <v>15.8</v>
      </c>
      <c r="AG74" s="101">
        <v>3.39</v>
      </c>
      <c r="AH74" s="101">
        <v>10.24</v>
      </c>
      <c r="AI74" s="101">
        <v>1.52</v>
      </c>
      <c r="AJ74" s="101">
        <v>9.6999999999999993</v>
      </c>
      <c r="AK74" s="101">
        <v>1.42</v>
      </c>
      <c r="AL74" s="101">
        <v>14.3</v>
      </c>
      <c r="AM74" s="101">
        <v>3.86</v>
      </c>
      <c r="AN74" s="101">
        <v>8.9</v>
      </c>
      <c r="AO74" s="101">
        <v>5.73</v>
      </c>
      <c r="AP74" s="101">
        <v>7.28</v>
      </c>
      <c r="AQ74" s="101">
        <v>2.34</v>
      </c>
    </row>
    <row r="75" spans="1:43">
      <c r="A75" t="s">
        <v>1434</v>
      </c>
      <c r="B75" s="101">
        <v>5.1100000000000003</v>
      </c>
      <c r="C75" s="101">
        <v>1690</v>
      </c>
      <c r="D75" s="101">
        <v>4.0599999999999996</v>
      </c>
      <c r="E75" s="101" t="s">
        <v>142</v>
      </c>
      <c r="F75" s="101">
        <v>2.35</v>
      </c>
      <c r="G75" s="101">
        <v>13.8</v>
      </c>
      <c r="H75" s="101">
        <v>19.7</v>
      </c>
      <c r="I75" s="101">
        <v>149</v>
      </c>
      <c r="J75" s="101">
        <v>27.5</v>
      </c>
      <c r="K75" s="101">
        <v>69.400000000000006</v>
      </c>
      <c r="L75" s="101">
        <v>96.2</v>
      </c>
      <c r="M75" s="101">
        <v>100.3</v>
      </c>
      <c r="N75" s="101">
        <v>100.5</v>
      </c>
      <c r="O75" s="101">
        <v>541</v>
      </c>
      <c r="P75" s="101">
        <v>521</v>
      </c>
      <c r="Q75" s="101">
        <v>71</v>
      </c>
      <c r="R75" s="101">
        <v>4.76</v>
      </c>
      <c r="S75" s="101">
        <v>4.92</v>
      </c>
      <c r="T75" s="101">
        <v>0.96</v>
      </c>
      <c r="U75" s="101">
        <v>588</v>
      </c>
      <c r="V75" s="101">
        <v>596</v>
      </c>
      <c r="W75" s="101">
        <v>59</v>
      </c>
      <c r="X75" s="101">
        <v>125.5</v>
      </c>
      <c r="Y75" s="101">
        <v>15.53</v>
      </c>
      <c r="Z75" s="101">
        <v>68.8</v>
      </c>
      <c r="AA75" s="101">
        <v>15.2</v>
      </c>
      <c r="AB75" s="101">
        <v>3.07</v>
      </c>
      <c r="AC75" s="101">
        <v>2.91</v>
      </c>
      <c r="AD75" s="101">
        <v>16.3</v>
      </c>
      <c r="AE75" s="101">
        <v>2.59</v>
      </c>
      <c r="AF75" s="101">
        <v>16.7</v>
      </c>
      <c r="AG75" s="101">
        <v>3.46</v>
      </c>
      <c r="AH75" s="101">
        <v>10.49</v>
      </c>
      <c r="AI75" s="101">
        <v>1.61</v>
      </c>
      <c r="AJ75" s="101">
        <v>11.85</v>
      </c>
      <c r="AK75" s="101">
        <v>1.67</v>
      </c>
      <c r="AL75" s="101">
        <v>14.9</v>
      </c>
      <c r="AM75" s="101">
        <v>3.99</v>
      </c>
      <c r="AN75" s="101">
        <v>9.9</v>
      </c>
      <c r="AO75" s="101">
        <v>5.78</v>
      </c>
      <c r="AP75" s="101">
        <v>7.89</v>
      </c>
      <c r="AQ75" s="101">
        <v>2.41</v>
      </c>
    </row>
    <row r="77" spans="1:43">
      <c r="A77" t="s">
        <v>1433</v>
      </c>
      <c r="B77" s="101">
        <v>4.8899999999999997</v>
      </c>
      <c r="C77" s="101">
        <v>1477</v>
      </c>
      <c r="D77" s="101">
        <v>4.0199999999999996</v>
      </c>
      <c r="E77" s="101" t="s">
        <v>142</v>
      </c>
      <c r="F77" s="101">
        <v>2.17</v>
      </c>
      <c r="G77" s="101">
        <v>13.2</v>
      </c>
      <c r="H77" s="101">
        <v>18.100000000000001</v>
      </c>
      <c r="I77" s="101">
        <v>140.19999999999999</v>
      </c>
      <c r="J77" s="101">
        <v>25.3</v>
      </c>
      <c r="K77" s="101">
        <v>63.2</v>
      </c>
      <c r="L77" s="101">
        <v>94.9</v>
      </c>
      <c r="M77" s="101">
        <v>93</v>
      </c>
      <c r="N77" s="101">
        <v>95</v>
      </c>
      <c r="O77" s="101">
        <v>507</v>
      </c>
      <c r="P77" s="101">
        <v>488</v>
      </c>
      <c r="Q77" s="101">
        <v>61.3</v>
      </c>
      <c r="R77" s="101">
        <v>4.8499999999999996</v>
      </c>
      <c r="S77" s="101">
        <v>4.72</v>
      </c>
      <c r="T77" s="101">
        <v>1.1299999999999999</v>
      </c>
      <c r="U77" s="101">
        <v>533</v>
      </c>
      <c r="V77" s="101">
        <v>541</v>
      </c>
      <c r="W77" s="101">
        <v>55.4</v>
      </c>
      <c r="X77" s="101">
        <v>123.2</v>
      </c>
      <c r="Y77" s="101">
        <v>14.3</v>
      </c>
      <c r="Z77" s="101">
        <v>59.9</v>
      </c>
      <c r="AA77" s="101">
        <v>14.5</v>
      </c>
      <c r="AB77" s="101">
        <v>3.11</v>
      </c>
      <c r="AC77" s="101">
        <v>2.73</v>
      </c>
      <c r="AD77" s="101">
        <v>15.5</v>
      </c>
      <c r="AE77" s="101">
        <v>2.39</v>
      </c>
      <c r="AF77" s="101">
        <v>15.8</v>
      </c>
      <c r="AG77" s="101">
        <v>3.61</v>
      </c>
      <c r="AH77" s="101">
        <v>10.050000000000001</v>
      </c>
      <c r="AI77" s="101">
        <v>1.49</v>
      </c>
      <c r="AJ77" s="101">
        <v>10.8</v>
      </c>
      <c r="AK77" s="101">
        <v>1.45</v>
      </c>
      <c r="AL77" s="101">
        <v>13.8</v>
      </c>
      <c r="AM77" s="101">
        <v>3.79</v>
      </c>
      <c r="AN77" s="101">
        <v>9.1999999999999993</v>
      </c>
      <c r="AO77" s="101">
        <v>5.52</v>
      </c>
      <c r="AP77" s="101">
        <v>7.5</v>
      </c>
      <c r="AQ77" s="101">
        <v>2.31</v>
      </c>
    </row>
    <row r="78" spans="1:43">
      <c r="A78" t="s">
        <v>1433</v>
      </c>
      <c r="B78" s="101">
        <v>4.8</v>
      </c>
      <c r="C78" s="101">
        <v>1464</v>
      </c>
      <c r="D78" s="101">
        <v>3.78</v>
      </c>
      <c r="E78" s="101" t="s">
        <v>142</v>
      </c>
      <c r="F78" s="101">
        <v>1.95</v>
      </c>
      <c r="G78" s="101">
        <v>14.2</v>
      </c>
      <c r="H78" s="101">
        <v>17.899999999999999</v>
      </c>
      <c r="I78" s="101">
        <v>138.30000000000001</v>
      </c>
      <c r="J78" s="101">
        <v>24.5</v>
      </c>
      <c r="K78" s="101">
        <v>63.6</v>
      </c>
      <c r="L78" s="101">
        <v>88.2</v>
      </c>
      <c r="M78" s="101">
        <v>89.4</v>
      </c>
      <c r="N78" s="101">
        <v>92.1</v>
      </c>
      <c r="O78" s="101">
        <v>512</v>
      </c>
      <c r="P78" s="101">
        <v>494</v>
      </c>
      <c r="Q78" s="101">
        <v>59.5</v>
      </c>
      <c r="R78" s="101">
        <v>4.74</v>
      </c>
      <c r="S78" s="101">
        <v>4.72</v>
      </c>
      <c r="T78" s="101">
        <v>0.97</v>
      </c>
      <c r="U78" s="101">
        <v>519</v>
      </c>
      <c r="V78" s="101">
        <v>503</v>
      </c>
      <c r="W78" s="101">
        <v>52.2</v>
      </c>
      <c r="X78" s="101">
        <v>119.2</v>
      </c>
      <c r="Y78" s="101">
        <v>14.22</v>
      </c>
      <c r="Z78" s="101">
        <v>57</v>
      </c>
      <c r="AA78" s="101">
        <v>12.95</v>
      </c>
      <c r="AB78" s="101">
        <v>2.75</v>
      </c>
      <c r="AC78" s="101">
        <v>2.66</v>
      </c>
      <c r="AD78" s="101">
        <v>15.1</v>
      </c>
      <c r="AE78" s="101">
        <v>2.37</v>
      </c>
      <c r="AF78" s="101">
        <v>16.3</v>
      </c>
      <c r="AG78" s="101">
        <v>3.43</v>
      </c>
      <c r="AH78" s="101">
        <v>10.02</v>
      </c>
      <c r="AI78" s="101">
        <v>1.33</v>
      </c>
      <c r="AJ78" s="101">
        <v>9.75</v>
      </c>
      <c r="AK78" s="101">
        <v>1.52</v>
      </c>
      <c r="AL78" s="101">
        <v>13.9</v>
      </c>
      <c r="AM78" s="101">
        <v>3.9</v>
      </c>
      <c r="AN78" s="101">
        <v>9.15</v>
      </c>
      <c r="AO78" s="101">
        <v>5.5</v>
      </c>
      <c r="AP78" s="101">
        <v>7.21</v>
      </c>
      <c r="AQ78" s="101">
        <v>2.2599999999999998</v>
      </c>
    </row>
    <row r="79" spans="1:43">
      <c r="A79" t="s">
        <v>1433</v>
      </c>
      <c r="B79" s="101">
        <v>5.26</v>
      </c>
      <c r="C79" s="101">
        <v>1534</v>
      </c>
      <c r="D79" s="101">
        <v>3.6</v>
      </c>
      <c r="E79" s="101">
        <v>6.8</v>
      </c>
      <c r="F79" s="101">
        <v>2.13</v>
      </c>
      <c r="G79" s="101">
        <v>12.5</v>
      </c>
      <c r="H79" s="101">
        <v>18.16</v>
      </c>
      <c r="I79" s="101">
        <v>137.4</v>
      </c>
      <c r="J79" s="101">
        <v>25.7</v>
      </c>
      <c r="K79" s="101">
        <v>65.8</v>
      </c>
      <c r="L79" s="101">
        <v>89.4</v>
      </c>
      <c r="M79" s="101">
        <v>89.2</v>
      </c>
      <c r="N79" s="101">
        <v>92.6</v>
      </c>
      <c r="O79" s="101">
        <v>513</v>
      </c>
      <c r="P79" s="101">
        <v>520</v>
      </c>
      <c r="Q79" s="101">
        <v>60</v>
      </c>
      <c r="R79" s="101">
        <v>4.71</v>
      </c>
      <c r="S79" s="101">
        <v>4.5599999999999996</v>
      </c>
      <c r="T79" s="101">
        <v>1.07</v>
      </c>
      <c r="U79" s="101">
        <v>541</v>
      </c>
      <c r="V79" s="101">
        <v>526</v>
      </c>
      <c r="W79" s="101">
        <v>54</v>
      </c>
      <c r="X79" s="101">
        <v>121.3</v>
      </c>
      <c r="Y79" s="101">
        <v>14.72</v>
      </c>
      <c r="Z79" s="101">
        <v>61.2</v>
      </c>
      <c r="AA79" s="101">
        <v>14.6</v>
      </c>
      <c r="AB79" s="101">
        <v>2.62</v>
      </c>
      <c r="AC79" s="101">
        <v>2.95</v>
      </c>
      <c r="AD79" s="101">
        <v>15.01</v>
      </c>
      <c r="AE79" s="101">
        <v>2.46</v>
      </c>
      <c r="AF79" s="101">
        <v>15.4</v>
      </c>
      <c r="AG79" s="101">
        <v>3.58</v>
      </c>
      <c r="AH79" s="101">
        <v>10.62</v>
      </c>
      <c r="AI79" s="101">
        <v>1.53</v>
      </c>
      <c r="AJ79" s="101">
        <v>10.51</v>
      </c>
      <c r="AK79" s="101">
        <v>1.56</v>
      </c>
      <c r="AL79" s="101">
        <v>13.2</v>
      </c>
      <c r="AM79" s="101">
        <v>4</v>
      </c>
      <c r="AN79" s="101">
        <v>8.42</v>
      </c>
      <c r="AO79" s="101">
        <v>5.56</v>
      </c>
      <c r="AP79" s="101">
        <v>7.42</v>
      </c>
      <c r="AQ79" s="101">
        <v>2.4700000000000002</v>
      </c>
    </row>
    <row r="80" spans="1:43">
      <c r="A80" t="s">
        <v>1433</v>
      </c>
      <c r="B80" s="101">
        <v>5.07</v>
      </c>
      <c r="C80" s="101">
        <v>1680</v>
      </c>
      <c r="D80" s="101">
        <v>4.49</v>
      </c>
      <c r="E80" s="101" t="s">
        <v>142</v>
      </c>
      <c r="F80" s="101">
        <v>2.12</v>
      </c>
      <c r="G80" s="101">
        <v>12.8</v>
      </c>
      <c r="H80" s="101">
        <v>20.5</v>
      </c>
      <c r="I80" s="101">
        <v>152</v>
      </c>
      <c r="J80" s="101">
        <v>25.6</v>
      </c>
      <c r="K80" s="101">
        <v>69.8</v>
      </c>
      <c r="L80" s="101">
        <v>107.6</v>
      </c>
      <c r="M80" s="101">
        <v>103.5</v>
      </c>
      <c r="N80" s="101">
        <v>99.2</v>
      </c>
      <c r="O80" s="101">
        <v>512</v>
      </c>
      <c r="P80" s="101">
        <v>530</v>
      </c>
      <c r="Q80" s="101">
        <v>69.2</v>
      </c>
      <c r="R80" s="101">
        <v>4.9400000000000004</v>
      </c>
      <c r="S80" s="101">
        <v>5.18</v>
      </c>
      <c r="T80" s="101">
        <v>1.1299999999999999</v>
      </c>
      <c r="U80" s="101">
        <v>607</v>
      </c>
      <c r="V80" s="101">
        <v>612</v>
      </c>
      <c r="W80" s="101">
        <v>59.7</v>
      </c>
      <c r="X80" s="101">
        <v>121.7</v>
      </c>
      <c r="Y80" s="101">
        <v>15.04</v>
      </c>
      <c r="Z80" s="101">
        <v>66.5</v>
      </c>
      <c r="AA80" s="101">
        <v>15.5</v>
      </c>
      <c r="AB80" s="101">
        <v>2.98</v>
      </c>
      <c r="AC80" s="101">
        <v>2.76</v>
      </c>
      <c r="AD80" s="101">
        <v>16.3</v>
      </c>
      <c r="AE80" s="101">
        <v>2.74</v>
      </c>
      <c r="AF80" s="101">
        <v>17.2</v>
      </c>
      <c r="AG80" s="101">
        <v>3.43</v>
      </c>
      <c r="AH80" s="101">
        <v>10.62</v>
      </c>
      <c r="AI80" s="101">
        <v>1.73</v>
      </c>
      <c r="AJ80" s="101">
        <v>11.2</v>
      </c>
      <c r="AK80" s="101">
        <v>1.55</v>
      </c>
      <c r="AL80" s="101">
        <v>13.4</v>
      </c>
      <c r="AM80" s="101">
        <v>4.09</v>
      </c>
      <c r="AN80" s="101">
        <v>10.49</v>
      </c>
      <c r="AO80" s="101">
        <v>6.31</v>
      </c>
      <c r="AP80" s="101">
        <v>7.55</v>
      </c>
      <c r="AQ80" s="101">
        <v>2.5</v>
      </c>
    </row>
    <row r="81" spans="1:43">
      <c r="A81" t="s">
        <v>1433</v>
      </c>
      <c r="B81" s="101">
        <v>5.01</v>
      </c>
      <c r="C81" s="101">
        <v>1486</v>
      </c>
      <c r="D81" s="101">
        <v>3.86</v>
      </c>
      <c r="E81" s="101">
        <v>9.1999999999999993</v>
      </c>
      <c r="F81" s="101">
        <v>2.19</v>
      </c>
      <c r="G81" s="101">
        <v>12.2</v>
      </c>
      <c r="H81" s="101">
        <v>18.7</v>
      </c>
      <c r="I81" s="101">
        <v>133.69999999999999</v>
      </c>
      <c r="J81" s="101">
        <v>25.3</v>
      </c>
      <c r="K81" s="101">
        <v>63.1</v>
      </c>
      <c r="L81" s="101">
        <v>95</v>
      </c>
      <c r="M81" s="101">
        <v>92.4</v>
      </c>
      <c r="N81" s="101">
        <v>92.5</v>
      </c>
      <c r="O81" s="101">
        <v>499</v>
      </c>
      <c r="P81" s="101">
        <v>487</v>
      </c>
      <c r="Q81" s="101">
        <v>59.3</v>
      </c>
      <c r="R81" s="101">
        <v>4.8</v>
      </c>
      <c r="S81" s="101">
        <v>4.74</v>
      </c>
      <c r="T81" s="101">
        <v>1.1100000000000001</v>
      </c>
      <c r="U81" s="101">
        <v>525</v>
      </c>
      <c r="V81" s="101">
        <v>542</v>
      </c>
      <c r="W81" s="101">
        <v>56</v>
      </c>
      <c r="X81" s="101">
        <v>118.8</v>
      </c>
      <c r="Y81" s="101">
        <v>14.22</v>
      </c>
      <c r="Z81" s="101">
        <v>59</v>
      </c>
      <c r="AA81" s="101">
        <v>13.3</v>
      </c>
      <c r="AB81" s="101">
        <v>2.59</v>
      </c>
      <c r="AC81" s="101">
        <v>2.72</v>
      </c>
      <c r="AD81" s="101">
        <v>13.6</v>
      </c>
      <c r="AE81" s="101">
        <v>2.4900000000000002</v>
      </c>
      <c r="AF81" s="101">
        <v>15.3</v>
      </c>
      <c r="AG81" s="101">
        <v>3.48</v>
      </c>
      <c r="AH81" s="101">
        <v>9.92</v>
      </c>
      <c r="AI81" s="101">
        <v>1.53</v>
      </c>
      <c r="AJ81" s="101">
        <v>9.9700000000000006</v>
      </c>
      <c r="AK81" s="101">
        <v>1.52</v>
      </c>
      <c r="AL81" s="101">
        <v>13.3</v>
      </c>
      <c r="AM81" s="101">
        <v>3.51</v>
      </c>
      <c r="AN81" s="101">
        <v>9.16</v>
      </c>
      <c r="AO81" s="101">
        <v>5.77</v>
      </c>
      <c r="AP81" s="101">
        <v>7.11</v>
      </c>
      <c r="AQ81" s="101">
        <v>2.08</v>
      </c>
    </row>
    <row r="82" spans="1:43">
      <c r="A82" t="s">
        <v>1433</v>
      </c>
      <c r="B82" s="101">
        <v>5.15</v>
      </c>
      <c r="C82" s="101">
        <v>1820</v>
      </c>
      <c r="D82" s="101">
        <v>4.53</v>
      </c>
      <c r="E82" s="101" t="s">
        <v>142</v>
      </c>
      <c r="F82" s="101">
        <v>2.0699999999999998</v>
      </c>
      <c r="G82" s="101">
        <v>15.7</v>
      </c>
      <c r="H82" s="101">
        <v>20.399999999999999</v>
      </c>
      <c r="I82" s="101">
        <v>145.4</v>
      </c>
      <c r="J82" s="101">
        <v>25.3</v>
      </c>
      <c r="K82" s="101">
        <v>73.400000000000006</v>
      </c>
      <c r="L82" s="101">
        <v>105</v>
      </c>
      <c r="M82" s="101">
        <v>99.9</v>
      </c>
      <c r="N82" s="101">
        <v>96.7</v>
      </c>
      <c r="O82" s="101">
        <v>524</v>
      </c>
      <c r="P82" s="101">
        <v>557</v>
      </c>
      <c r="Q82" s="101">
        <v>70.400000000000006</v>
      </c>
      <c r="R82" s="101">
        <v>4.78</v>
      </c>
      <c r="S82" s="101">
        <v>5.3</v>
      </c>
      <c r="T82" s="101">
        <v>1.06</v>
      </c>
      <c r="U82" s="101">
        <v>628</v>
      </c>
      <c r="V82" s="101">
        <v>593</v>
      </c>
      <c r="W82" s="101">
        <v>56.4</v>
      </c>
      <c r="X82" s="101">
        <v>122.3</v>
      </c>
      <c r="Y82" s="101">
        <v>15.82</v>
      </c>
      <c r="Z82" s="101">
        <v>69.5</v>
      </c>
      <c r="AA82" s="101">
        <v>13.4</v>
      </c>
      <c r="AB82" s="101">
        <v>2.74</v>
      </c>
      <c r="AC82" s="101">
        <v>2.83</v>
      </c>
      <c r="AD82" s="101">
        <v>16.8</v>
      </c>
      <c r="AE82" s="101">
        <v>2.69</v>
      </c>
      <c r="AF82" s="101">
        <v>16.510000000000002</v>
      </c>
      <c r="AG82" s="101">
        <v>3.28</v>
      </c>
      <c r="AH82" s="101">
        <v>10.23</v>
      </c>
      <c r="AI82" s="101">
        <v>1.68</v>
      </c>
      <c r="AJ82" s="101">
        <v>11.5</v>
      </c>
      <c r="AK82" s="101">
        <v>1.55</v>
      </c>
      <c r="AL82" s="101">
        <v>14</v>
      </c>
      <c r="AM82" s="101">
        <v>4.28</v>
      </c>
      <c r="AN82" s="101">
        <v>10.5</v>
      </c>
      <c r="AO82" s="101">
        <v>5.51</v>
      </c>
      <c r="AP82" s="101">
        <v>7.48</v>
      </c>
      <c r="AQ82" s="101">
        <v>2.68</v>
      </c>
    </row>
    <row r="83" spans="1:43">
      <c r="A83" t="s">
        <v>1433</v>
      </c>
      <c r="B83" s="101">
        <v>4.95</v>
      </c>
      <c r="C83" s="101">
        <v>1680</v>
      </c>
      <c r="D83" s="101">
        <v>4.0199999999999996</v>
      </c>
      <c r="E83" s="101" t="s">
        <v>142</v>
      </c>
      <c r="F83" s="101">
        <v>2.17</v>
      </c>
      <c r="G83" s="101">
        <v>13.4</v>
      </c>
      <c r="H83" s="101">
        <v>20.100000000000001</v>
      </c>
      <c r="I83" s="101">
        <v>151.1</v>
      </c>
      <c r="J83" s="101">
        <v>25.6</v>
      </c>
      <c r="K83" s="101">
        <v>68.3</v>
      </c>
      <c r="L83" s="101">
        <v>105.5</v>
      </c>
      <c r="M83" s="101">
        <v>103.1</v>
      </c>
      <c r="N83" s="101">
        <v>96.8</v>
      </c>
      <c r="O83" s="101">
        <v>520</v>
      </c>
      <c r="P83" s="101">
        <v>542</v>
      </c>
      <c r="Q83" s="101">
        <v>69.7</v>
      </c>
      <c r="R83" s="101">
        <v>4.8899999999999997</v>
      </c>
      <c r="S83" s="101">
        <v>5.01</v>
      </c>
      <c r="T83" s="101">
        <v>1.06</v>
      </c>
      <c r="U83" s="101">
        <v>600</v>
      </c>
      <c r="V83" s="101">
        <v>621</v>
      </c>
      <c r="W83" s="101">
        <v>60.2</v>
      </c>
      <c r="X83" s="101">
        <v>119.6</v>
      </c>
      <c r="Y83" s="101">
        <v>15.8</v>
      </c>
      <c r="Z83" s="101">
        <v>68</v>
      </c>
      <c r="AA83" s="101">
        <v>17.3</v>
      </c>
      <c r="AB83" s="101">
        <v>3.14</v>
      </c>
      <c r="AC83" s="101">
        <v>3.18</v>
      </c>
      <c r="AD83" s="101">
        <v>16.8</v>
      </c>
      <c r="AE83" s="101">
        <v>2.79</v>
      </c>
      <c r="AF83" s="101">
        <v>16.829999999999998</v>
      </c>
      <c r="AG83" s="101">
        <v>3.48</v>
      </c>
      <c r="AH83" s="101">
        <v>10.62</v>
      </c>
      <c r="AI83" s="101">
        <v>1.74</v>
      </c>
      <c r="AJ83" s="101">
        <v>10.9</v>
      </c>
      <c r="AK83" s="101">
        <v>1.86</v>
      </c>
      <c r="AL83" s="101">
        <v>13.2</v>
      </c>
      <c r="AM83" s="101">
        <v>4.12</v>
      </c>
      <c r="AN83" s="101">
        <v>9.58</v>
      </c>
      <c r="AO83" s="101">
        <v>6.11</v>
      </c>
      <c r="AP83" s="101">
        <v>7.65</v>
      </c>
      <c r="AQ83" s="101">
        <v>2.46</v>
      </c>
    </row>
    <row r="84" spans="1:43">
      <c r="A84" t="s">
        <v>1433</v>
      </c>
      <c r="B84" s="101">
        <v>5.13</v>
      </c>
      <c r="C84" s="101">
        <v>1562</v>
      </c>
      <c r="D84" s="101">
        <v>3.43</v>
      </c>
      <c r="E84" s="101" t="s">
        <v>142</v>
      </c>
      <c r="F84" s="101">
        <v>2.4</v>
      </c>
      <c r="G84" s="101">
        <v>12.1</v>
      </c>
      <c r="H84" s="101">
        <v>18.7</v>
      </c>
      <c r="I84" s="101">
        <v>142.5</v>
      </c>
      <c r="J84" s="101">
        <v>26.2</v>
      </c>
      <c r="K84" s="101">
        <v>67.099999999999994</v>
      </c>
      <c r="L84" s="101">
        <v>98.7</v>
      </c>
      <c r="M84" s="101">
        <v>96</v>
      </c>
      <c r="N84" s="101">
        <v>98.7</v>
      </c>
      <c r="O84" s="101">
        <v>541</v>
      </c>
      <c r="P84" s="101">
        <v>518</v>
      </c>
      <c r="Q84" s="101">
        <v>61.8</v>
      </c>
      <c r="R84" s="101">
        <v>4.6399999999999997</v>
      </c>
      <c r="S84" s="101">
        <v>4.8</v>
      </c>
      <c r="T84" s="101">
        <v>1.25</v>
      </c>
      <c r="U84" s="101">
        <v>554</v>
      </c>
      <c r="V84" s="101">
        <v>545</v>
      </c>
      <c r="W84" s="101">
        <v>57.2</v>
      </c>
      <c r="X84" s="101">
        <v>123.2</v>
      </c>
      <c r="Y84" s="101">
        <v>15.29</v>
      </c>
      <c r="Z84" s="101">
        <v>61.9</v>
      </c>
      <c r="AA84" s="101">
        <v>14.8</v>
      </c>
      <c r="AB84" s="101">
        <v>2.78</v>
      </c>
      <c r="AC84" s="101">
        <v>2.81</v>
      </c>
      <c r="AD84" s="101">
        <v>16.2</v>
      </c>
      <c r="AE84" s="101">
        <v>2.41</v>
      </c>
      <c r="AF84" s="101">
        <v>16.100000000000001</v>
      </c>
      <c r="AG84" s="101">
        <v>3.8</v>
      </c>
      <c r="AH84" s="101">
        <v>10.8</v>
      </c>
      <c r="AI84" s="101">
        <v>1.51</v>
      </c>
      <c r="AJ84" s="101">
        <v>11.2</v>
      </c>
      <c r="AK84" s="101">
        <v>1.48</v>
      </c>
      <c r="AL84" s="101">
        <v>15.11</v>
      </c>
      <c r="AM84" s="101">
        <v>3.76</v>
      </c>
      <c r="AN84" s="101">
        <v>8.6</v>
      </c>
      <c r="AO84" s="101">
        <v>5.48</v>
      </c>
      <c r="AP84" s="101">
        <v>7.76</v>
      </c>
      <c r="AQ84" s="101">
        <v>2.76</v>
      </c>
    </row>
    <row r="85" spans="1:43">
      <c r="A85" t="s">
        <v>1433</v>
      </c>
      <c r="B85" s="101">
        <v>4.42</v>
      </c>
      <c r="C85" s="101">
        <v>1530</v>
      </c>
      <c r="D85" s="101">
        <v>3.86</v>
      </c>
      <c r="E85" s="101" t="s">
        <v>142</v>
      </c>
      <c r="F85" s="101">
        <v>2.06</v>
      </c>
      <c r="G85" s="101">
        <v>12.7</v>
      </c>
      <c r="H85" s="101">
        <v>18.8</v>
      </c>
      <c r="I85" s="101">
        <v>141</v>
      </c>
      <c r="J85" s="101">
        <v>24.4</v>
      </c>
      <c r="K85" s="101">
        <v>63.7</v>
      </c>
      <c r="L85" s="101">
        <v>96.6</v>
      </c>
      <c r="M85" s="101">
        <v>92.3</v>
      </c>
      <c r="N85" s="101">
        <v>90</v>
      </c>
      <c r="O85" s="101">
        <v>482</v>
      </c>
      <c r="P85" s="101">
        <v>470</v>
      </c>
      <c r="Q85" s="101">
        <v>60.9</v>
      </c>
      <c r="R85" s="101">
        <v>4.7300000000000004</v>
      </c>
      <c r="S85" s="101">
        <v>5.2</v>
      </c>
      <c r="T85" s="101">
        <v>1.1200000000000001</v>
      </c>
      <c r="U85" s="101">
        <v>518</v>
      </c>
      <c r="V85" s="101">
        <v>546</v>
      </c>
      <c r="W85" s="101">
        <v>55.5</v>
      </c>
      <c r="X85" s="101">
        <v>118</v>
      </c>
      <c r="Y85" s="101">
        <v>13.7</v>
      </c>
      <c r="Z85" s="101">
        <v>60</v>
      </c>
      <c r="AA85" s="101">
        <v>14.8</v>
      </c>
      <c r="AB85" s="101">
        <v>2.8</v>
      </c>
      <c r="AC85" s="101">
        <v>2.75</v>
      </c>
      <c r="AD85" s="101">
        <v>14.3</v>
      </c>
      <c r="AE85" s="101">
        <v>2.5299999999999998</v>
      </c>
      <c r="AF85" s="101">
        <v>16.600000000000001</v>
      </c>
      <c r="AG85" s="101">
        <v>3.23</v>
      </c>
      <c r="AH85" s="101">
        <v>10.5</v>
      </c>
      <c r="AI85" s="101">
        <v>1.38</v>
      </c>
      <c r="AJ85" s="101">
        <v>10.5</v>
      </c>
      <c r="AK85" s="101">
        <v>1.55</v>
      </c>
      <c r="AL85" s="101">
        <v>13.7</v>
      </c>
      <c r="AM85" s="101">
        <v>3.69</v>
      </c>
      <c r="AN85" s="101">
        <v>9.5</v>
      </c>
      <c r="AO85" s="101">
        <v>5.58</v>
      </c>
      <c r="AP85" s="101">
        <v>7.34</v>
      </c>
      <c r="AQ85" s="101">
        <v>2.2000000000000002</v>
      </c>
    </row>
    <row r="86" spans="1:43">
      <c r="A86" t="s">
        <v>1433</v>
      </c>
      <c r="B86" s="101">
        <v>5.01</v>
      </c>
      <c r="C86" s="101">
        <v>1612</v>
      </c>
      <c r="D86" s="101" t="s">
        <v>142</v>
      </c>
      <c r="E86" s="101" t="s">
        <v>142</v>
      </c>
      <c r="F86" s="101">
        <v>2.0499999999999998</v>
      </c>
      <c r="G86" s="101">
        <v>12.2</v>
      </c>
      <c r="H86" s="101">
        <v>19.5</v>
      </c>
      <c r="I86" s="101">
        <v>144.69999999999999</v>
      </c>
      <c r="J86" s="101">
        <v>25.8</v>
      </c>
      <c r="K86" s="101">
        <v>66.400000000000006</v>
      </c>
      <c r="L86" s="101">
        <v>101.6</v>
      </c>
      <c r="M86" s="101">
        <v>99.4</v>
      </c>
      <c r="N86" s="101">
        <v>96</v>
      </c>
      <c r="O86" s="101">
        <v>505</v>
      </c>
      <c r="P86" s="101">
        <v>504</v>
      </c>
      <c r="Q86" s="101">
        <v>67.400000000000006</v>
      </c>
      <c r="R86" s="101">
        <v>4.8600000000000003</v>
      </c>
      <c r="S86" s="101">
        <v>4.74</v>
      </c>
      <c r="T86" s="101">
        <v>1.03</v>
      </c>
      <c r="U86" s="101">
        <v>575</v>
      </c>
      <c r="V86" s="101">
        <v>598</v>
      </c>
      <c r="W86" s="101">
        <v>57.6</v>
      </c>
      <c r="X86" s="101">
        <v>121.7</v>
      </c>
      <c r="Y86" s="101">
        <v>14.43</v>
      </c>
      <c r="Z86" s="101">
        <v>63.1</v>
      </c>
      <c r="AA86" s="101">
        <v>16.100000000000001</v>
      </c>
      <c r="AB86" s="101">
        <v>2.86</v>
      </c>
      <c r="AC86" s="101">
        <v>2.4500000000000002</v>
      </c>
      <c r="AD86" s="101">
        <v>15.3</v>
      </c>
      <c r="AE86" s="101">
        <v>2.76</v>
      </c>
      <c r="AF86" s="101">
        <v>17.2</v>
      </c>
      <c r="AG86" s="101">
        <v>3.32</v>
      </c>
      <c r="AH86" s="101">
        <v>10.01</v>
      </c>
      <c r="AI86" s="101">
        <v>1.6</v>
      </c>
      <c r="AJ86" s="101">
        <v>10.199999999999999</v>
      </c>
      <c r="AK86" s="101">
        <v>1.58</v>
      </c>
      <c r="AL86" s="101">
        <v>13.06</v>
      </c>
      <c r="AM86" s="101">
        <v>3.89</v>
      </c>
      <c r="AN86" s="101">
        <v>10.7</v>
      </c>
      <c r="AO86" s="101">
        <v>5.87</v>
      </c>
      <c r="AP86" s="101">
        <v>7.37</v>
      </c>
      <c r="AQ86" s="101">
        <v>2.6</v>
      </c>
    </row>
    <row r="87" spans="1:43">
      <c r="A87" t="s">
        <v>1433</v>
      </c>
      <c r="B87" s="101">
        <v>4.83</v>
      </c>
      <c r="C87" s="101">
        <v>1434</v>
      </c>
      <c r="D87" s="101">
        <v>3.55</v>
      </c>
      <c r="E87" s="101" t="s">
        <v>142</v>
      </c>
      <c r="F87" s="101">
        <v>2.1800000000000002</v>
      </c>
      <c r="G87" s="101">
        <v>13.7</v>
      </c>
      <c r="H87" s="101">
        <v>17.899999999999999</v>
      </c>
      <c r="I87" s="101">
        <v>132.5</v>
      </c>
      <c r="J87" s="101">
        <v>25.1</v>
      </c>
      <c r="K87" s="101">
        <v>60.1</v>
      </c>
      <c r="L87" s="101">
        <v>83.4</v>
      </c>
      <c r="M87" s="101">
        <v>87.7</v>
      </c>
      <c r="N87" s="101">
        <v>89</v>
      </c>
      <c r="O87" s="101">
        <v>506</v>
      </c>
      <c r="P87" s="101">
        <v>488</v>
      </c>
      <c r="Q87" s="101">
        <v>55.3</v>
      </c>
      <c r="R87" s="101">
        <v>4.72</v>
      </c>
      <c r="S87" s="101">
        <v>4.8499999999999996</v>
      </c>
      <c r="T87" s="101">
        <v>1.1200000000000001</v>
      </c>
      <c r="U87" s="101">
        <v>506</v>
      </c>
      <c r="V87" s="101">
        <v>492</v>
      </c>
      <c r="W87" s="101">
        <v>52.9</v>
      </c>
      <c r="X87" s="101">
        <v>118.5</v>
      </c>
      <c r="Y87" s="101">
        <v>13.92</v>
      </c>
      <c r="Z87" s="101">
        <v>52.4</v>
      </c>
      <c r="AA87" s="101">
        <v>12.9</v>
      </c>
      <c r="AB87" s="101">
        <v>2.68</v>
      </c>
      <c r="AC87" s="101">
        <v>2.54</v>
      </c>
      <c r="AD87" s="101">
        <v>14.5</v>
      </c>
      <c r="AE87" s="101">
        <v>2.37</v>
      </c>
      <c r="AF87" s="101">
        <v>14.69</v>
      </c>
      <c r="AG87" s="101">
        <v>3.23</v>
      </c>
      <c r="AH87" s="101">
        <v>10.029999999999999</v>
      </c>
      <c r="AI87" s="101">
        <v>1.45</v>
      </c>
      <c r="AJ87" s="101">
        <v>9.5</v>
      </c>
      <c r="AK87" s="101">
        <v>1.42</v>
      </c>
      <c r="AL87" s="101">
        <v>13.7</v>
      </c>
      <c r="AM87" s="101">
        <v>3.79</v>
      </c>
      <c r="AN87" s="101">
        <v>8.3699999999999992</v>
      </c>
      <c r="AO87" s="101">
        <v>5.17</v>
      </c>
      <c r="AP87" s="101">
        <v>7.54</v>
      </c>
      <c r="AQ87" s="101">
        <v>2.4</v>
      </c>
    </row>
    <row r="88" spans="1:43">
      <c r="A88" t="s">
        <v>1433</v>
      </c>
      <c r="B88" s="101">
        <v>5.39</v>
      </c>
      <c r="C88" s="101">
        <v>1740</v>
      </c>
      <c r="D88" s="101">
        <v>4.28</v>
      </c>
      <c r="E88" s="101" t="s">
        <v>142</v>
      </c>
      <c r="F88" s="101">
        <v>2.38</v>
      </c>
      <c r="G88" s="101">
        <v>14.9</v>
      </c>
      <c r="H88" s="101">
        <v>20.9</v>
      </c>
      <c r="I88" s="101">
        <v>148</v>
      </c>
      <c r="J88" s="101">
        <v>25.9</v>
      </c>
      <c r="K88" s="101">
        <v>73.2</v>
      </c>
      <c r="L88" s="101">
        <v>110.3</v>
      </c>
      <c r="M88" s="101">
        <v>102.8</v>
      </c>
      <c r="N88" s="101">
        <v>99.1</v>
      </c>
      <c r="O88" s="101">
        <v>542</v>
      </c>
      <c r="P88" s="101">
        <v>555</v>
      </c>
      <c r="Q88" s="101">
        <v>71.2</v>
      </c>
      <c r="R88" s="101">
        <v>4.9000000000000004</v>
      </c>
      <c r="S88" s="101">
        <v>5.5</v>
      </c>
      <c r="T88" s="101">
        <v>1.18</v>
      </c>
      <c r="U88" s="101">
        <v>610</v>
      </c>
      <c r="V88" s="101">
        <v>599</v>
      </c>
      <c r="W88" s="101">
        <v>58.9</v>
      </c>
      <c r="X88" s="101">
        <v>125</v>
      </c>
      <c r="Y88" s="101">
        <v>15.3</v>
      </c>
      <c r="Z88" s="101">
        <v>69</v>
      </c>
      <c r="AA88" s="101">
        <v>14.2</v>
      </c>
      <c r="AB88" s="101">
        <v>2.92</v>
      </c>
      <c r="AC88" s="101">
        <v>2.87</v>
      </c>
      <c r="AD88" s="101">
        <v>15.8</v>
      </c>
      <c r="AE88" s="101">
        <v>2.59</v>
      </c>
      <c r="AF88" s="101">
        <v>17.3</v>
      </c>
      <c r="AG88" s="101">
        <v>3.49</v>
      </c>
      <c r="AH88" s="101">
        <v>11.8</v>
      </c>
      <c r="AI88" s="101">
        <v>1.56</v>
      </c>
      <c r="AJ88" s="101">
        <v>11.2</v>
      </c>
      <c r="AK88" s="101">
        <v>1.58</v>
      </c>
      <c r="AL88" s="101">
        <v>13.9</v>
      </c>
      <c r="AM88" s="101">
        <v>4.0199999999999996</v>
      </c>
      <c r="AN88" s="101">
        <v>9.73</v>
      </c>
      <c r="AO88" s="101">
        <v>6.18</v>
      </c>
      <c r="AP88" s="101">
        <v>7.17</v>
      </c>
      <c r="AQ88" s="101">
        <v>2.44</v>
      </c>
    </row>
    <row r="89" spans="1:43">
      <c r="A89" t="s">
        <v>1433</v>
      </c>
      <c r="B89" s="101">
        <v>4.6399999999999997</v>
      </c>
      <c r="C89" s="101">
        <v>1412</v>
      </c>
      <c r="D89" s="101">
        <v>3.48</v>
      </c>
      <c r="E89" s="101" t="s">
        <v>142</v>
      </c>
      <c r="F89" s="101">
        <v>1.97</v>
      </c>
      <c r="G89" s="101">
        <v>11.9</v>
      </c>
      <c r="H89" s="101">
        <v>16.899999999999999</v>
      </c>
      <c r="I89" s="101">
        <v>130.69999999999999</v>
      </c>
      <c r="J89" s="101">
        <v>25.3</v>
      </c>
      <c r="K89" s="101">
        <v>60.2</v>
      </c>
      <c r="L89" s="101">
        <v>88.7</v>
      </c>
      <c r="M89" s="101">
        <v>89.9</v>
      </c>
      <c r="N89" s="101">
        <v>93</v>
      </c>
      <c r="O89" s="101">
        <v>500</v>
      </c>
      <c r="P89" s="101">
        <v>475</v>
      </c>
      <c r="Q89" s="101">
        <v>58.5</v>
      </c>
      <c r="R89" s="101">
        <v>4.79</v>
      </c>
      <c r="S89" s="101">
        <v>4.9000000000000004</v>
      </c>
      <c r="T89" s="101">
        <v>1.07</v>
      </c>
      <c r="U89" s="101">
        <v>497</v>
      </c>
      <c r="V89" s="101">
        <v>514</v>
      </c>
      <c r="W89" s="101">
        <v>54.3</v>
      </c>
      <c r="X89" s="101">
        <v>120.3</v>
      </c>
      <c r="Y89" s="101">
        <v>13.29</v>
      </c>
      <c r="Z89" s="101">
        <v>54.9</v>
      </c>
      <c r="AA89" s="101">
        <v>13.4</v>
      </c>
      <c r="AB89" s="101">
        <v>2.67</v>
      </c>
      <c r="AC89" s="101">
        <v>2.48</v>
      </c>
      <c r="AD89" s="101">
        <v>14.2</v>
      </c>
      <c r="AE89" s="101">
        <v>2.31</v>
      </c>
      <c r="AF89" s="101">
        <v>15.6</v>
      </c>
      <c r="AG89" s="101">
        <v>3.28</v>
      </c>
      <c r="AH89" s="101">
        <v>9.52</v>
      </c>
      <c r="AI89" s="101">
        <v>1.24</v>
      </c>
      <c r="AJ89" s="101">
        <v>10.52</v>
      </c>
      <c r="AK89" s="101">
        <v>1.42</v>
      </c>
      <c r="AL89" s="101">
        <v>13.1</v>
      </c>
      <c r="AM89" s="101">
        <v>3.7</v>
      </c>
      <c r="AN89" s="101">
        <v>9.0399999999999991</v>
      </c>
      <c r="AO89" s="101">
        <v>5.55</v>
      </c>
      <c r="AP89" s="101">
        <v>7.1</v>
      </c>
      <c r="AQ89" s="101">
        <v>2.2200000000000002</v>
      </c>
    </row>
    <row r="90" spans="1:43">
      <c r="A90" t="s">
        <v>1433</v>
      </c>
      <c r="B90" s="101">
        <v>5.33</v>
      </c>
      <c r="C90" s="101">
        <v>1718</v>
      </c>
      <c r="D90" s="101">
        <v>4.38</v>
      </c>
      <c r="E90" s="101" t="s">
        <v>142</v>
      </c>
      <c r="F90" s="101">
        <v>2.2999999999999998</v>
      </c>
      <c r="G90" s="101">
        <v>14.1</v>
      </c>
      <c r="H90" s="101">
        <v>19.2</v>
      </c>
      <c r="I90" s="101">
        <v>148.19999999999999</v>
      </c>
      <c r="J90" s="101">
        <v>25.4</v>
      </c>
      <c r="K90" s="101">
        <v>71.8</v>
      </c>
      <c r="L90" s="101">
        <v>101.2</v>
      </c>
      <c r="M90" s="101">
        <v>98.3</v>
      </c>
      <c r="N90" s="101">
        <v>97.6</v>
      </c>
      <c r="O90" s="101">
        <v>545</v>
      </c>
      <c r="P90" s="101">
        <v>550</v>
      </c>
      <c r="Q90" s="101">
        <v>67.400000000000006</v>
      </c>
      <c r="R90" s="101">
        <v>4.8099999999999996</v>
      </c>
      <c r="S90" s="101">
        <v>4.67</v>
      </c>
      <c r="T90" s="101">
        <v>1.27</v>
      </c>
      <c r="U90" s="101">
        <v>601</v>
      </c>
      <c r="V90" s="101">
        <v>574</v>
      </c>
      <c r="W90" s="101">
        <v>58.4</v>
      </c>
      <c r="X90" s="101">
        <v>123.4</v>
      </c>
      <c r="Y90" s="101">
        <v>15.7</v>
      </c>
      <c r="Z90" s="101">
        <v>65.3</v>
      </c>
      <c r="AA90" s="101">
        <v>14.8</v>
      </c>
      <c r="AB90" s="101">
        <v>2.81</v>
      </c>
      <c r="AC90" s="101">
        <v>3.07</v>
      </c>
      <c r="AD90" s="101">
        <v>16.5</v>
      </c>
      <c r="AE90" s="101">
        <v>2.83</v>
      </c>
      <c r="AF90" s="101">
        <v>17.399999999999999</v>
      </c>
      <c r="AG90" s="101">
        <v>3.53</v>
      </c>
      <c r="AH90" s="101">
        <v>12.2</v>
      </c>
      <c r="AI90" s="101">
        <v>1.62</v>
      </c>
      <c r="AJ90" s="101">
        <v>10.51</v>
      </c>
      <c r="AK90" s="101">
        <v>1.51</v>
      </c>
      <c r="AL90" s="101">
        <v>13.7</v>
      </c>
      <c r="AM90" s="101">
        <v>4.03</v>
      </c>
      <c r="AN90" s="101">
        <v>9.49</v>
      </c>
      <c r="AO90" s="101">
        <v>6.27</v>
      </c>
      <c r="AP90" s="101">
        <v>7.68</v>
      </c>
      <c r="AQ90" s="101">
        <v>2.75</v>
      </c>
    </row>
    <row r="91" spans="1:43">
      <c r="A91" t="s">
        <v>1433</v>
      </c>
      <c r="B91" s="101">
        <v>5.0199999999999996</v>
      </c>
      <c r="C91" s="101">
        <v>1567</v>
      </c>
      <c r="D91" s="101">
        <v>3.9</v>
      </c>
      <c r="E91" s="101" t="s">
        <v>142</v>
      </c>
      <c r="F91" s="101">
        <v>2.2400000000000002</v>
      </c>
      <c r="G91" s="101">
        <v>12.4</v>
      </c>
      <c r="H91" s="101">
        <v>19.3</v>
      </c>
      <c r="I91" s="101">
        <v>147.69999999999999</v>
      </c>
      <c r="J91" s="101">
        <v>24.9</v>
      </c>
      <c r="K91" s="101">
        <v>65.3</v>
      </c>
      <c r="L91" s="101">
        <v>96.9</v>
      </c>
      <c r="M91" s="101">
        <v>95</v>
      </c>
      <c r="N91" s="101">
        <v>94.9</v>
      </c>
      <c r="O91" s="101">
        <v>503</v>
      </c>
      <c r="P91" s="101">
        <v>509</v>
      </c>
      <c r="Q91" s="101">
        <v>65.5</v>
      </c>
      <c r="R91" s="101">
        <v>4.76</v>
      </c>
      <c r="S91" s="101">
        <v>4.8600000000000003</v>
      </c>
      <c r="T91" s="101">
        <v>0.92</v>
      </c>
      <c r="U91" s="101">
        <v>543</v>
      </c>
      <c r="V91" s="101">
        <v>564</v>
      </c>
      <c r="W91" s="101">
        <v>54.5</v>
      </c>
      <c r="X91" s="101">
        <v>119.1</v>
      </c>
      <c r="Y91" s="101">
        <v>14.25</v>
      </c>
      <c r="Z91" s="101">
        <v>61.5</v>
      </c>
      <c r="AA91" s="101">
        <v>15.6</v>
      </c>
      <c r="AB91" s="101">
        <v>2.68</v>
      </c>
      <c r="AC91" s="101">
        <v>2.74</v>
      </c>
      <c r="AD91" s="101">
        <v>14.7</v>
      </c>
      <c r="AE91" s="101">
        <v>2.54</v>
      </c>
      <c r="AF91" s="101">
        <v>16.399999999999999</v>
      </c>
      <c r="AG91" s="101">
        <v>3.3</v>
      </c>
      <c r="AH91" s="101">
        <v>9.94</v>
      </c>
      <c r="AI91" s="101">
        <v>1.46</v>
      </c>
      <c r="AJ91" s="101">
        <v>10.53</v>
      </c>
      <c r="AK91" s="101">
        <v>1.54</v>
      </c>
      <c r="AL91" s="101">
        <v>12.63</v>
      </c>
      <c r="AM91" s="101">
        <v>3.65</v>
      </c>
      <c r="AN91" s="101">
        <v>9.1999999999999993</v>
      </c>
      <c r="AO91" s="101">
        <v>5.76</v>
      </c>
      <c r="AP91" s="101">
        <v>7.25</v>
      </c>
      <c r="AQ91" s="101">
        <v>2.11</v>
      </c>
    </row>
    <row r="92" spans="1:43">
      <c r="A92" t="s">
        <v>1433</v>
      </c>
      <c r="B92" s="101">
        <v>4.8</v>
      </c>
      <c r="C92" s="101">
        <v>1577</v>
      </c>
      <c r="D92" s="101">
        <v>4.08</v>
      </c>
      <c r="E92" s="101" t="s">
        <v>142</v>
      </c>
      <c r="F92" s="101">
        <v>1.89</v>
      </c>
      <c r="G92" s="101">
        <v>12.6</v>
      </c>
      <c r="H92" s="101">
        <v>18.8</v>
      </c>
      <c r="I92" s="101">
        <v>148.6</v>
      </c>
      <c r="J92" s="101">
        <v>26</v>
      </c>
      <c r="K92" s="101">
        <v>66.599999999999994</v>
      </c>
      <c r="L92" s="101">
        <v>98.5</v>
      </c>
      <c r="M92" s="101">
        <v>95.2</v>
      </c>
      <c r="N92" s="101">
        <v>93.4</v>
      </c>
      <c r="O92" s="101">
        <v>499</v>
      </c>
      <c r="P92" s="101">
        <v>514</v>
      </c>
      <c r="Q92" s="101">
        <v>66</v>
      </c>
      <c r="R92" s="101">
        <v>4.83</v>
      </c>
      <c r="S92" s="101">
        <v>4.41</v>
      </c>
      <c r="T92" s="101">
        <v>1.1100000000000001</v>
      </c>
      <c r="U92" s="101">
        <v>561</v>
      </c>
      <c r="V92" s="101">
        <v>570</v>
      </c>
      <c r="W92" s="101">
        <v>55.3</v>
      </c>
      <c r="X92" s="101">
        <v>120.5</v>
      </c>
      <c r="Y92" s="101">
        <v>14.36</v>
      </c>
      <c r="Z92" s="101">
        <v>62.9</v>
      </c>
      <c r="AA92" s="101">
        <v>14.2</v>
      </c>
      <c r="AB92" s="101">
        <v>2.89</v>
      </c>
      <c r="AC92" s="101">
        <v>2.83</v>
      </c>
      <c r="AD92" s="101">
        <v>15.3</v>
      </c>
      <c r="AE92" s="101">
        <v>2.46</v>
      </c>
      <c r="AF92" s="101">
        <v>15.4</v>
      </c>
      <c r="AG92" s="101">
        <v>3.42</v>
      </c>
      <c r="AH92" s="101">
        <v>10.65</v>
      </c>
      <c r="AI92" s="101">
        <v>1.54</v>
      </c>
      <c r="AJ92" s="101">
        <v>10.71</v>
      </c>
      <c r="AK92" s="101">
        <v>1.46</v>
      </c>
      <c r="AL92" s="101">
        <v>13.5</v>
      </c>
      <c r="AM92" s="101">
        <v>3.94</v>
      </c>
      <c r="AN92" s="101">
        <v>9.23</v>
      </c>
      <c r="AO92" s="101">
        <v>5.65</v>
      </c>
      <c r="AP92" s="101">
        <v>7.59</v>
      </c>
      <c r="AQ92" s="101">
        <v>2.5499999999999998</v>
      </c>
    </row>
    <row r="93" spans="1:43">
      <c r="A93" t="s">
        <v>1433</v>
      </c>
      <c r="B93" s="101">
        <v>5.14</v>
      </c>
      <c r="C93" s="101">
        <v>1564</v>
      </c>
      <c r="D93" s="101">
        <v>3.63</v>
      </c>
      <c r="E93" s="101" t="s">
        <v>142</v>
      </c>
      <c r="F93" s="101">
        <v>2.15</v>
      </c>
      <c r="G93" s="101">
        <v>13.3</v>
      </c>
      <c r="H93" s="101">
        <v>19.100000000000001</v>
      </c>
      <c r="I93" s="101">
        <v>141.5</v>
      </c>
      <c r="J93" s="101">
        <v>26.3</v>
      </c>
      <c r="K93" s="101">
        <v>68.2</v>
      </c>
      <c r="L93" s="101">
        <v>93.6</v>
      </c>
      <c r="M93" s="101">
        <v>94</v>
      </c>
      <c r="N93" s="101">
        <v>97.5</v>
      </c>
      <c r="O93" s="101">
        <v>539</v>
      </c>
      <c r="P93" s="101">
        <v>538</v>
      </c>
      <c r="Q93" s="101">
        <v>62.6</v>
      </c>
      <c r="R93" s="101">
        <v>4.87</v>
      </c>
      <c r="S93" s="101">
        <v>4.96</v>
      </c>
      <c r="T93" s="101">
        <v>1.01</v>
      </c>
      <c r="U93" s="101">
        <v>564</v>
      </c>
      <c r="V93" s="101">
        <v>546</v>
      </c>
      <c r="W93" s="101">
        <v>56.2</v>
      </c>
      <c r="X93" s="101">
        <v>125.5</v>
      </c>
      <c r="Y93" s="101">
        <v>15.52</v>
      </c>
      <c r="Z93" s="101">
        <v>61.3</v>
      </c>
      <c r="AA93" s="101">
        <v>14.2</v>
      </c>
      <c r="AB93" s="101">
        <v>2.52</v>
      </c>
      <c r="AC93" s="101">
        <v>3.02</v>
      </c>
      <c r="AD93" s="101">
        <v>16.5</v>
      </c>
      <c r="AE93" s="101">
        <v>2.5499999999999998</v>
      </c>
      <c r="AF93" s="101">
        <v>16.600000000000001</v>
      </c>
      <c r="AG93" s="101">
        <v>3.58</v>
      </c>
      <c r="AH93" s="101">
        <v>10.98</v>
      </c>
      <c r="AI93" s="101">
        <v>1.6</v>
      </c>
      <c r="AJ93" s="101">
        <v>10.97</v>
      </c>
      <c r="AK93" s="101">
        <v>1.62</v>
      </c>
      <c r="AL93" s="101">
        <v>14.9</v>
      </c>
      <c r="AM93" s="101">
        <v>4.22</v>
      </c>
      <c r="AN93" s="101">
        <v>9.33</v>
      </c>
      <c r="AO93" s="101">
        <v>5.6</v>
      </c>
      <c r="AP93" s="101">
        <v>8.25</v>
      </c>
      <c r="AQ93" s="101">
        <v>2.62</v>
      </c>
    </row>
    <row r="94" spans="1:43">
      <c r="A94" t="s">
        <v>1433</v>
      </c>
      <c r="B94" s="101">
        <v>5.0599999999999996</v>
      </c>
      <c r="C94" s="101">
        <v>1507</v>
      </c>
      <c r="D94" s="101" t="s">
        <v>142</v>
      </c>
      <c r="E94" s="101" t="s">
        <v>142</v>
      </c>
      <c r="F94" s="101" t="s">
        <v>142</v>
      </c>
      <c r="G94" s="101">
        <v>14.5</v>
      </c>
      <c r="H94" s="101">
        <v>18.010000000000002</v>
      </c>
      <c r="I94" s="101">
        <v>138.1</v>
      </c>
      <c r="J94" s="101">
        <v>24.6</v>
      </c>
      <c r="K94" s="101">
        <v>64.599999999999994</v>
      </c>
      <c r="L94" s="101">
        <v>95.3</v>
      </c>
      <c r="M94" s="101">
        <v>89.6</v>
      </c>
      <c r="N94" s="101">
        <v>92.9</v>
      </c>
      <c r="O94" s="101">
        <v>514</v>
      </c>
      <c r="P94" s="101">
        <v>512</v>
      </c>
      <c r="Q94" s="101">
        <v>60.7</v>
      </c>
      <c r="R94" s="101">
        <v>4.74</v>
      </c>
      <c r="S94" s="101">
        <v>4.7300000000000004</v>
      </c>
      <c r="T94" s="101">
        <v>1.1299999999999999</v>
      </c>
      <c r="U94" s="101">
        <v>547</v>
      </c>
      <c r="V94" s="101">
        <v>529</v>
      </c>
      <c r="W94" s="101">
        <v>54.9</v>
      </c>
      <c r="X94" s="101">
        <v>119.6</v>
      </c>
      <c r="Y94" s="101">
        <v>14.83</v>
      </c>
      <c r="Z94" s="101">
        <v>60.6</v>
      </c>
      <c r="AA94" s="101">
        <v>12.9</v>
      </c>
      <c r="AB94" s="101">
        <v>2.87</v>
      </c>
      <c r="AC94" s="101">
        <v>2.78</v>
      </c>
      <c r="AD94" s="101">
        <v>15.1</v>
      </c>
      <c r="AE94" s="101">
        <v>2.2799999999999998</v>
      </c>
      <c r="AF94" s="101">
        <v>16.2</v>
      </c>
      <c r="AG94" s="101">
        <v>3.6</v>
      </c>
      <c r="AH94" s="101">
        <v>10.220000000000001</v>
      </c>
      <c r="AI94" s="101">
        <v>1.48</v>
      </c>
      <c r="AJ94" s="101">
        <v>10.050000000000001</v>
      </c>
      <c r="AK94" s="101">
        <v>1.54</v>
      </c>
      <c r="AL94" s="101">
        <v>14.48</v>
      </c>
      <c r="AM94" s="101">
        <v>4.1500000000000004</v>
      </c>
      <c r="AN94" s="101">
        <v>9.48</v>
      </c>
      <c r="AO94" s="101">
        <v>5.41</v>
      </c>
      <c r="AP94" s="101">
        <v>7.14</v>
      </c>
      <c r="AQ94" s="101">
        <v>2.54</v>
      </c>
    </row>
    <row r="96" spans="1:43">
      <c r="A96" t="s">
        <v>1423</v>
      </c>
      <c r="B96" s="101">
        <v>4.95</v>
      </c>
      <c r="C96" s="101">
        <v>1504</v>
      </c>
      <c r="D96" s="101">
        <v>3.97</v>
      </c>
      <c r="E96" s="101" t="s">
        <v>142</v>
      </c>
      <c r="F96" s="101">
        <v>2.11</v>
      </c>
      <c r="G96" s="101">
        <v>12.1</v>
      </c>
      <c r="H96" s="101">
        <v>18.7</v>
      </c>
      <c r="I96" s="101">
        <v>139.6</v>
      </c>
      <c r="J96" s="101">
        <v>25.3</v>
      </c>
      <c r="K96" s="101">
        <v>64.599999999999994</v>
      </c>
      <c r="L96" s="101">
        <v>93.8</v>
      </c>
      <c r="M96" s="101">
        <v>93.1</v>
      </c>
      <c r="N96" s="101">
        <v>93.2</v>
      </c>
      <c r="O96" s="101">
        <v>504</v>
      </c>
      <c r="P96" s="101">
        <v>504</v>
      </c>
      <c r="Q96" s="101">
        <v>62.3</v>
      </c>
      <c r="R96" s="101">
        <v>4.76</v>
      </c>
      <c r="S96" s="101">
        <v>4.6900000000000004</v>
      </c>
      <c r="T96" s="101">
        <v>0.97</v>
      </c>
      <c r="U96" s="101">
        <v>538</v>
      </c>
      <c r="V96" s="101">
        <v>536</v>
      </c>
      <c r="W96" s="101">
        <v>55.1</v>
      </c>
      <c r="X96" s="101">
        <v>119.7</v>
      </c>
      <c r="Y96" s="101">
        <v>14.43</v>
      </c>
      <c r="Z96" s="101">
        <v>59.7</v>
      </c>
      <c r="AA96" s="101">
        <v>13.9</v>
      </c>
      <c r="AB96" s="101">
        <v>2.75</v>
      </c>
      <c r="AC96" s="101">
        <v>2.77</v>
      </c>
      <c r="AD96" s="101">
        <v>14.2</v>
      </c>
      <c r="AE96" s="101">
        <v>2.5499999999999998</v>
      </c>
      <c r="AF96" s="101">
        <v>16.59</v>
      </c>
      <c r="AG96" s="101">
        <v>3.31</v>
      </c>
      <c r="AH96" s="101">
        <v>9.99</v>
      </c>
      <c r="AI96" s="101">
        <v>1.52</v>
      </c>
      <c r="AJ96" s="101">
        <v>10.56</v>
      </c>
      <c r="AK96" s="101">
        <v>1.56</v>
      </c>
      <c r="AL96" s="101">
        <v>13.26</v>
      </c>
      <c r="AM96" s="101">
        <v>3.85</v>
      </c>
      <c r="AN96" s="101">
        <v>9.1300000000000008</v>
      </c>
      <c r="AO96" s="101">
        <v>5.66</v>
      </c>
      <c r="AP96" s="101">
        <v>7.13</v>
      </c>
      <c r="AQ96" s="101">
        <v>2.27</v>
      </c>
    </row>
    <row r="97" spans="1:43">
      <c r="A97" t="s">
        <v>1423</v>
      </c>
      <c r="B97" s="101">
        <v>5.0999999999999996</v>
      </c>
      <c r="C97" s="101">
        <v>1567</v>
      </c>
      <c r="D97" s="101">
        <v>3.86</v>
      </c>
      <c r="E97" s="101" t="s">
        <v>142</v>
      </c>
      <c r="F97" s="101">
        <v>2.2000000000000002</v>
      </c>
      <c r="G97" s="101">
        <v>13.2</v>
      </c>
      <c r="H97" s="101">
        <v>18.5</v>
      </c>
      <c r="I97" s="101">
        <v>145.30000000000001</v>
      </c>
      <c r="J97" s="101">
        <v>26</v>
      </c>
      <c r="K97" s="101">
        <v>66.099999999999994</v>
      </c>
      <c r="L97" s="101">
        <v>95.8</v>
      </c>
      <c r="M97" s="101">
        <v>95.5</v>
      </c>
      <c r="N97" s="101">
        <v>97.6</v>
      </c>
      <c r="O97" s="101">
        <v>522</v>
      </c>
      <c r="P97" s="101">
        <v>517</v>
      </c>
      <c r="Q97" s="101">
        <v>62.5</v>
      </c>
      <c r="R97" s="101">
        <v>4.96</v>
      </c>
      <c r="S97" s="101">
        <v>4.97</v>
      </c>
      <c r="T97" s="101">
        <v>1.34</v>
      </c>
      <c r="U97" s="101">
        <v>546</v>
      </c>
      <c r="V97" s="101">
        <v>546</v>
      </c>
      <c r="W97" s="101">
        <v>56.8</v>
      </c>
      <c r="X97" s="101">
        <v>122.9</v>
      </c>
      <c r="Y97" s="101">
        <v>14.5</v>
      </c>
      <c r="Z97" s="101">
        <v>61.1</v>
      </c>
      <c r="AA97" s="101">
        <v>14.6</v>
      </c>
      <c r="AB97" s="101">
        <v>2.78</v>
      </c>
      <c r="AC97" s="101">
        <v>2.85</v>
      </c>
      <c r="AD97" s="101">
        <v>15.2</v>
      </c>
      <c r="AE97" s="101">
        <v>2.39</v>
      </c>
      <c r="AF97" s="101">
        <v>16.2</v>
      </c>
      <c r="AG97" s="101">
        <v>3.67</v>
      </c>
      <c r="AH97" s="101">
        <v>10.45</v>
      </c>
      <c r="AI97" s="101">
        <v>1.5</v>
      </c>
      <c r="AJ97" s="101">
        <v>9.91</v>
      </c>
      <c r="AK97" s="101">
        <v>1.47</v>
      </c>
      <c r="AL97" s="101">
        <v>14.3</v>
      </c>
      <c r="AM97" s="101">
        <v>3.76</v>
      </c>
      <c r="AN97" s="101">
        <v>9.5500000000000007</v>
      </c>
      <c r="AO97" s="101">
        <v>5.82</v>
      </c>
      <c r="AP97" s="101">
        <v>7.77</v>
      </c>
      <c r="AQ97" s="101">
        <v>2.46</v>
      </c>
    </row>
    <row r="98" spans="1:43">
      <c r="A98" t="s">
        <v>1423</v>
      </c>
      <c r="B98" s="101">
        <v>4.95</v>
      </c>
      <c r="C98" s="101">
        <v>1501</v>
      </c>
      <c r="D98" s="101">
        <v>3.82</v>
      </c>
      <c r="E98" s="101" t="s">
        <v>142</v>
      </c>
      <c r="F98" s="101">
        <v>2.0099999999999998</v>
      </c>
      <c r="G98" s="101">
        <v>11.8</v>
      </c>
      <c r="H98" s="101">
        <v>17.899999999999999</v>
      </c>
      <c r="I98" s="101">
        <v>137.19999999999999</v>
      </c>
      <c r="J98" s="101">
        <v>24.9</v>
      </c>
      <c r="K98" s="101">
        <v>62.2</v>
      </c>
      <c r="L98" s="101">
        <v>92.5</v>
      </c>
      <c r="M98" s="101">
        <v>93.1</v>
      </c>
      <c r="N98" s="101">
        <v>94.3</v>
      </c>
      <c r="O98" s="101">
        <v>510</v>
      </c>
      <c r="P98" s="101">
        <v>489</v>
      </c>
      <c r="Q98" s="101">
        <v>61.8</v>
      </c>
      <c r="R98" s="101">
        <v>4.91</v>
      </c>
      <c r="S98" s="101">
        <v>4.6399999999999997</v>
      </c>
      <c r="T98" s="101">
        <v>0.93</v>
      </c>
      <c r="U98" s="101">
        <v>528</v>
      </c>
      <c r="V98" s="101">
        <v>531</v>
      </c>
      <c r="W98" s="101">
        <v>54.9</v>
      </c>
      <c r="X98" s="101">
        <v>119.9</v>
      </c>
      <c r="Y98" s="101">
        <v>14.13</v>
      </c>
      <c r="Z98" s="101">
        <v>57.4</v>
      </c>
      <c r="AA98" s="101">
        <v>14.2</v>
      </c>
      <c r="AB98" s="101">
        <v>2.83</v>
      </c>
      <c r="AC98" s="101">
        <v>2.91</v>
      </c>
      <c r="AD98" s="101">
        <v>14.2</v>
      </c>
      <c r="AE98" s="101">
        <v>2.4900000000000002</v>
      </c>
      <c r="AF98" s="101">
        <v>16.2</v>
      </c>
      <c r="AG98" s="101">
        <v>3.49</v>
      </c>
      <c r="AH98" s="101">
        <v>10.039999999999999</v>
      </c>
      <c r="AI98" s="101">
        <v>1.46</v>
      </c>
      <c r="AJ98" s="101">
        <v>10.26</v>
      </c>
      <c r="AK98" s="101">
        <v>1.47</v>
      </c>
      <c r="AL98" s="101">
        <v>13.2</v>
      </c>
      <c r="AM98" s="101">
        <v>3.71</v>
      </c>
      <c r="AN98" s="101">
        <v>9.17</v>
      </c>
      <c r="AO98" s="101">
        <v>5.64</v>
      </c>
      <c r="AP98" s="101">
        <v>7.42</v>
      </c>
      <c r="AQ98" s="101">
        <v>2.2799999999999998</v>
      </c>
    </row>
    <row r="99" spans="1:43">
      <c r="A99" t="s">
        <v>1423</v>
      </c>
      <c r="B99" s="101">
        <v>5.13</v>
      </c>
      <c r="C99" s="101">
        <v>1630</v>
      </c>
      <c r="D99" s="101">
        <v>3.92</v>
      </c>
      <c r="E99" s="101">
        <v>7</v>
      </c>
      <c r="F99" s="101">
        <v>2.31</v>
      </c>
      <c r="G99" s="101">
        <v>14.9</v>
      </c>
      <c r="H99" s="101">
        <v>18.760000000000002</v>
      </c>
      <c r="I99" s="101">
        <v>141.1</v>
      </c>
      <c r="J99" s="101">
        <v>25.3</v>
      </c>
      <c r="K99" s="101">
        <v>67.5</v>
      </c>
      <c r="L99" s="101">
        <v>93.4</v>
      </c>
      <c r="M99" s="101">
        <v>91.5</v>
      </c>
      <c r="N99" s="101">
        <v>95.7</v>
      </c>
      <c r="O99" s="101">
        <v>528</v>
      </c>
      <c r="P99" s="101">
        <v>538</v>
      </c>
      <c r="Q99" s="101">
        <v>63</v>
      </c>
      <c r="R99" s="101">
        <v>4.68</v>
      </c>
      <c r="S99" s="101">
        <v>4.67</v>
      </c>
      <c r="T99" s="101">
        <v>1.46</v>
      </c>
      <c r="U99" s="101">
        <v>574</v>
      </c>
      <c r="V99" s="101">
        <v>547</v>
      </c>
      <c r="W99" s="101">
        <v>56.1</v>
      </c>
      <c r="X99" s="101">
        <v>124.1</v>
      </c>
      <c r="Y99" s="101">
        <v>15.8</v>
      </c>
      <c r="Z99" s="101">
        <v>65.3</v>
      </c>
      <c r="AA99" s="101">
        <v>14.2</v>
      </c>
      <c r="AB99" s="101">
        <v>2.71</v>
      </c>
      <c r="AC99" s="101">
        <v>2.93</v>
      </c>
      <c r="AD99" s="101">
        <v>16.3</v>
      </c>
      <c r="AE99" s="101">
        <v>2.54</v>
      </c>
      <c r="AF99" s="101">
        <v>16.100000000000001</v>
      </c>
      <c r="AG99" s="101">
        <v>3.42</v>
      </c>
      <c r="AH99" s="101">
        <v>11.19</v>
      </c>
      <c r="AI99" s="101">
        <v>1.62</v>
      </c>
      <c r="AJ99" s="101">
        <v>10.6</v>
      </c>
      <c r="AK99" s="101">
        <v>1.63</v>
      </c>
      <c r="AL99" s="101">
        <v>14</v>
      </c>
      <c r="AM99" s="101">
        <v>4.22</v>
      </c>
      <c r="AN99" s="101">
        <v>9.61</v>
      </c>
      <c r="AO99" s="101">
        <v>5.59</v>
      </c>
      <c r="AP99" s="101">
        <v>7.32</v>
      </c>
      <c r="AQ99" s="101">
        <v>2.58</v>
      </c>
    </row>
    <row r="100" spans="1:43">
      <c r="A100" t="s">
        <v>1423</v>
      </c>
      <c r="B100" s="101">
        <v>4.6399999999999997</v>
      </c>
      <c r="C100" s="101">
        <v>1459</v>
      </c>
      <c r="D100" s="101">
        <v>3.86</v>
      </c>
      <c r="E100" s="101" t="s">
        <v>142</v>
      </c>
      <c r="F100" s="101">
        <v>2</v>
      </c>
      <c r="G100" s="101">
        <v>13.5</v>
      </c>
      <c r="H100" s="101">
        <v>18</v>
      </c>
      <c r="I100" s="101">
        <v>139.1</v>
      </c>
      <c r="J100" s="101">
        <v>24.2</v>
      </c>
      <c r="K100" s="101">
        <v>63.3</v>
      </c>
      <c r="L100" s="101">
        <v>90.8</v>
      </c>
      <c r="M100" s="101">
        <v>93</v>
      </c>
      <c r="N100" s="101">
        <v>91.5</v>
      </c>
      <c r="O100" s="101">
        <v>492</v>
      </c>
      <c r="P100" s="101">
        <v>501</v>
      </c>
      <c r="Q100" s="101">
        <v>59.3</v>
      </c>
      <c r="R100" s="101">
        <v>4.87</v>
      </c>
      <c r="S100" s="101">
        <v>4.71</v>
      </c>
      <c r="T100" s="101">
        <v>0.79</v>
      </c>
      <c r="U100" s="101">
        <v>543</v>
      </c>
      <c r="V100" s="101">
        <v>542</v>
      </c>
      <c r="W100" s="101">
        <v>54</v>
      </c>
      <c r="X100" s="101">
        <v>114.9</v>
      </c>
      <c r="Y100" s="101">
        <v>14.03</v>
      </c>
      <c r="Z100" s="101">
        <v>59.8</v>
      </c>
      <c r="AA100" s="101">
        <v>14</v>
      </c>
      <c r="AB100" s="101">
        <v>2.74</v>
      </c>
      <c r="AC100" s="101">
        <v>2.3199999999999998</v>
      </c>
      <c r="AD100" s="101">
        <v>15.2</v>
      </c>
      <c r="AE100" s="101">
        <v>2.4300000000000002</v>
      </c>
      <c r="AF100" s="101">
        <v>15.82</v>
      </c>
      <c r="AG100" s="101">
        <v>3.47</v>
      </c>
      <c r="AH100" s="101">
        <v>10.199999999999999</v>
      </c>
      <c r="AI100" s="101">
        <v>1.44</v>
      </c>
      <c r="AJ100" s="101">
        <v>10.66</v>
      </c>
      <c r="AK100" s="101">
        <v>1.58</v>
      </c>
      <c r="AL100" s="101">
        <v>13.4</v>
      </c>
      <c r="AM100" s="101">
        <v>3.81</v>
      </c>
      <c r="AN100" s="101">
        <v>8.93</v>
      </c>
      <c r="AO100" s="101">
        <v>5.63</v>
      </c>
      <c r="AP100" s="101">
        <v>7.43</v>
      </c>
      <c r="AQ100" s="101">
        <v>2.2000000000000002</v>
      </c>
    </row>
    <row r="101" spans="1:43">
      <c r="A101" t="s">
        <v>1423</v>
      </c>
      <c r="B101" s="101">
        <v>5.22</v>
      </c>
      <c r="C101" s="101">
        <v>1627</v>
      </c>
      <c r="D101" s="101">
        <v>4.16</v>
      </c>
      <c r="E101" s="101" t="s">
        <v>142</v>
      </c>
      <c r="F101" s="101">
        <v>2.17</v>
      </c>
      <c r="G101" s="101">
        <v>14</v>
      </c>
      <c r="H101" s="101">
        <v>19.600000000000001</v>
      </c>
      <c r="I101" s="101">
        <v>148.4</v>
      </c>
      <c r="J101" s="101">
        <v>26.3</v>
      </c>
      <c r="K101" s="101">
        <v>68.3</v>
      </c>
      <c r="L101" s="101">
        <v>99.8</v>
      </c>
      <c r="M101" s="101">
        <v>97.9</v>
      </c>
      <c r="N101" s="101">
        <v>97.5</v>
      </c>
      <c r="O101" s="101">
        <v>536</v>
      </c>
      <c r="P101" s="101">
        <v>552</v>
      </c>
      <c r="Q101" s="101">
        <v>65.7</v>
      </c>
      <c r="R101" s="101">
        <v>5.48</v>
      </c>
      <c r="S101" s="101">
        <v>5.23</v>
      </c>
      <c r="T101" s="101">
        <v>1.31</v>
      </c>
      <c r="U101" s="101">
        <v>607</v>
      </c>
      <c r="V101" s="101">
        <v>595</v>
      </c>
      <c r="W101" s="101">
        <v>59.5</v>
      </c>
      <c r="X101" s="101">
        <v>125.6</v>
      </c>
      <c r="Y101" s="101">
        <v>15.83</v>
      </c>
      <c r="Z101" s="101">
        <v>66.2</v>
      </c>
      <c r="AA101" s="101">
        <v>14.4</v>
      </c>
      <c r="AB101" s="101">
        <v>2.78</v>
      </c>
      <c r="AC101" s="101">
        <v>2.9</v>
      </c>
      <c r="AD101" s="101">
        <v>16.73</v>
      </c>
      <c r="AE101" s="101">
        <v>2.58</v>
      </c>
      <c r="AF101" s="101">
        <v>17.2</v>
      </c>
      <c r="AG101" s="101">
        <v>3.39</v>
      </c>
      <c r="AH101" s="101">
        <v>10.61</v>
      </c>
      <c r="AI101" s="101">
        <v>1.66</v>
      </c>
      <c r="AJ101" s="101">
        <v>11.14</v>
      </c>
      <c r="AK101" s="101">
        <v>1.6</v>
      </c>
      <c r="AL101" s="101">
        <v>14.7</v>
      </c>
      <c r="AM101" s="101">
        <v>4.08</v>
      </c>
      <c r="AN101" s="101">
        <v>9.5399999999999991</v>
      </c>
      <c r="AO101" s="101">
        <v>5.66</v>
      </c>
      <c r="AP101" s="101">
        <v>7.43</v>
      </c>
      <c r="AQ101" s="101">
        <v>2.58</v>
      </c>
    </row>
    <row r="102" spans="1:43">
      <c r="A102" t="s">
        <v>1423</v>
      </c>
      <c r="B102" s="101">
        <v>4.95</v>
      </c>
      <c r="C102" s="101">
        <v>1504</v>
      </c>
      <c r="D102" s="101">
        <v>3.91</v>
      </c>
      <c r="E102" s="101" t="s">
        <v>142</v>
      </c>
      <c r="F102" s="101">
        <v>2.2799999999999998</v>
      </c>
      <c r="G102" s="101">
        <v>13.6</v>
      </c>
      <c r="H102" s="101">
        <v>18.190000000000001</v>
      </c>
      <c r="I102" s="101">
        <v>140.19999999999999</v>
      </c>
      <c r="J102" s="101">
        <v>26.3</v>
      </c>
      <c r="K102" s="101">
        <v>65.400000000000006</v>
      </c>
      <c r="L102" s="101">
        <v>94</v>
      </c>
      <c r="M102" s="101">
        <v>95.9</v>
      </c>
      <c r="N102" s="101">
        <v>96</v>
      </c>
      <c r="O102" s="101">
        <v>538</v>
      </c>
      <c r="P102" s="101">
        <v>518</v>
      </c>
      <c r="Q102" s="101">
        <v>62.7</v>
      </c>
      <c r="R102" s="101">
        <v>4.8600000000000003</v>
      </c>
      <c r="S102" s="101">
        <v>5.0599999999999996</v>
      </c>
      <c r="T102" s="101">
        <v>1.3</v>
      </c>
      <c r="U102" s="101">
        <v>554</v>
      </c>
      <c r="V102" s="101">
        <v>551</v>
      </c>
      <c r="W102" s="101">
        <v>57.6</v>
      </c>
      <c r="X102" s="101">
        <v>123.5</v>
      </c>
      <c r="Y102" s="101">
        <v>14.79</v>
      </c>
      <c r="Z102" s="101">
        <v>61.6</v>
      </c>
      <c r="AA102" s="101">
        <v>13.7</v>
      </c>
      <c r="AB102" s="101">
        <v>2.76</v>
      </c>
      <c r="AC102" s="101">
        <v>2.72</v>
      </c>
      <c r="AD102" s="101">
        <v>14.8</v>
      </c>
      <c r="AE102" s="101">
        <v>2.4300000000000002</v>
      </c>
      <c r="AF102" s="101">
        <v>15.88</v>
      </c>
      <c r="AG102" s="101">
        <v>3.51</v>
      </c>
      <c r="AH102" s="101">
        <v>10.64</v>
      </c>
      <c r="AI102" s="101">
        <v>1.46</v>
      </c>
      <c r="AJ102" s="101">
        <v>10.67</v>
      </c>
      <c r="AK102" s="101">
        <v>1.55</v>
      </c>
      <c r="AL102" s="101">
        <v>13.78</v>
      </c>
      <c r="AM102" s="101">
        <v>3.9</v>
      </c>
      <c r="AN102" s="101">
        <v>9.58</v>
      </c>
      <c r="AO102" s="101">
        <v>5.81</v>
      </c>
      <c r="AP102" s="101">
        <v>7.9</v>
      </c>
      <c r="AQ102" s="101">
        <v>2.4</v>
      </c>
    </row>
    <row r="103" spans="1:43">
      <c r="A103" t="s">
        <v>1423</v>
      </c>
      <c r="B103" s="101">
        <v>5.26</v>
      </c>
      <c r="C103" s="101">
        <v>1583</v>
      </c>
      <c r="D103" s="101">
        <v>4.22</v>
      </c>
      <c r="E103" s="101" t="s">
        <v>142</v>
      </c>
      <c r="F103" s="101">
        <v>1.94</v>
      </c>
      <c r="G103" s="101">
        <v>12.8</v>
      </c>
      <c r="H103" s="101">
        <v>19.600000000000001</v>
      </c>
      <c r="I103" s="101">
        <v>140.9</v>
      </c>
      <c r="J103" s="101">
        <v>25.3</v>
      </c>
      <c r="K103" s="101">
        <v>64.7</v>
      </c>
      <c r="L103" s="101">
        <v>95.5</v>
      </c>
      <c r="M103" s="101">
        <v>96.1</v>
      </c>
      <c r="N103" s="101">
        <v>96.7</v>
      </c>
      <c r="O103" s="101">
        <v>506</v>
      </c>
      <c r="P103" s="101">
        <v>508</v>
      </c>
      <c r="Q103" s="101">
        <v>62.2</v>
      </c>
      <c r="R103" s="101">
        <v>4.5199999999999996</v>
      </c>
      <c r="S103" s="101">
        <v>4.63</v>
      </c>
      <c r="T103" s="101">
        <v>1.04</v>
      </c>
      <c r="U103" s="101">
        <v>550</v>
      </c>
      <c r="V103" s="101">
        <v>565</v>
      </c>
      <c r="W103" s="101">
        <v>56.9</v>
      </c>
      <c r="X103" s="101">
        <v>118.6</v>
      </c>
      <c r="Y103" s="101">
        <v>14.76</v>
      </c>
      <c r="Z103" s="101">
        <v>63.7</v>
      </c>
      <c r="AA103" s="101">
        <v>14.52</v>
      </c>
      <c r="AB103" s="101">
        <v>2.76</v>
      </c>
      <c r="AC103" s="101">
        <v>2.72</v>
      </c>
      <c r="AD103" s="101">
        <v>14.9</v>
      </c>
      <c r="AE103" s="101">
        <v>2.61</v>
      </c>
      <c r="AF103" s="101">
        <v>17</v>
      </c>
      <c r="AG103" s="101">
        <v>3.51</v>
      </c>
      <c r="AH103" s="101">
        <v>9.8000000000000007</v>
      </c>
      <c r="AI103" s="101">
        <v>1.61</v>
      </c>
      <c r="AJ103" s="101">
        <v>10.6</v>
      </c>
      <c r="AK103" s="101">
        <v>1.56</v>
      </c>
      <c r="AL103" s="101">
        <v>14.2</v>
      </c>
      <c r="AM103" s="101">
        <v>3.96</v>
      </c>
      <c r="AN103" s="101">
        <v>9.6999999999999993</v>
      </c>
      <c r="AO103" s="101">
        <v>6.12</v>
      </c>
      <c r="AP103" s="101">
        <v>7.79</v>
      </c>
      <c r="AQ103" s="101">
        <v>2.4500000000000002</v>
      </c>
    </row>
    <row r="104" spans="1:43">
      <c r="A104" t="s">
        <v>1423</v>
      </c>
      <c r="B104" s="101">
        <v>5.09</v>
      </c>
      <c r="C104" s="101">
        <v>1504</v>
      </c>
      <c r="D104" s="101">
        <v>3.84</v>
      </c>
      <c r="E104" s="101" t="s">
        <v>142</v>
      </c>
      <c r="F104" s="101">
        <v>1.96</v>
      </c>
      <c r="G104" s="101">
        <v>13.6</v>
      </c>
      <c r="H104" s="101">
        <v>18.37</v>
      </c>
      <c r="I104" s="101">
        <v>133.30000000000001</v>
      </c>
      <c r="J104" s="101">
        <v>25</v>
      </c>
      <c r="K104" s="101">
        <v>65</v>
      </c>
      <c r="L104" s="101">
        <v>91.8</v>
      </c>
      <c r="M104" s="101">
        <v>92</v>
      </c>
      <c r="N104" s="101">
        <v>91.7</v>
      </c>
      <c r="O104" s="101">
        <v>505</v>
      </c>
      <c r="P104" s="101">
        <v>500</v>
      </c>
      <c r="Q104" s="101">
        <v>61.5</v>
      </c>
      <c r="R104" s="101">
        <v>4.79</v>
      </c>
      <c r="S104" s="101">
        <v>5.24</v>
      </c>
      <c r="T104" s="101">
        <v>0.83</v>
      </c>
      <c r="U104" s="101">
        <v>535</v>
      </c>
      <c r="V104" s="101">
        <v>524</v>
      </c>
      <c r="W104" s="101">
        <v>54.6</v>
      </c>
      <c r="X104" s="101">
        <v>121.2</v>
      </c>
      <c r="Y104" s="101">
        <v>14.8</v>
      </c>
      <c r="Z104" s="101">
        <v>59.2</v>
      </c>
      <c r="AA104" s="101">
        <v>14</v>
      </c>
      <c r="AB104" s="101">
        <v>2.7</v>
      </c>
      <c r="AC104" s="101">
        <v>2.69</v>
      </c>
      <c r="AD104" s="101">
        <v>14.6</v>
      </c>
      <c r="AE104" s="101">
        <v>2.58</v>
      </c>
      <c r="AF104" s="101">
        <v>15.4</v>
      </c>
      <c r="AG104" s="101">
        <v>3.47</v>
      </c>
      <c r="AH104" s="101">
        <v>10</v>
      </c>
      <c r="AI104" s="101">
        <v>1.49</v>
      </c>
      <c r="AJ104" s="101">
        <v>10</v>
      </c>
      <c r="AK104" s="101">
        <v>1.36</v>
      </c>
      <c r="AL104" s="101">
        <v>13.2</v>
      </c>
      <c r="AM104" s="101">
        <v>4.0199999999999996</v>
      </c>
      <c r="AN104" s="101">
        <v>8.85</v>
      </c>
      <c r="AO104" s="101">
        <v>5.45</v>
      </c>
      <c r="AP104" s="101">
        <v>7.28</v>
      </c>
      <c r="AQ104" s="101">
        <v>2.44</v>
      </c>
    </row>
    <row r="105" spans="1:43">
      <c r="A105" t="s">
        <v>1423</v>
      </c>
      <c r="B105" s="101">
        <v>4.97</v>
      </c>
      <c r="C105" s="101">
        <v>1540</v>
      </c>
      <c r="D105" s="101" t="s">
        <v>142</v>
      </c>
      <c r="E105" s="101" t="s">
        <v>142</v>
      </c>
      <c r="F105" s="101" t="s">
        <v>142</v>
      </c>
      <c r="G105" s="101">
        <v>13.9</v>
      </c>
      <c r="H105" s="101">
        <v>18.7</v>
      </c>
      <c r="I105" s="101">
        <v>143</v>
      </c>
      <c r="J105" s="101">
        <v>27.2</v>
      </c>
      <c r="K105" s="101">
        <v>65.900000000000006</v>
      </c>
      <c r="L105" s="101">
        <v>93</v>
      </c>
      <c r="M105" s="101">
        <v>94.7</v>
      </c>
      <c r="N105" s="101">
        <v>96.1</v>
      </c>
      <c r="O105" s="101">
        <v>526</v>
      </c>
      <c r="P105" s="101">
        <v>516</v>
      </c>
      <c r="Q105" s="101">
        <v>63.5</v>
      </c>
      <c r="R105" s="101">
        <v>5.16</v>
      </c>
      <c r="S105" s="101">
        <v>4.74</v>
      </c>
      <c r="T105" s="101">
        <v>1.02</v>
      </c>
      <c r="U105" s="101">
        <v>546</v>
      </c>
      <c r="V105" s="101">
        <v>550</v>
      </c>
      <c r="W105" s="101">
        <v>57</v>
      </c>
      <c r="X105" s="101">
        <v>126</v>
      </c>
      <c r="Y105" s="101">
        <v>14.64</v>
      </c>
      <c r="Z105" s="101">
        <v>59.7</v>
      </c>
      <c r="AA105" s="101">
        <v>14.4</v>
      </c>
      <c r="AB105" s="101">
        <v>2.79</v>
      </c>
      <c r="AC105" s="101">
        <v>2.88</v>
      </c>
      <c r="AD105" s="101">
        <v>16.600000000000001</v>
      </c>
      <c r="AE105" s="101">
        <v>2.44</v>
      </c>
      <c r="AF105" s="101">
        <v>16</v>
      </c>
      <c r="AG105" s="101">
        <v>3.52</v>
      </c>
      <c r="AH105" s="101">
        <v>9.9600000000000009</v>
      </c>
      <c r="AI105" s="101">
        <v>1.47</v>
      </c>
      <c r="AJ105" s="101">
        <v>10.78</v>
      </c>
      <c r="AK105" s="101">
        <v>1.62</v>
      </c>
      <c r="AL105" s="101">
        <v>14.49</v>
      </c>
      <c r="AM105" s="101">
        <v>3.97</v>
      </c>
      <c r="AN105" s="101">
        <v>9.4499999999999993</v>
      </c>
      <c r="AO105" s="101">
        <v>5.69</v>
      </c>
      <c r="AP105" s="101">
        <v>7.4</v>
      </c>
      <c r="AQ105" s="101">
        <v>2.63</v>
      </c>
    </row>
    <row r="106" spans="1:43">
      <c r="A106" t="s">
        <v>1423</v>
      </c>
      <c r="B106" s="101">
        <v>4.74</v>
      </c>
      <c r="C106" s="101">
        <v>1440</v>
      </c>
      <c r="D106" s="101">
        <v>3.53</v>
      </c>
      <c r="E106" s="101" t="s">
        <v>142</v>
      </c>
      <c r="F106" s="101">
        <v>2.25</v>
      </c>
      <c r="G106" s="101">
        <v>12.9</v>
      </c>
      <c r="H106" s="101">
        <v>18.7</v>
      </c>
      <c r="I106" s="101">
        <v>137.6</v>
      </c>
      <c r="J106" s="101">
        <v>25.7</v>
      </c>
      <c r="K106" s="101">
        <v>64.5</v>
      </c>
      <c r="L106" s="101">
        <v>95.9</v>
      </c>
      <c r="M106" s="101">
        <v>94.9</v>
      </c>
      <c r="N106" s="101">
        <v>95.2</v>
      </c>
      <c r="O106" s="101">
        <v>503</v>
      </c>
      <c r="P106" s="101">
        <v>487</v>
      </c>
      <c r="Q106" s="101">
        <v>62.2</v>
      </c>
      <c r="R106" s="101">
        <v>4.78</v>
      </c>
      <c r="S106" s="101">
        <v>4.8499999999999996</v>
      </c>
      <c r="T106" s="101">
        <v>1.1299999999999999</v>
      </c>
      <c r="U106" s="101">
        <v>516</v>
      </c>
      <c r="V106" s="101">
        <v>535</v>
      </c>
      <c r="W106" s="101">
        <v>56.6</v>
      </c>
      <c r="X106" s="101">
        <v>120.7</v>
      </c>
      <c r="Y106" s="101">
        <v>14.1</v>
      </c>
      <c r="Z106" s="101">
        <v>59.2</v>
      </c>
      <c r="AA106" s="101">
        <v>14.3</v>
      </c>
      <c r="AB106" s="101">
        <v>2.75</v>
      </c>
      <c r="AC106" s="101">
        <v>2.74</v>
      </c>
      <c r="AD106" s="101">
        <v>14.7</v>
      </c>
      <c r="AE106" s="101">
        <v>2.5</v>
      </c>
      <c r="AF106" s="101">
        <v>16.3</v>
      </c>
      <c r="AG106" s="101">
        <v>3.26</v>
      </c>
      <c r="AH106" s="101">
        <v>10.4</v>
      </c>
      <c r="AI106" s="101">
        <v>1.45</v>
      </c>
      <c r="AJ106" s="101">
        <v>9.9</v>
      </c>
      <c r="AK106" s="101">
        <v>1.52</v>
      </c>
      <c r="AL106" s="101">
        <v>12.89</v>
      </c>
      <c r="AM106" s="101">
        <v>3.75</v>
      </c>
      <c r="AN106" s="101">
        <v>9.07</v>
      </c>
      <c r="AO106" s="101">
        <v>5.75</v>
      </c>
      <c r="AP106" s="101">
        <v>7.14</v>
      </c>
      <c r="AQ106" s="101">
        <v>2.27</v>
      </c>
    </row>
    <row r="107" spans="1:43">
      <c r="A107" t="s">
        <v>1423</v>
      </c>
      <c r="B107" s="101">
        <v>4.9000000000000004</v>
      </c>
      <c r="C107" s="101">
        <v>1491</v>
      </c>
      <c r="D107" s="101">
        <v>3.89</v>
      </c>
      <c r="E107" s="101" t="s">
        <v>142</v>
      </c>
      <c r="F107" s="101">
        <v>2.17</v>
      </c>
      <c r="G107" s="101">
        <v>12.8</v>
      </c>
      <c r="H107" s="101">
        <v>18.2</v>
      </c>
      <c r="I107" s="101">
        <v>136.1</v>
      </c>
      <c r="J107" s="101">
        <v>24.1</v>
      </c>
      <c r="K107" s="101">
        <v>64.900000000000006</v>
      </c>
      <c r="L107" s="101">
        <v>92.7</v>
      </c>
      <c r="M107" s="101">
        <v>89.3</v>
      </c>
      <c r="N107" s="101">
        <v>91.6</v>
      </c>
      <c r="O107" s="101">
        <v>495</v>
      </c>
      <c r="P107" s="101">
        <v>506</v>
      </c>
      <c r="Q107" s="101">
        <v>62.4</v>
      </c>
      <c r="R107" s="101">
        <v>4.96</v>
      </c>
      <c r="S107" s="101">
        <v>4.83</v>
      </c>
      <c r="T107" s="101">
        <v>0.82</v>
      </c>
      <c r="U107" s="101">
        <v>530</v>
      </c>
      <c r="V107" s="101">
        <v>527</v>
      </c>
      <c r="W107" s="101">
        <v>51.9</v>
      </c>
      <c r="X107" s="101">
        <v>118.2</v>
      </c>
      <c r="Y107" s="101">
        <v>14.6</v>
      </c>
      <c r="Z107" s="101">
        <v>57.8</v>
      </c>
      <c r="AA107" s="101">
        <v>14.1</v>
      </c>
      <c r="AB107" s="101">
        <v>2.78</v>
      </c>
      <c r="AC107" s="101">
        <v>2.75</v>
      </c>
      <c r="AD107" s="101">
        <v>14.8</v>
      </c>
      <c r="AE107" s="101">
        <v>2.52</v>
      </c>
      <c r="AF107" s="101">
        <v>15.4</v>
      </c>
      <c r="AG107" s="101">
        <v>3.42</v>
      </c>
      <c r="AH107" s="101">
        <v>10.029999999999999</v>
      </c>
      <c r="AI107" s="101">
        <v>1.49</v>
      </c>
      <c r="AJ107" s="101">
        <v>10.3</v>
      </c>
      <c r="AK107" s="101">
        <v>1.6</v>
      </c>
      <c r="AL107" s="101">
        <v>14.1</v>
      </c>
      <c r="AM107" s="101">
        <v>3.99</v>
      </c>
      <c r="AN107" s="101">
        <v>9.3000000000000007</v>
      </c>
      <c r="AO107" s="101">
        <v>5.55</v>
      </c>
      <c r="AP107" s="101">
        <v>7.28</v>
      </c>
      <c r="AQ107" s="101">
        <v>2.33</v>
      </c>
    </row>
    <row r="108" spans="1:43">
      <c r="A108" t="s">
        <v>1423</v>
      </c>
      <c r="B108" s="101">
        <v>5.0199999999999996</v>
      </c>
      <c r="C108" s="101">
        <v>1562</v>
      </c>
      <c r="D108" s="101">
        <v>3.87</v>
      </c>
      <c r="E108" s="101" t="s">
        <v>142</v>
      </c>
      <c r="F108" s="101">
        <v>2.11</v>
      </c>
      <c r="G108" s="101">
        <v>13.1</v>
      </c>
      <c r="H108" s="101">
        <v>19.8</v>
      </c>
      <c r="I108" s="101">
        <v>140.4</v>
      </c>
      <c r="J108" s="101">
        <v>25.7</v>
      </c>
      <c r="K108" s="101">
        <v>65.5</v>
      </c>
      <c r="L108" s="101">
        <v>92.9</v>
      </c>
      <c r="M108" s="101">
        <v>94.3</v>
      </c>
      <c r="N108" s="101">
        <v>92.8</v>
      </c>
      <c r="O108" s="101">
        <v>508</v>
      </c>
      <c r="P108" s="101">
        <v>515</v>
      </c>
      <c r="Q108" s="101">
        <v>61.3</v>
      </c>
      <c r="R108" s="101">
        <v>5.48</v>
      </c>
      <c r="S108" s="101">
        <v>4.82</v>
      </c>
      <c r="T108" s="101">
        <v>1.23</v>
      </c>
      <c r="U108" s="101">
        <v>563</v>
      </c>
      <c r="V108" s="101">
        <v>559</v>
      </c>
      <c r="W108" s="101">
        <v>55.5</v>
      </c>
      <c r="X108" s="101">
        <v>119.9</v>
      </c>
      <c r="Y108" s="101">
        <v>14.65</v>
      </c>
      <c r="Z108" s="101">
        <v>64.099999999999994</v>
      </c>
      <c r="AA108" s="101">
        <v>14.2</v>
      </c>
      <c r="AB108" s="101">
        <v>2.7</v>
      </c>
      <c r="AC108" s="101">
        <v>2.7</v>
      </c>
      <c r="AD108" s="101">
        <v>15.4</v>
      </c>
      <c r="AE108" s="101">
        <v>2.44</v>
      </c>
      <c r="AF108" s="101">
        <v>16.5</v>
      </c>
      <c r="AG108" s="101">
        <v>3.2</v>
      </c>
      <c r="AH108" s="101">
        <v>10.74</v>
      </c>
      <c r="AI108" s="101">
        <v>1.52</v>
      </c>
      <c r="AJ108" s="101">
        <v>10.210000000000001</v>
      </c>
      <c r="AK108" s="101">
        <v>1.51</v>
      </c>
      <c r="AL108" s="101">
        <v>13.07</v>
      </c>
      <c r="AM108" s="101">
        <v>3.79</v>
      </c>
      <c r="AN108" s="101">
        <v>9.48</v>
      </c>
      <c r="AO108" s="101">
        <v>5.56</v>
      </c>
      <c r="AP108" s="101">
        <v>7.25</v>
      </c>
      <c r="AQ108" s="101">
        <v>2.37</v>
      </c>
    </row>
    <row r="109" spans="1:43">
      <c r="A109" t="s">
        <v>1423</v>
      </c>
      <c r="B109" s="101">
        <v>5.41</v>
      </c>
      <c r="C109" s="101">
        <v>1630</v>
      </c>
      <c r="D109" s="101">
        <v>4.16</v>
      </c>
      <c r="E109" s="101" t="s">
        <v>142</v>
      </c>
      <c r="F109" s="101">
        <v>2.2999999999999998</v>
      </c>
      <c r="G109" s="101">
        <v>14</v>
      </c>
      <c r="H109" s="101">
        <v>19.3</v>
      </c>
      <c r="I109" s="101">
        <v>146</v>
      </c>
      <c r="J109" s="101">
        <v>25.8</v>
      </c>
      <c r="K109" s="101">
        <v>66.7</v>
      </c>
      <c r="L109" s="101">
        <v>98.2</v>
      </c>
      <c r="M109" s="101">
        <v>100.3</v>
      </c>
      <c r="N109" s="101">
        <v>98.4</v>
      </c>
      <c r="O109" s="101">
        <v>534</v>
      </c>
      <c r="P109" s="101">
        <v>553</v>
      </c>
      <c r="Q109" s="101">
        <v>63</v>
      </c>
      <c r="R109" s="101">
        <v>4.67</v>
      </c>
      <c r="S109" s="101">
        <v>4.47</v>
      </c>
      <c r="T109" s="101">
        <v>0.94</v>
      </c>
      <c r="U109" s="101">
        <v>581</v>
      </c>
      <c r="V109" s="101">
        <v>566</v>
      </c>
      <c r="W109" s="101">
        <v>58.3</v>
      </c>
      <c r="X109" s="101">
        <v>122.7</v>
      </c>
      <c r="Y109" s="101">
        <v>14.91</v>
      </c>
      <c r="Z109" s="101">
        <v>65.900000000000006</v>
      </c>
      <c r="AA109" s="101">
        <v>14.2</v>
      </c>
      <c r="AB109" s="101">
        <v>2.82</v>
      </c>
      <c r="AC109" s="101">
        <v>2.98</v>
      </c>
      <c r="AD109" s="101">
        <v>15.7</v>
      </c>
      <c r="AE109" s="101">
        <v>2.56</v>
      </c>
      <c r="AF109" s="101">
        <v>17.2</v>
      </c>
      <c r="AG109" s="101">
        <v>3.54</v>
      </c>
      <c r="AH109" s="101">
        <v>10.9</v>
      </c>
      <c r="AI109" s="101">
        <v>1.57</v>
      </c>
      <c r="AJ109" s="101">
        <v>11.19</v>
      </c>
      <c r="AK109" s="101">
        <v>1.55</v>
      </c>
      <c r="AL109" s="101">
        <v>14.06</v>
      </c>
      <c r="AM109" s="101">
        <v>4.16</v>
      </c>
      <c r="AN109" s="101">
        <v>9.56</v>
      </c>
      <c r="AO109" s="101">
        <v>5.84</v>
      </c>
      <c r="AP109" s="101">
        <v>7.36</v>
      </c>
      <c r="AQ109" s="101">
        <v>2.4300000000000002</v>
      </c>
    </row>
    <row r="110" spans="1:43">
      <c r="A110" t="s">
        <v>1423</v>
      </c>
      <c r="B110" s="101">
        <v>5.0999999999999996</v>
      </c>
      <c r="C110" s="101">
        <v>1583</v>
      </c>
      <c r="D110" s="101">
        <v>3.86</v>
      </c>
      <c r="E110" s="101">
        <v>8.4</v>
      </c>
      <c r="F110" s="101">
        <v>2.14</v>
      </c>
      <c r="G110" s="101">
        <v>13.1</v>
      </c>
      <c r="H110" s="101">
        <v>19.399999999999999</v>
      </c>
      <c r="I110" s="101">
        <v>144.5</v>
      </c>
      <c r="J110" s="101">
        <v>26.5</v>
      </c>
      <c r="K110" s="101">
        <v>67.3</v>
      </c>
      <c r="L110" s="101">
        <v>93.6</v>
      </c>
      <c r="M110" s="101">
        <v>94.1</v>
      </c>
      <c r="N110" s="101">
        <v>94.7</v>
      </c>
      <c r="O110" s="101">
        <v>511</v>
      </c>
      <c r="P110" s="101">
        <v>513</v>
      </c>
      <c r="Q110" s="101">
        <v>64</v>
      </c>
      <c r="R110" s="101">
        <v>4.6100000000000003</v>
      </c>
      <c r="S110" s="101">
        <v>4.9400000000000004</v>
      </c>
      <c r="T110" s="101">
        <v>1.1200000000000001</v>
      </c>
      <c r="U110" s="101">
        <v>561</v>
      </c>
      <c r="V110" s="101">
        <v>552</v>
      </c>
      <c r="W110" s="101">
        <v>55.7</v>
      </c>
      <c r="X110" s="101">
        <v>121</v>
      </c>
      <c r="Y110" s="101">
        <v>14.65</v>
      </c>
      <c r="Z110" s="101">
        <v>62.5</v>
      </c>
      <c r="AA110" s="101">
        <v>14.4</v>
      </c>
      <c r="AB110" s="101">
        <v>2.68</v>
      </c>
      <c r="AC110" s="101">
        <v>2.74</v>
      </c>
      <c r="AD110" s="101">
        <v>15.1</v>
      </c>
      <c r="AE110" s="101">
        <v>2.46</v>
      </c>
      <c r="AF110" s="101">
        <v>16.5</v>
      </c>
      <c r="AG110" s="101">
        <v>3.55</v>
      </c>
      <c r="AH110" s="101">
        <v>10.36</v>
      </c>
      <c r="AI110" s="101">
        <v>1.59</v>
      </c>
      <c r="AJ110" s="101">
        <v>10.49</v>
      </c>
      <c r="AK110" s="101">
        <v>1.6</v>
      </c>
      <c r="AL110" s="101">
        <v>14.06</v>
      </c>
      <c r="AM110" s="101">
        <v>3.79</v>
      </c>
      <c r="AN110" s="101">
        <v>9.6</v>
      </c>
      <c r="AO110" s="101">
        <v>5.37</v>
      </c>
      <c r="AP110" s="101">
        <v>7.27</v>
      </c>
      <c r="AQ110" s="101">
        <v>2.2200000000000002</v>
      </c>
    </row>
    <row r="111" spans="1:43">
      <c r="A111" t="s">
        <v>1423</v>
      </c>
      <c r="B111" s="101">
        <v>4.75</v>
      </c>
      <c r="C111" s="101">
        <v>1457</v>
      </c>
      <c r="D111" s="101">
        <v>3.95</v>
      </c>
      <c r="E111" s="101" t="s">
        <v>142</v>
      </c>
      <c r="F111" s="101">
        <v>1.98</v>
      </c>
      <c r="G111" s="101">
        <v>12.26</v>
      </c>
      <c r="H111" s="101">
        <v>17.850000000000001</v>
      </c>
      <c r="I111" s="101">
        <v>139.19999999999999</v>
      </c>
      <c r="J111" s="101">
        <v>25.5</v>
      </c>
      <c r="K111" s="101">
        <v>62.8</v>
      </c>
      <c r="L111" s="101">
        <v>93</v>
      </c>
      <c r="M111" s="101">
        <v>92.1</v>
      </c>
      <c r="N111" s="101">
        <v>93.6</v>
      </c>
      <c r="O111" s="101">
        <v>503</v>
      </c>
      <c r="P111" s="101">
        <v>490</v>
      </c>
      <c r="Q111" s="101">
        <v>60.9</v>
      </c>
      <c r="R111" s="101">
        <v>4.7</v>
      </c>
      <c r="S111" s="101">
        <v>4.9000000000000004</v>
      </c>
      <c r="T111" s="101">
        <v>1.3</v>
      </c>
      <c r="U111" s="101">
        <v>515</v>
      </c>
      <c r="V111" s="101">
        <v>519</v>
      </c>
      <c r="W111" s="101">
        <v>54.3</v>
      </c>
      <c r="X111" s="101">
        <v>118.9</v>
      </c>
      <c r="Y111" s="101">
        <v>14.13</v>
      </c>
      <c r="Z111" s="101">
        <v>56.5</v>
      </c>
      <c r="AA111" s="101">
        <v>14.05</v>
      </c>
      <c r="AB111" s="101">
        <v>2.83</v>
      </c>
      <c r="AC111" s="101">
        <v>2.76</v>
      </c>
      <c r="AD111" s="101">
        <v>15.1</v>
      </c>
      <c r="AE111" s="101">
        <v>2.58</v>
      </c>
      <c r="AF111" s="101">
        <v>16.3</v>
      </c>
      <c r="AG111" s="101">
        <v>3.43</v>
      </c>
      <c r="AH111" s="101">
        <v>10.14</v>
      </c>
      <c r="AI111" s="101">
        <v>1.5</v>
      </c>
      <c r="AJ111" s="101">
        <v>9.9600000000000009</v>
      </c>
      <c r="AK111" s="101">
        <v>1.5</v>
      </c>
      <c r="AL111" s="101">
        <v>13.86</v>
      </c>
      <c r="AM111" s="101">
        <v>3.7</v>
      </c>
      <c r="AN111" s="101">
        <v>8.83</v>
      </c>
      <c r="AO111" s="101">
        <v>5.93</v>
      </c>
      <c r="AP111" s="101">
        <v>7.77</v>
      </c>
      <c r="AQ111" s="101">
        <v>2.41</v>
      </c>
    </row>
    <row r="113" spans="1:43">
      <c r="A113" t="s">
        <v>1432</v>
      </c>
      <c r="B113" s="101">
        <v>5.26</v>
      </c>
      <c r="C113" s="101">
        <v>1665</v>
      </c>
      <c r="D113" s="101">
        <v>4.24</v>
      </c>
      <c r="E113" s="101" t="s">
        <v>142</v>
      </c>
      <c r="F113" s="101">
        <v>2.2000000000000002</v>
      </c>
      <c r="G113" s="101">
        <v>13.73</v>
      </c>
      <c r="H113" s="101">
        <v>19.899999999999999</v>
      </c>
      <c r="I113" s="101">
        <v>145.9</v>
      </c>
      <c r="J113" s="101">
        <v>25.5</v>
      </c>
      <c r="K113" s="101">
        <v>69.599999999999994</v>
      </c>
      <c r="L113" s="101">
        <v>100.5</v>
      </c>
      <c r="M113" s="101">
        <v>99.2</v>
      </c>
      <c r="N113" s="101">
        <v>94.8</v>
      </c>
      <c r="O113" s="101">
        <v>520</v>
      </c>
      <c r="P113" s="101">
        <v>530</v>
      </c>
      <c r="Q113" s="101">
        <v>67</v>
      </c>
      <c r="R113" s="101">
        <v>4.8899999999999997</v>
      </c>
      <c r="S113" s="101">
        <v>4.8499999999999996</v>
      </c>
      <c r="T113" s="101">
        <v>1.0900000000000001</v>
      </c>
      <c r="U113" s="101">
        <v>600</v>
      </c>
      <c r="V113" s="101">
        <v>588</v>
      </c>
      <c r="W113" s="101">
        <v>57.9</v>
      </c>
      <c r="X113" s="101">
        <v>126</v>
      </c>
      <c r="Y113" s="101">
        <v>15.75</v>
      </c>
      <c r="Z113" s="101">
        <v>64.099999999999994</v>
      </c>
      <c r="AA113" s="101">
        <v>14.64</v>
      </c>
      <c r="AB113" s="101">
        <v>2.71</v>
      </c>
      <c r="AC113" s="101">
        <v>3.01</v>
      </c>
      <c r="AD113" s="101">
        <v>15.98</v>
      </c>
      <c r="AE113" s="101">
        <v>2.7</v>
      </c>
      <c r="AF113" s="101">
        <v>16.2</v>
      </c>
      <c r="AG113" s="101">
        <v>3.48</v>
      </c>
      <c r="AH113" s="101">
        <v>10.4</v>
      </c>
      <c r="AI113" s="101">
        <v>1.6</v>
      </c>
      <c r="AJ113" s="101">
        <v>11.22</v>
      </c>
      <c r="AK113" s="101">
        <v>1.54</v>
      </c>
      <c r="AL113" s="101">
        <v>14.1</v>
      </c>
      <c r="AM113" s="101">
        <v>3.99</v>
      </c>
      <c r="AN113" s="101">
        <v>10.19</v>
      </c>
      <c r="AO113" s="101">
        <v>5.86</v>
      </c>
      <c r="AP113" s="101">
        <v>7.37</v>
      </c>
      <c r="AQ113" s="101">
        <v>2.5099999999999998</v>
      </c>
    </row>
    <row r="114" spans="1:43">
      <c r="A114" t="s">
        <v>1432</v>
      </c>
      <c r="B114" s="101">
        <v>5.03</v>
      </c>
      <c r="C114" s="101">
        <v>1457</v>
      </c>
      <c r="D114" s="101">
        <v>3.57</v>
      </c>
      <c r="E114" s="101" t="s">
        <v>142</v>
      </c>
      <c r="F114" s="101">
        <v>2.1</v>
      </c>
      <c r="G114" s="101">
        <v>11.8</v>
      </c>
      <c r="H114" s="101">
        <v>17.399999999999999</v>
      </c>
      <c r="I114" s="101">
        <v>135</v>
      </c>
      <c r="J114" s="101">
        <v>25.1</v>
      </c>
      <c r="K114" s="101">
        <v>62.3</v>
      </c>
      <c r="L114" s="101">
        <v>89.3</v>
      </c>
      <c r="M114" s="101">
        <v>91.3</v>
      </c>
      <c r="N114" s="101">
        <v>94.3</v>
      </c>
      <c r="O114" s="101">
        <v>505</v>
      </c>
      <c r="P114" s="101">
        <v>497</v>
      </c>
      <c r="Q114" s="101">
        <v>58.9</v>
      </c>
      <c r="R114" s="101">
        <v>4.71</v>
      </c>
      <c r="S114" s="101">
        <v>4.7</v>
      </c>
      <c r="T114" s="101">
        <v>1.0900000000000001</v>
      </c>
      <c r="U114" s="101">
        <v>523</v>
      </c>
      <c r="V114" s="101">
        <v>519</v>
      </c>
      <c r="W114" s="101">
        <v>53.2</v>
      </c>
      <c r="X114" s="101">
        <v>117.6</v>
      </c>
      <c r="Y114" s="101">
        <v>14.01</v>
      </c>
      <c r="Z114" s="101">
        <v>56.7</v>
      </c>
      <c r="AA114" s="101">
        <v>13.7</v>
      </c>
      <c r="AB114" s="101">
        <v>2.87</v>
      </c>
      <c r="AC114" s="101">
        <v>2.66</v>
      </c>
      <c r="AD114" s="101">
        <v>14.3</v>
      </c>
      <c r="AE114" s="101">
        <v>2.34</v>
      </c>
      <c r="AF114" s="101">
        <v>16</v>
      </c>
      <c r="AG114" s="101">
        <v>3.44</v>
      </c>
      <c r="AH114" s="101">
        <v>10.01</v>
      </c>
      <c r="AI114" s="101">
        <v>1.51</v>
      </c>
      <c r="AJ114" s="101">
        <v>9.6</v>
      </c>
      <c r="AK114" s="101">
        <v>1.49</v>
      </c>
      <c r="AL114" s="101">
        <v>13.54</v>
      </c>
      <c r="AM114" s="101">
        <v>3.75</v>
      </c>
      <c r="AN114" s="101">
        <v>8.44</v>
      </c>
      <c r="AO114" s="101">
        <v>5.54</v>
      </c>
      <c r="AP114" s="101">
        <v>7.27</v>
      </c>
      <c r="AQ114" s="101">
        <v>2.31</v>
      </c>
    </row>
    <row r="115" spans="1:43">
      <c r="A115" t="s">
        <v>1432</v>
      </c>
      <c r="B115" s="101">
        <v>4.95</v>
      </c>
      <c r="C115" s="101">
        <v>1517</v>
      </c>
      <c r="D115" s="101">
        <v>4.0999999999999996</v>
      </c>
      <c r="E115" s="101" t="s">
        <v>142</v>
      </c>
      <c r="F115" s="101">
        <v>2.17</v>
      </c>
      <c r="G115" s="101">
        <v>13.8</v>
      </c>
      <c r="H115" s="101">
        <v>20.2</v>
      </c>
      <c r="I115" s="101">
        <v>142.19999999999999</v>
      </c>
      <c r="J115" s="101">
        <v>25.4</v>
      </c>
      <c r="K115" s="101">
        <v>64.400000000000006</v>
      </c>
      <c r="L115" s="101">
        <v>102.2</v>
      </c>
      <c r="M115" s="101">
        <v>98.6</v>
      </c>
      <c r="N115" s="101">
        <v>95</v>
      </c>
      <c r="O115" s="101">
        <v>515</v>
      </c>
      <c r="P115" s="101">
        <v>514</v>
      </c>
      <c r="Q115" s="101">
        <v>63.3</v>
      </c>
      <c r="R115" s="101">
        <v>4.8499999999999996</v>
      </c>
      <c r="S115" s="101">
        <v>4.96</v>
      </c>
      <c r="T115" s="101">
        <v>1.1599999999999999</v>
      </c>
      <c r="U115" s="101">
        <v>551</v>
      </c>
      <c r="V115" s="101">
        <v>561</v>
      </c>
      <c r="W115" s="101">
        <v>58.8</v>
      </c>
      <c r="X115" s="101">
        <v>123.9</v>
      </c>
      <c r="Y115" s="101">
        <v>15</v>
      </c>
      <c r="Z115" s="101">
        <v>61.3</v>
      </c>
      <c r="AA115" s="101">
        <v>14.8</v>
      </c>
      <c r="AB115" s="101">
        <v>2.75</v>
      </c>
      <c r="AC115" s="101">
        <v>2.75</v>
      </c>
      <c r="AD115" s="101">
        <v>15.8</v>
      </c>
      <c r="AE115" s="101">
        <v>2.67</v>
      </c>
      <c r="AF115" s="101">
        <v>16.899999999999999</v>
      </c>
      <c r="AG115" s="101">
        <v>3.38</v>
      </c>
      <c r="AH115" s="101">
        <v>10.57</v>
      </c>
      <c r="AI115" s="101">
        <v>1.54</v>
      </c>
      <c r="AJ115" s="101">
        <v>10.08</v>
      </c>
      <c r="AK115" s="101">
        <v>1.65</v>
      </c>
      <c r="AL115" s="101">
        <v>13.85</v>
      </c>
      <c r="AM115" s="101">
        <v>3.86</v>
      </c>
      <c r="AN115" s="101">
        <v>9.67</v>
      </c>
      <c r="AO115" s="101">
        <v>5.83</v>
      </c>
      <c r="AP115" s="101">
        <v>7.8</v>
      </c>
      <c r="AQ115" s="101">
        <v>2.33</v>
      </c>
    </row>
    <row r="116" spans="1:43">
      <c r="A116" t="s">
        <v>1432</v>
      </c>
      <c r="B116" s="101">
        <v>4.7</v>
      </c>
      <c r="C116" s="101">
        <v>1470</v>
      </c>
      <c r="D116" s="101">
        <v>3.88</v>
      </c>
      <c r="E116" s="101">
        <v>6.7</v>
      </c>
      <c r="F116" s="101">
        <v>2.0099999999999998</v>
      </c>
      <c r="G116" s="101">
        <v>12.9</v>
      </c>
      <c r="H116" s="101">
        <v>17.7</v>
      </c>
      <c r="I116" s="101">
        <v>137.69999999999999</v>
      </c>
      <c r="J116" s="101">
        <v>25.1</v>
      </c>
      <c r="K116" s="101">
        <v>63</v>
      </c>
      <c r="L116" s="101">
        <v>89.3</v>
      </c>
      <c r="M116" s="101">
        <v>92.2</v>
      </c>
      <c r="N116" s="101">
        <v>93.4</v>
      </c>
      <c r="O116" s="101">
        <v>505</v>
      </c>
      <c r="P116" s="101">
        <v>489</v>
      </c>
      <c r="Q116" s="101">
        <v>60.1</v>
      </c>
      <c r="R116" s="101">
        <v>4.6900000000000004</v>
      </c>
      <c r="S116" s="101">
        <v>4.74</v>
      </c>
      <c r="T116" s="101">
        <v>0.92</v>
      </c>
      <c r="U116" s="101">
        <v>519</v>
      </c>
      <c r="V116" s="101">
        <v>529</v>
      </c>
      <c r="W116" s="101">
        <v>54.8</v>
      </c>
      <c r="X116" s="101">
        <v>118.8</v>
      </c>
      <c r="Y116" s="101">
        <v>13.75</v>
      </c>
      <c r="Z116" s="101">
        <v>57.3</v>
      </c>
      <c r="AA116" s="101">
        <v>13.43</v>
      </c>
      <c r="AB116" s="101">
        <v>2.85</v>
      </c>
      <c r="AC116" s="101">
        <v>2.66</v>
      </c>
      <c r="AD116" s="101">
        <v>13.9</v>
      </c>
      <c r="AE116" s="101">
        <v>2.38</v>
      </c>
      <c r="AF116" s="101">
        <v>15.7</v>
      </c>
      <c r="AG116" s="101">
        <v>3.46</v>
      </c>
      <c r="AH116" s="101">
        <v>10.25</v>
      </c>
      <c r="AI116" s="101">
        <v>1.44</v>
      </c>
      <c r="AJ116" s="101">
        <v>10.36</v>
      </c>
      <c r="AK116" s="101">
        <v>1.54</v>
      </c>
      <c r="AL116" s="101">
        <v>13.57</v>
      </c>
      <c r="AM116" s="101">
        <v>3.87</v>
      </c>
      <c r="AN116" s="101">
        <v>8.7100000000000009</v>
      </c>
      <c r="AO116" s="101">
        <v>5.45</v>
      </c>
      <c r="AP116" s="101">
        <v>7.16</v>
      </c>
      <c r="AQ116" s="101">
        <v>2.2999999999999998</v>
      </c>
    </row>
    <row r="117" spans="1:43">
      <c r="A117" t="s">
        <v>1432</v>
      </c>
      <c r="B117" s="101">
        <v>4.91</v>
      </c>
      <c r="C117" s="101">
        <v>1466</v>
      </c>
      <c r="D117" s="101">
        <v>3.77</v>
      </c>
      <c r="E117" s="101" t="s">
        <v>142</v>
      </c>
      <c r="F117" s="101">
        <v>2.15</v>
      </c>
      <c r="G117" s="101">
        <v>12.5</v>
      </c>
      <c r="H117" s="101">
        <v>18.100000000000001</v>
      </c>
      <c r="I117" s="101">
        <v>134.30000000000001</v>
      </c>
      <c r="J117" s="101">
        <v>25.3</v>
      </c>
      <c r="K117" s="101">
        <v>64.099999999999994</v>
      </c>
      <c r="L117" s="101">
        <v>93.1</v>
      </c>
      <c r="M117" s="101">
        <v>90.2</v>
      </c>
      <c r="N117" s="101">
        <v>93.9</v>
      </c>
      <c r="O117" s="101">
        <v>514</v>
      </c>
      <c r="P117" s="101">
        <v>505</v>
      </c>
      <c r="Q117" s="101">
        <v>60.5</v>
      </c>
      <c r="R117" s="101">
        <v>4.76</v>
      </c>
      <c r="S117" s="101">
        <v>5</v>
      </c>
      <c r="T117" s="101">
        <v>1.1599999999999999</v>
      </c>
      <c r="U117" s="101">
        <v>538</v>
      </c>
      <c r="V117" s="101">
        <v>530</v>
      </c>
      <c r="W117" s="101">
        <v>54.7</v>
      </c>
      <c r="X117" s="101">
        <v>121.9</v>
      </c>
      <c r="Y117" s="101">
        <v>14.55</v>
      </c>
      <c r="Z117" s="101">
        <v>58.4</v>
      </c>
      <c r="AA117" s="101">
        <v>14.6</v>
      </c>
      <c r="AB117" s="101">
        <v>2.78</v>
      </c>
      <c r="AC117" s="101">
        <v>2.83</v>
      </c>
      <c r="AD117" s="101">
        <v>15.2</v>
      </c>
      <c r="AE117" s="101">
        <v>2.39</v>
      </c>
      <c r="AF117" s="101">
        <v>16.100000000000001</v>
      </c>
      <c r="AG117" s="101">
        <v>3.39</v>
      </c>
      <c r="AH117" s="101">
        <v>10.83</v>
      </c>
      <c r="AI117" s="101">
        <v>1.44</v>
      </c>
      <c r="AJ117" s="101">
        <v>10.46</v>
      </c>
      <c r="AK117" s="101">
        <v>1.65</v>
      </c>
      <c r="AL117" s="101">
        <v>13.4</v>
      </c>
      <c r="AM117" s="101">
        <v>3.81</v>
      </c>
      <c r="AN117" s="101">
        <v>9.23</v>
      </c>
      <c r="AO117" s="101">
        <v>5.56</v>
      </c>
      <c r="AP117" s="101">
        <v>7.46</v>
      </c>
      <c r="AQ117" s="101">
        <v>2.4500000000000002</v>
      </c>
    </row>
    <row r="118" spans="1:43">
      <c r="A118" t="s">
        <v>1432</v>
      </c>
      <c r="B118" s="101">
        <v>5.17</v>
      </c>
      <c r="C118" s="101">
        <v>1612</v>
      </c>
      <c r="D118" s="101">
        <v>3.94</v>
      </c>
      <c r="E118" s="101" t="s">
        <v>142</v>
      </c>
      <c r="F118" s="101">
        <v>2.16</v>
      </c>
      <c r="G118" s="101">
        <v>13.6</v>
      </c>
      <c r="H118" s="101">
        <v>19.3</v>
      </c>
      <c r="I118" s="101">
        <v>145.5</v>
      </c>
      <c r="J118" s="101">
        <v>25.3</v>
      </c>
      <c r="K118" s="101">
        <v>67.400000000000006</v>
      </c>
      <c r="L118" s="101">
        <v>95.2</v>
      </c>
      <c r="M118" s="101">
        <v>95.5</v>
      </c>
      <c r="N118" s="101">
        <v>94.8</v>
      </c>
      <c r="O118" s="101">
        <v>511</v>
      </c>
      <c r="P118" s="101">
        <v>523</v>
      </c>
      <c r="Q118" s="101">
        <v>64.3</v>
      </c>
      <c r="R118" s="101">
        <v>4.8499999999999996</v>
      </c>
      <c r="S118" s="101">
        <v>4.59</v>
      </c>
      <c r="T118" s="101">
        <v>1.03</v>
      </c>
      <c r="U118" s="101">
        <v>563</v>
      </c>
      <c r="V118" s="101">
        <v>559</v>
      </c>
      <c r="W118" s="101">
        <v>55.4</v>
      </c>
      <c r="X118" s="101">
        <v>119.9</v>
      </c>
      <c r="Y118" s="101">
        <v>14.88</v>
      </c>
      <c r="Z118" s="101">
        <v>64.5</v>
      </c>
      <c r="AA118" s="101">
        <v>14.18</v>
      </c>
      <c r="AB118" s="101">
        <v>2.73</v>
      </c>
      <c r="AC118" s="101">
        <v>2.75</v>
      </c>
      <c r="AD118" s="101">
        <v>15.9</v>
      </c>
      <c r="AE118" s="101">
        <v>2.59</v>
      </c>
      <c r="AF118" s="101">
        <v>16.16</v>
      </c>
      <c r="AG118" s="101">
        <v>3.52</v>
      </c>
      <c r="AH118" s="101">
        <v>9.9600000000000009</v>
      </c>
      <c r="AI118" s="101">
        <v>1.64</v>
      </c>
      <c r="AJ118" s="101">
        <v>11.1</v>
      </c>
      <c r="AK118" s="101">
        <v>1.478</v>
      </c>
      <c r="AL118" s="101">
        <v>14</v>
      </c>
      <c r="AM118" s="101">
        <v>3.96</v>
      </c>
      <c r="AN118" s="101">
        <v>9.43</v>
      </c>
      <c r="AO118" s="101">
        <v>5.73</v>
      </c>
      <c r="AP118" s="101">
        <v>7.2</v>
      </c>
      <c r="AQ118" s="101">
        <v>2.34</v>
      </c>
    </row>
    <row r="120" spans="1:43">
      <c r="A120" t="s">
        <v>1425</v>
      </c>
      <c r="B120" s="101">
        <v>5.01</v>
      </c>
      <c r="C120" s="101">
        <v>1503</v>
      </c>
      <c r="D120" s="101">
        <v>3.97</v>
      </c>
      <c r="E120" s="101" t="s">
        <v>142</v>
      </c>
      <c r="F120" s="101">
        <v>2.13</v>
      </c>
      <c r="G120" s="101">
        <v>13.1</v>
      </c>
      <c r="H120" s="101">
        <v>17.649999999999999</v>
      </c>
      <c r="I120" s="101">
        <v>128.30000000000001</v>
      </c>
      <c r="J120" s="101">
        <v>24.3</v>
      </c>
      <c r="K120" s="101">
        <v>64</v>
      </c>
      <c r="L120" s="101">
        <v>91</v>
      </c>
      <c r="M120" s="101">
        <v>88.7</v>
      </c>
      <c r="N120" s="101">
        <v>89.4</v>
      </c>
      <c r="O120" s="101">
        <v>500</v>
      </c>
      <c r="P120" s="101">
        <v>491</v>
      </c>
      <c r="Q120" s="101">
        <v>61.5</v>
      </c>
      <c r="R120" s="101">
        <v>4.51</v>
      </c>
      <c r="S120" s="101">
        <v>4.66</v>
      </c>
      <c r="T120" s="101">
        <v>1.17</v>
      </c>
      <c r="U120" s="101">
        <v>524</v>
      </c>
      <c r="V120" s="101">
        <v>508</v>
      </c>
      <c r="W120" s="101">
        <v>52.3</v>
      </c>
      <c r="X120" s="101">
        <v>114.6</v>
      </c>
      <c r="Y120" s="101">
        <v>14.65</v>
      </c>
      <c r="Z120" s="101">
        <v>57.5</v>
      </c>
      <c r="AA120" s="101">
        <v>13.55</v>
      </c>
      <c r="AB120" s="101">
        <v>2.57</v>
      </c>
      <c r="AC120" s="101">
        <v>2.69</v>
      </c>
      <c r="AD120" s="101">
        <v>14.86</v>
      </c>
      <c r="AE120" s="101">
        <v>2.48</v>
      </c>
      <c r="AF120" s="101">
        <v>14.88</v>
      </c>
      <c r="AG120" s="101">
        <v>3.07</v>
      </c>
      <c r="AH120" s="101">
        <v>10.06</v>
      </c>
      <c r="AI120" s="101">
        <v>1.5</v>
      </c>
      <c r="AJ120" s="101">
        <v>9.56</v>
      </c>
      <c r="AK120" s="101">
        <v>1.47</v>
      </c>
      <c r="AL120" s="101">
        <v>12.94</v>
      </c>
      <c r="AM120" s="101">
        <v>3.67</v>
      </c>
      <c r="AN120" s="101">
        <v>9.0399999999999991</v>
      </c>
      <c r="AO120" s="101">
        <v>5.49</v>
      </c>
      <c r="AP120" s="101">
        <v>6.82</v>
      </c>
      <c r="AQ120" s="101">
        <v>2.23</v>
      </c>
    </row>
    <row r="121" spans="1:43">
      <c r="A121" t="s">
        <v>1425</v>
      </c>
      <c r="B121" s="101">
        <v>5.14</v>
      </c>
      <c r="C121" s="101">
        <v>1493</v>
      </c>
      <c r="D121" s="101">
        <v>3.83</v>
      </c>
      <c r="E121" s="101" t="s">
        <v>142</v>
      </c>
      <c r="F121" s="101">
        <v>2.12</v>
      </c>
      <c r="G121" s="101">
        <v>12.6</v>
      </c>
      <c r="H121" s="101">
        <v>19.3</v>
      </c>
      <c r="I121" s="101">
        <v>138.9</v>
      </c>
      <c r="J121" s="101">
        <v>25</v>
      </c>
      <c r="K121" s="101">
        <v>63.4</v>
      </c>
      <c r="L121" s="101">
        <v>89.4</v>
      </c>
      <c r="M121" s="101">
        <v>94.2</v>
      </c>
      <c r="N121" s="101">
        <v>94.7</v>
      </c>
      <c r="O121" s="101">
        <v>507</v>
      </c>
      <c r="P121" s="101">
        <v>501</v>
      </c>
      <c r="Q121" s="101">
        <v>63.1</v>
      </c>
      <c r="R121" s="101">
        <v>4.96</v>
      </c>
      <c r="S121" s="101">
        <v>5.01</v>
      </c>
      <c r="T121" s="101">
        <v>1.06</v>
      </c>
      <c r="U121" s="101">
        <v>525</v>
      </c>
      <c r="V121" s="101">
        <v>539</v>
      </c>
      <c r="W121" s="101">
        <v>55.5</v>
      </c>
      <c r="X121" s="101">
        <v>119.6</v>
      </c>
      <c r="Y121" s="101">
        <v>14.53</v>
      </c>
      <c r="Z121" s="101">
        <v>59.6</v>
      </c>
      <c r="AA121" s="101">
        <v>14.28</v>
      </c>
      <c r="AB121" s="101">
        <v>2.88</v>
      </c>
      <c r="AC121" s="101">
        <v>2.82</v>
      </c>
      <c r="AD121" s="101">
        <v>15</v>
      </c>
      <c r="AE121" s="101">
        <v>2.4500000000000002</v>
      </c>
      <c r="AF121" s="101">
        <v>16.2</v>
      </c>
      <c r="AG121" s="101">
        <v>3.5</v>
      </c>
      <c r="AH121" s="101">
        <v>10.53</v>
      </c>
      <c r="AI121" s="101">
        <v>1.48</v>
      </c>
      <c r="AJ121" s="101">
        <v>10.9</v>
      </c>
      <c r="AK121" s="101">
        <v>1.56</v>
      </c>
      <c r="AL121" s="101">
        <v>13.49</v>
      </c>
      <c r="AM121" s="101">
        <v>3.78</v>
      </c>
      <c r="AN121" s="101">
        <v>9.48</v>
      </c>
      <c r="AO121" s="101">
        <v>5.6</v>
      </c>
      <c r="AP121" s="101">
        <v>7.3</v>
      </c>
      <c r="AQ121" s="101">
        <v>2.31</v>
      </c>
    </row>
    <row r="122" spans="1:43">
      <c r="A122" t="s">
        <v>1425</v>
      </c>
      <c r="B122" s="101">
        <v>4.88</v>
      </c>
      <c r="C122" s="101">
        <v>1585</v>
      </c>
      <c r="D122" s="101">
        <v>3.9</v>
      </c>
      <c r="E122" s="101" t="s">
        <v>142</v>
      </c>
      <c r="F122" s="101">
        <v>2.2200000000000002</v>
      </c>
      <c r="G122" s="101">
        <v>14.1</v>
      </c>
      <c r="H122" s="101">
        <v>20</v>
      </c>
      <c r="I122" s="101">
        <v>146.30000000000001</v>
      </c>
      <c r="J122" s="101">
        <v>26.3</v>
      </c>
      <c r="K122" s="101">
        <v>69.7</v>
      </c>
      <c r="L122" s="101">
        <v>95.9</v>
      </c>
      <c r="M122" s="101">
        <v>96.2</v>
      </c>
      <c r="N122" s="101">
        <v>95.1</v>
      </c>
      <c r="O122" s="101">
        <v>529</v>
      </c>
      <c r="P122" s="101">
        <v>538</v>
      </c>
      <c r="Q122" s="101">
        <v>64.2</v>
      </c>
      <c r="R122" s="101">
        <v>4.6100000000000003</v>
      </c>
      <c r="S122" s="101">
        <v>4.6100000000000003</v>
      </c>
      <c r="T122" s="101">
        <v>0.94</v>
      </c>
      <c r="U122" s="101">
        <v>588</v>
      </c>
      <c r="V122" s="101">
        <v>569</v>
      </c>
      <c r="W122" s="101">
        <v>56.7</v>
      </c>
      <c r="X122" s="101">
        <v>126.1</v>
      </c>
      <c r="Y122" s="101">
        <v>14.27</v>
      </c>
      <c r="Z122" s="101">
        <v>64</v>
      </c>
      <c r="AA122" s="101">
        <v>14</v>
      </c>
      <c r="AB122" s="101">
        <v>2.8</v>
      </c>
      <c r="AC122" s="101">
        <v>2.77</v>
      </c>
      <c r="AD122" s="101">
        <v>15.8</v>
      </c>
      <c r="AE122" s="101">
        <v>2.58</v>
      </c>
      <c r="AF122" s="101">
        <v>16.5</v>
      </c>
      <c r="AG122" s="101">
        <v>3.48</v>
      </c>
      <c r="AH122" s="101">
        <v>10.3</v>
      </c>
      <c r="AI122" s="101">
        <v>1.48</v>
      </c>
      <c r="AJ122" s="101">
        <v>11.36</v>
      </c>
      <c r="AK122" s="101">
        <v>1.53</v>
      </c>
      <c r="AL122" s="101">
        <v>13.9</v>
      </c>
      <c r="AM122" s="101">
        <v>3.94</v>
      </c>
      <c r="AN122" s="101">
        <v>9.58</v>
      </c>
      <c r="AO122" s="101">
        <v>5.82</v>
      </c>
      <c r="AP122" s="101">
        <v>7.39</v>
      </c>
      <c r="AQ122" s="101">
        <v>2.38</v>
      </c>
    </row>
    <row r="123" spans="1:43">
      <c r="A123" t="s">
        <v>1425</v>
      </c>
      <c r="B123" s="101">
        <v>5.13</v>
      </c>
      <c r="C123" s="101">
        <v>1633</v>
      </c>
      <c r="D123" s="101">
        <v>4.05</v>
      </c>
      <c r="E123" s="101" t="s">
        <v>142</v>
      </c>
      <c r="F123" s="101">
        <v>2.09</v>
      </c>
      <c r="G123" s="101">
        <v>12.9</v>
      </c>
      <c r="H123" s="101">
        <v>19.8</v>
      </c>
      <c r="I123" s="101">
        <v>148.4</v>
      </c>
      <c r="J123" s="101">
        <v>25.58</v>
      </c>
      <c r="K123" s="101">
        <v>70.400000000000006</v>
      </c>
      <c r="L123" s="101">
        <v>106.9</v>
      </c>
      <c r="M123" s="101">
        <v>100.8</v>
      </c>
      <c r="N123" s="101">
        <v>97.1</v>
      </c>
      <c r="O123" s="101">
        <v>531</v>
      </c>
      <c r="P123" s="101">
        <v>572</v>
      </c>
      <c r="Q123" s="101">
        <v>64.400000000000006</v>
      </c>
      <c r="R123" s="101">
        <v>4.71</v>
      </c>
      <c r="S123" s="101">
        <v>5.4</v>
      </c>
      <c r="T123" s="101">
        <v>1.24</v>
      </c>
      <c r="U123" s="101">
        <v>594</v>
      </c>
      <c r="V123" s="101">
        <v>583</v>
      </c>
      <c r="W123" s="101">
        <v>57.2</v>
      </c>
      <c r="X123" s="101">
        <v>125.7</v>
      </c>
      <c r="Y123" s="101">
        <v>14.75</v>
      </c>
      <c r="Z123" s="101">
        <v>65.2</v>
      </c>
      <c r="AA123" s="101">
        <v>14.82</v>
      </c>
      <c r="AB123" s="101">
        <v>2.9</v>
      </c>
      <c r="AC123" s="101">
        <v>2.8</v>
      </c>
      <c r="AD123" s="101">
        <v>17.5</v>
      </c>
      <c r="AE123" s="101">
        <v>2.75</v>
      </c>
      <c r="AF123" s="101">
        <v>17</v>
      </c>
      <c r="AG123" s="101">
        <v>3.58</v>
      </c>
      <c r="AH123" s="101">
        <v>10.57</v>
      </c>
      <c r="AI123" s="101">
        <v>1.71</v>
      </c>
      <c r="AJ123" s="101">
        <v>11.5</v>
      </c>
      <c r="AK123" s="101">
        <v>1.61</v>
      </c>
      <c r="AL123" s="101">
        <v>14.7</v>
      </c>
      <c r="AM123" s="101">
        <v>4.16</v>
      </c>
      <c r="AN123" s="101">
        <v>9.73</v>
      </c>
      <c r="AO123" s="101">
        <v>6.16</v>
      </c>
      <c r="AP123" s="101">
        <v>8</v>
      </c>
      <c r="AQ123" s="101">
        <v>2.59</v>
      </c>
    </row>
    <row r="124" spans="1:43">
      <c r="A124" t="s">
        <v>1425</v>
      </c>
      <c r="B124" s="101">
        <v>4.9000000000000004</v>
      </c>
      <c r="C124" s="101">
        <v>1474</v>
      </c>
      <c r="D124" s="101">
        <v>3.99</v>
      </c>
      <c r="E124" s="101">
        <v>9.3000000000000007</v>
      </c>
      <c r="F124" s="101">
        <v>2.13</v>
      </c>
      <c r="G124" s="101">
        <v>12</v>
      </c>
      <c r="H124" s="101">
        <v>18.600000000000001</v>
      </c>
      <c r="I124" s="101">
        <v>140.19999999999999</v>
      </c>
      <c r="J124" s="101">
        <v>26</v>
      </c>
      <c r="K124" s="101">
        <v>65.900000000000006</v>
      </c>
      <c r="L124" s="101">
        <v>97.6</v>
      </c>
      <c r="M124" s="101">
        <v>97</v>
      </c>
      <c r="N124" s="101">
        <v>95.8</v>
      </c>
      <c r="O124" s="101">
        <v>516</v>
      </c>
      <c r="P124" s="101">
        <v>515</v>
      </c>
      <c r="Q124" s="101">
        <v>60.9</v>
      </c>
      <c r="R124" s="101">
        <v>5.4</v>
      </c>
      <c r="S124" s="101">
        <v>4.59</v>
      </c>
      <c r="T124" s="101">
        <v>0.92</v>
      </c>
      <c r="U124" s="101">
        <v>553</v>
      </c>
      <c r="V124" s="101">
        <v>555</v>
      </c>
      <c r="W124" s="101">
        <v>56.1</v>
      </c>
      <c r="X124" s="101">
        <v>123.7</v>
      </c>
      <c r="Y124" s="101">
        <v>14.51</v>
      </c>
      <c r="Z124" s="101">
        <v>61.5</v>
      </c>
      <c r="AA124" s="101">
        <v>13.97</v>
      </c>
      <c r="AB124" s="101">
        <v>2.74</v>
      </c>
      <c r="AC124" s="101">
        <v>2.73</v>
      </c>
      <c r="AD124" s="101">
        <v>15.7</v>
      </c>
      <c r="AE124" s="101">
        <v>2.4500000000000002</v>
      </c>
      <c r="AF124" s="101">
        <v>16.7</v>
      </c>
      <c r="AG124" s="101">
        <v>3.5</v>
      </c>
      <c r="AH124" s="101">
        <v>10.14</v>
      </c>
      <c r="AI124" s="101">
        <v>1.54</v>
      </c>
      <c r="AJ124" s="101">
        <v>9.93</v>
      </c>
      <c r="AK124" s="101">
        <v>1.56</v>
      </c>
      <c r="AL124" s="101">
        <v>13.39</v>
      </c>
      <c r="AM124" s="101">
        <v>3.74</v>
      </c>
      <c r="AN124" s="101">
        <v>8.66</v>
      </c>
      <c r="AO124" s="101">
        <v>5.87</v>
      </c>
      <c r="AP124" s="101">
        <v>7.36</v>
      </c>
      <c r="AQ124" s="101">
        <v>2.31</v>
      </c>
    </row>
    <row r="125" spans="1:43">
      <c r="A125" t="s">
        <v>1425</v>
      </c>
      <c r="B125" s="101">
        <v>5.41</v>
      </c>
      <c r="C125" s="101">
        <v>1631</v>
      </c>
      <c r="D125" s="101">
        <v>4.33</v>
      </c>
      <c r="E125" s="101" t="s">
        <v>142</v>
      </c>
      <c r="F125" s="101">
        <v>2.13</v>
      </c>
      <c r="G125" s="101">
        <v>13.5</v>
      </c>
      <c r="H125" s="101">
        <v>19.7</v>
      </c>
      <c r="I125" s="101">
        <v>156.4</v>
      </c>
      <c r="J125" s="101">
        <v>26.3</v>
      </c>
      <c r="K125" s="101">
        <v>67.599999999999994</v>
      </c>
      <c r="L125" s="101">
        <v>102</v>
      </c>
      <c r="M125" s="101">
        <v>100</v>
      </c>
      <c r="N125" s="101">
        <v>98.5</v>
      </c>
      <c r="O125" s="101">
        <v>514</v>
      </c>
      <c r="P125" s="101">
        <v>535</v>
      </c>
      <c r="Q125" s="101">
        <v>67.2</v>
      </c>
      <c r="R125" s="101">
        <v>5.23</v>
      </c>
      <c r="S125" s="101">
        <v>4.95</v>
      </c>
      <c r="T125" s="101">
        <v>1.24</v>
      </c>
      <c r="U125" s="101">
        <v>593</v>
      </c>
      <c r="V125" s="101">
        <v>603</v>
      </c>
      <c r="W125" s="101">
        <v>59.2</v>
      </c>
      <c r="X125" s="101">
        <v>125.4</v>
      </c>
      <c r="Y125" s="101">
        <v>15.19</v>
      </c>
      <c r="Z125" s="101">
        <v>66.7</v>
      </c>
      <c r="AA125" s="101">
        <v>16</v>
      </c>
      <c r="AB125" s="101">
        <v>2.83</v>
      </c>
      <c r="AC125" s="101">
        <v>2.77</v>
      </c>
      <c r="AD125" s="101">
        <v>16.600000000000001</v>
      </c>
      <c r="AE125" s="101">
        <v>2.77</v>
      </c>
      <c r="AF125" s="101">
        <v>17.309999999999999</v>
      </c>
      <c r="AG125" s="101">
        <v>3.56</v>
      </c>
      <c r="AH125" s="101">
        <v>10.31</v>
      </c>
      <c r="AI125" s="101">
        <v>1.53</v>
      </c>
      <c r="AJ125" s="101">
        <v>11.39</v>
      </c>
      <c r="AK125" s="101">
        <v>1.58</v>
      </c>
      <c r="AL125" s="101">
        <v>14.33</v>
      </c>
      <c r="AM125" s="101">
        <v>4.1500000000000004</v>
      </c>
      <c r="AN125" s="101">
        <v>9.76</v>
      </c>
      <c r="AO125" s="101">
        <v>6.22</v>
      </c>
      <c r="AP125" s="101">
        <v>7.59</v>
      </c>
      <c r="AQ125" s="101">
        <v>2.41</v>
      </c>
    </row>
    <row r="126" spans="1:43">
      <c r="A126" t="s">
        <v>1425</v>
      </c>
      <c r="B126" s="101">
        <v>4.7</v>
      </c>
      <c r="C126" s="101">
        <v>1434</v>
      </c>
      <c r="D126" s="101">
        <v>3.76</v>
      </c>
      <c r="E126" s="101" t="s">
        <v>142</v>
      </c>
      <c r="F126" s="101">
        <v>2.0699999999999998</v>
      </c>
      <c r="G126" s="101">
        <v>13</v>
      </c>
      <c r="H126" s="101">
        <v>18.13</v>
      </c>
      <c r="I126" s="101">
        <v>137.30000000000001</v>
      </c>
      <c r="J126" s="101">
        <v>25.2</v>
      </c>
      <c r="K126" s="101">
        <v>61.2</v>
      </c>
      <c r="L126" s="101">
        <v>90.1</v>
      </c>
      <c r="M126" s="101">
        <v>94.1</v>
      </c>
      <c r="N126" s="101">
        <v>93.7</v>
      </c>
      <c r="O126" s="101">
        <v>500</v>
      </c>
      <c r="P126" s="101">
        <v>490</v>
      </c>
      <c r="Q126" s="101">
        <v>59.1</v>
      </c>
      <c r="R126" s="101">
        <v>4.9000000000000004</v>
      </c>
      <c r="S126" s="101">
        <v>4.3600000000000003</v>
      </c>
      <c r="T126" s="101">
        <v>1.0900000000000001</v>
      </c>
      <c r="U126" s="101">
        <v>521</v>
      </c>
      <c r="V126" s="101">
        <v>529</v>
      </c>
      <c r="W126" s="101">
        <v>55.5</v>
      </c>
      <c r="X126" s="101">
        <v>118.6</v>
      </c>
      <c r="Y126" s="101">
        <v>14.34</v>
      </c>
      <c r="Z126" s="101">
        <v>59.1</v>
      </c>
      <c r="AA126" s="101">
        <v>14.6</v>
      </c>
      <c r="AB126" s="101">
        <v>2.74</v>
      </c>
      <c r="AC126" s="101">
        <v>2.74</v>
      </c>
      <c r="AD126" s="101">
        <v>14.4</v>
      </c>
      <c r="AE126" s="101">
        <v>2.41</v>
      </c>
      <c r="AF126" s="101">
        <v>16.600000000000001</v>
      </c>
      <c r="AG126" s="101">
        <v>3.37</v>
      </c>
      <c r="AH126" s="101">
        <v>10.11</v>
      </c>
      <c r="AI126" s="101">
        <v>1.37</v>
      </c>
      <c r="AJ126" s="101">
        <v>10.27</v>
      </c>
      <c r="AK126" s="101">
        <v>1.6</v>
      </c>
      <c r="AL126" s="101">
        <v>12.73</v>
      </c>
      <c r="AM126" s="101">
        <v>3.88</v>
      </c>
      <c r="AN126" s="101">
        <v>9.11</v>
      </c>
      <c r="AO126" s="101">
        <v>5.5</v>
      </c>
      <c r="AP126" s="101">
        <v>7.54</v>
      </c>
      <c r="AQ126" s="101">
        <v>2.38</v>
      </c>
    </row>
    <row r="127" spans="1:43">
      <c r="A127" t="s">
        <v>1425</v>
      </c>
      <c r="B127" s="101">
        <v>5.13</v>
      </c>
      <c r="C127" s="101">
        <v>1582</v>
      </c>
      <c r="D127" s="101">
        <v>3.99</v>
      </c>
      <c r="E127" s="101">
        <v>8.9</v>
      </c>
      <c r="F127" s="101">
        <v>2.39</v>
      </c>
      <c r="G127" s="101">
        <v>13.6</v>
      </c>
      <c r="H127" s="101">
        <v>19</v>
      </c>
      <c r="I127" s="101">
        <v>142.5</v>
      </c>
      <c r="J127" s="101">
        <v>26.7</v>
      </c>
      <c r="K127" s="101">
        <v>66.3</v>
      </c>
      <c r="L127" s="101">
        <v>92.5</v>
      </c>
      <c r="M127" s="101">
        <v>95.3</v>
      </c>
      <c r="N127" s="101">
        <v>97.7</v>
      </c>
      <c r="O127" s="101">
        <v>527</v>
      </c>
      <c r="P127" s="101">
        <v>523</v>
      </c>
      <c r="Q127" s="101">
        <v>63.5</v>
      </c>
      <c r="R127" s="101">
        <v>5</v>
      </c>
      <c r="S127" s="101">
        <v>5.24</v>
      </c>
      <c r="T127" s="101">
        <v>0.91</v>
      </c>
      <c r="U127" s="101">
        <v>560</v>
      </c>
      <c r="V127" s="101">
        <v>558</v>
      </c>
      <c r="W127" s="101">
        <v>58</v>
      </c>
      <c r="X127" s="101">
        <v>125</v>
      </c>
      <c r="Y127" s="101">
        <v>14.63</v>
      </c>
      <c r="Z127" s="101">
        <v>60.4</v>
      </c>
      <c r="AA127" s="101">
        <v>13.6</v>
      </c>
      <c r="AB127" s="101">
        <v>2.86</v>
      </c>
      <c r="AC127" s="101">
        <v>2.84</v>
      </c>
      <c r="AD127" s="101">
        <v>15</v>
      </c>
      <c r="AE127" s="101">
        <v>2.5299999999999998</v>
      </c>
      <c r="AF127" s="101">
        <v>16.02</v>
      </c>
      <c r="AG127" s="101">
        <v>3.53</v>
      </c>
      <c r="AH127" s="101">
        <v>10.5</v>
      </c>
      <c r="AI127" s="101">
        <v>1.54</v>
      </c>
      <c r="AJ127" s="101">
        <v>10.52</v>
      </c>
      <c r="AK127" s="101">
        <v>1.53</v>
      </c>
      <c r="AL127" s="101">
        <v>13.92</v>
      </c>
      <c r="AM127" s="101">
        <v>3.97</v>
      </c>
      <c r="AN127" s="101">
        <v>9.35</v>
      </c>
      <c r="AO127" s="101">
        <v>5.87</v>
      </c>
      <c r="AP127" s="101">
        <v>8.06</v>
      </c>
      <c r="AQ127" s="101">
        <v>2.38</v>
      </c>
    </row>
    <row r="128" spans="1:43">
      <c r="A128" t="s">
        <v>1425</v>
      </c>
      <c r="B128" s="101">
        <v>4.8899999999999997</v>
      </c>
      <c r="C128" s="101">
        <v>1538</v>
      </c>
      <c r="D128" s="101">
        <v>3.83</v>
      </c>
      <c r="E128" s="101">
        <v>5.6</v>
      </c>
      <c r="F128" s="101">
        <v>2.09</v>
      </c>
      <c r="G128" s="101">
        <v>13.1</v>
      </c>
      <c r="H128" s="101">
        <v>17.96</v>
      </c>
      <c r="I128" s="101">
        <v>138.80000000000001</v>
      </c>
      <c r="J128" s="101">
        <v>24.4</v>
      </c>
      <c r="K128" s="101">
        <v>66.3</v>
      </c>
      <c r="L128" s="101">
        <v>94.8</v>
      </c>
      <c r="M128" s="101">
        <v>92.5</v>
      </c>
      <c r="N128" s="101">
        <v>92.4</v>
      </c>
      <c r="O128" s="101">
        <v>509</v>
      </c>
      <c r="P128" s="101">
        <v>525</v>
      </c>
      <c r="Q128" s="101">
        <v>62.2</v>
      </c>
      <c r="R128" s="101">
        <v>4.7</v>
      </c>
      <c r="S128" s="101">
        <v>4.76</v>
      </c>
      <c r="T128" s="101">
        <v>1.1000000000000001</v>
      </c>
      <c r="U128" s="101">
        <v>566</v>
      </c>
      <c r="V128" s="101">
        <v>551</v>
      </c>
      <c r="W128" s="101">
        <v>55</v>
      </c>
      <c r="X128" s="101">
        <v>122.4</v>
      </c>
      <c r="Y128" s="101">
        <v>14.54</v>
      </c>
      <c r="Z128" s="101">
        <v>61.8</v>
      </c>
      <c r="AA128" s="101">
        <v>14</v>
      </c>
      <c r="AB128" s="101">
        <v>2.84</v>
      </c>
      <c r="AC128" s="101">
        <v>2.73</v>
      </c>
      <c r="AD128" s="101">
        <v>15.1</v>
      </c>
      <c r="AE128" s="101">
        <v>2.4500000000000002</v>
      </c>
      <c r="AF128" s="101">
        <v>15.5</v>
      </c>
      <c r="AG128" s="101">
        <v>3.43</v>
      </c>
      <c r="AH128" s="101">
        <v>10.25</v>
      </c>
      <c r="AI128" s="101">
        <v>1.53</v>
      </c>
      <c r="AJ128" s="101">
        <v>10.029999999999999</v>
      </c>
      <c r="AK128" s="101">
        <v>1.56</v>
      </c>
      <c r="AL128" s="101">
        <v>13.83</v>
      </c>
      <c r="AM128" s="101">
        <v>3.87</v>
      </c>
      <c r="AN128" s="101">
        <v>9.42</v>
      </c>
      <c r="AO128" s="101">
        <v>5.55</v>
      </c>
      <c r="AP128" s="101">
        <v>7.24</v>
      </c>
      <c r="AQ128" s="101">
        <v>2.2200000000000002</v>
      </c>
    </row>
    <row r="129" spans="1:43">
      <c r="A129" t="s">
        <v>1425</v>
      </c>
      <c r="B129" s="101">
        <v>5.13</v>
      </c>
      <c r="C129" s="101">
        <v>1573</v>
      </c>
      <c r="D129" s="101">
        <v>4.0199999999999996</v>
      </c>
      <c r="E129" s="101" t="s">
        <v>142</v>
      </c>
      <c r="F129" s="101">
        <v>2.16</v>
      </c>
      <c r="G129" s="101">
        <v>13.1</v>
      </c>
      <c r="H129" s="101">
        <v>19.39</v>
      </c>
      <c r="I129" s="101">
        <v>144.80000000000001</v>
      </c>
      <c r="J129" s="101">
        <v>26.5</v>
      </c>
      <c r="K129" s="101">
        <v>67.3</v>
      </c>
      <c r="L129" s="101">
        <v>96.1</v>
      </c>
      <c r="M129" s="101">
        <v>95.9</v>
      </c>
      <c r="N129" s="101">
        <v>97.8</v>
      </c>
      <c r="O129" s="101">
        <v>531</v>
      </c>
      <c r="P129" s="101">
        <v>520</v>
      </c>
      <c r="Q129" s="101">
        <v>64.5</v>
      </c>
      <c r="R129" s="101">
        <v>4.91</v>
      </c>
      <c r="S129" s="101">
        <v>5.32</v>
      </c>
      <c r="T129" s="101">
        <v>1.03</v>
      </c>
      <c r="U129" s="101">
        <v>564</v>
      </c>
      <c r="V129" s="101">
        <v>561</v>
      </c>
      <c r="W129" s="101">
        <v>57.9</v>
      </c>
      <c r="X129" s="101">
        <v>127.1</v>
      </c>
      <c r="Y129" s="101">
        <v>15.22</v>
      </c>
      <c r="Z129" s="101">
        <v>62.2</v>
      </c>
      <c r="AA129" s="101">
        <v>14.6</v>
      </c>
      <c r="AB129" s="101">
        <v>2.79</v>
      </c>
      <c r="AC129" s="101">
        <v>2.66</v>
      </c>
      <c r="AD129" s="101">
        <v>16</v>
      </c>
      <c r="AE129" s="101">
        <v>2.5099999999999998</v>
      </c>
      <c r="AF129" s="101">
        <v>16.8</v>
      </c>
      <c r="AG129" s="101">
        <v>3.47</v>
      </c>
      <c r="AH129" s="101">
        <v>10.050000000000001</v>
      </c>
      <c r="AI129" s="101">
        <v>1.53</v>
      </c>
      <c r="AJ129" s="101">
        <v>10.44</v>
      </c>
      <c r="AK129" s="101">
        <v>1.52</v>
      </c>
      <c r="AL129" s="101">
        <v>13.68</v>
      </c>
      <c r="AM129" s="101">
        <v>3.99</v>
      </c>
      <c r="AN129" s="101">
        <v>9.3000000000000007</v>
      </c>
      <c r="AO129" s="101">
        <v>6.05</v>
      </c>
      <c r="AP129" s="101">
        <v>7.65</v>
      </c>
      <c r="AQ129" s="101">
        <v>2.44</v>
      </c>
    </row>
    <row r="130" spans="1:43">
      <c r="A130" t="s">
        <v>1425</v>
      </c>
      <c r="B130" s="101">
        <v>5.04</v>
      </c>
      <c r="C130" s="101">
        <v>1478</v>
      </c>
      <c r="D130" s="101">
        <v>3.75</v>
      </c>
      <c r="E130" s="101" t="s">
        <v>142</v>
      </c>
      <c r="F130" s="101">
        <v>2.1</v>
      </c>
      <c r="G130" s="101">
        <v>12.5</v>
      </c>
      <c r="H130" s="101">
        <v>17.27</v>
      </c>
      <c r="I130" s="101">
        <v>141.9</v>
      </c>
      <c r="J130" s="101">
        <v>25.5</v>
      </c>
      <c r="K130" s="101">
        <v>62.6</v>
      </c>
      <c r="L130" s="101">
        <v>89</v>
      </c>
      <c r="M130" s="101">
        <v>93.7</v>
      </c>
      <c r="N130" s="101">
        <v>93.9</v>
      </c>
      <c r="O130" s="101">
        <v>502</v>
      </c>
      <c r="P130" s="101">
        <v>491</v>
      </c>
      <c r="Q130" s="101">
        <v>60.2</v>
      </c>
      <c r="R130" s="101">
        <v>4.83</v>
      </c>
      <c r="S130" s="101">
        <v>4.7</v>
      </c>
      <c r="T130" s="101">
        <v>1.08</v>
      </c>
      <c r="U130" s="101">
        <v>525</v>
      </c>
      <c r="V130" s="101">
        <v>531</v>
      </c>
      <c r="W130" s="101">
        <v>55.4</v>
      </c>
      <c r="X130" s="101">
        <v>119</v>
      </c>
      <c r="Y130" s="101">
        <v>14.33</v>
      </c>
      <c r="Z130" s="101">
        <v>58.8</v>
      </c>
      <c r="AA130" s="101">
        <v>14.6</v>
      </c>
      <c r="AB130" s="101">
        <v>2.7</v>
      </c>
      <c r="AC130" s="101">
        <v>2.83</v>
      </c>
      <c r="AD130" s="101">
        <v>14.9</v>
      </c>
      <c r="AE130" s="101">
        <v>2.4300000000000002</v>
      </c>
      <c r="AF130" s="101">
        <v>17.600000000000001</v>
      </c>
      <c r="AG130" s="101">
        <v>3.54</v>
      </c>
      <c r="AH130" s="101">
        <v>10.53</v>
      </c>
      <c r="AI130" s="101">
        <v>1.54</v>
      </c>
      <c r="AJ130" s="101">
        <v>11.18</v>
      </c>
      <c r="AK130" s="101">
        <v>1.61</v>
      </c>
      <c r="AL130" s="101">
        <v>14</v>
      </c>
      <c r="AM130" s="101">
        <v>3.69</v>
      </c>
      <c r="AN130" s="101">
        <v>9.06</v>
      </c>
      <c r="AO130" s="101">
        <v>5.78</v>
      </c>
      <c r="AP130" s="101">
        <v>7.74</v>
      </c>
      <c r="AQ130" s="101">
        <v>2.44</v>
      </c>
    </row>
    <row r="131" spans="1:43">
      <c r="A131" t="s">
        <v>1425</v>
      </c>
      <c r="B131" s="101">
        <v>5.32</v>
      </c>
      <c r="C131" s="101">
        <v>1652</v>
      </c>
      <c r="D131" s="101">
        <v>4.03</v>
      </c>
      <c r="E131" s="101">
        <v>7.1</v>
      </c>
      <c r="F131" s="101">
        <v>2.14</v>
      </c>
      <c r="G131" s="101">
        <v>13.7</v>
      </c>
      <c r="H131" s="101">
        <v>19.600000000000001</v>
      </c>
      <c r="I131" s="101">
        <v>144</v>
      </c>
      <c r="J131" s="101">
        <v>25.3</v>
      </c>
      <c r="K131" s="101">
        <v>70.900000000000006</v>
      </c>
      <c r="L131" s="101">
        <v>101.8</v>
      </c>
      <c r="M131" s="101">
        <v>96.8</v>
      </c>
      <c r="N131" s="101">
        <v>95.7</v>
      </c>
      <c r="O131" s="101">
        <v>528</v>
      </c>
      <c r="P131" s="101">
        <v>546</v>
      </c>
      <c r="Q131" s="101">
        <v>67.099999999999994</v>
      </c>
      <c r="R131" s="101">
        <v>4.4800000000000004</v>
      </c>
      <c r="S131" s="101">
        <v>4.7699999999999996</v>
      </c>
      <c r="T131" s="101">
        <v>1.05</v>
      </c>
      <c r="U131" s="101">
        <v>591</v>
      </c>
      <c r="V131" s="101">
        <v>579</v>
      </c>
      <c r="W131" s="101">
        <v>56.7</v>
      </c>
      <c r="X131" s="101">
        <v>123.7</v>
      </c>
      <c r="Y131" s="101">
        <v>15.16</v>
      </c>
      <c r="Z131" s="101">
        <v>67.3</v>
      </c>
      <c r="AA131" s="101">
        <v>14.3</v>
      </c>
      <c r="AB131" s="101">
        <v>2.85</v>
      </c>
      <c r="AC131" s="101">
        <v>2.75</v>
      </c>
      <c r="AD131" s="101">
        <v>15.1</v>
      </c>
      <c r="AE131" s="101">
        <v>2.69</v>
      </c>
      <c r="AF131" s="101">
        <v>16.37</v>
      </c>
      <c r="AG131" s="101">
        <v>3.3</v>
      </c>
      <c r="AH131" s="101">
        <v>10.44</v>
      </c>
      <c r="AI131" s="101">
        <v>1.6</v>
      </c>
      <c r="AJ131" s="101">
        <v>10.42</v>
      </c>
      <c r="AK131" s="101">
        <v>1.61</v>
      </c>
      <c r="AL131" s="101">
        <v>13.96</v>
      </c>
      <c r="AM131" s="101">
        <v>4.04</v>
      </c>
      <c r="AN131" s="101">
        <v>9.9</v>
      </c>
      <c r="AO131" s="101">
        <v>6.22</v>
      </c>
      <c r="AP131" s="101">
        <v>7.51</v>
      </c>
      <c r="AQ131" s="101">
        <v>2.5099999999999998</v>
      </c>
    </row>
    <row r="132" spans="1:43">
      <c r="A132" t="s">
        <v>1425</v>
      </c>
      <c r="B132" s="101">
        <v>4.8099999999999996</v>
      </c>
      <c r="C132" s="101">
        <v>1545</v>
      </c>
      <c r="D132" s="101">
        <v>3.92</v>
      </c>
      <c r="E132" s="101">
        <v>6.5</v>
      </c>
      <c r="F132" s="101">
        <v>2.1</v>
      </c>
      <c r="G132" s="101">
        <v>12.5</v>
      </c>
      <c r="H132" s="101">
        <v>19.100000000000001</v>
      </c>
      <c r="I132" s="101">
        <v>144.19999999999999</v>
      </c>
      <c r="J132" s="101">
        <v>24.6</v>
      </c>
      <c r="K132" s="101">
        <v>65.099999999999994</v>
      </c>
      <c r="L132" s="101">
        <v>96.9</v>
      </c>
      <c r="M132" s="101">
        <v>94.4</v>
      </c>
      <c r="N132" s="101">
        <v>92.9</v>
      </c>
      <c r="O132" s="101">
        <v>495</v>
      </c>
      <c r="P132" s="101">
        <v>499</v>
      </c>
      <c r="Q132" s="101">
        <v>63</v>
      </c>
      <c r="R132" s="101">
        <v>5.2</v>
      </c>
      <c r="S132" s="101">
        <v>4.75</v>
      </c>
      <c r="T132" s="101">
        <v>1.06</v>
      </c>
      <c r="U132" s="101">
        <v>549</v>
      </c>
      <c r="V132" s="101">
        <v>560</v>
      </c>
      <c r="W132" s="101">
        <v>55.8</v>
      </c>
      <c r="X132" s="101">
        <v>117.5</v>
      </c>
      <c r="Y132" s="101">
        <v>14.26</v>
      </c>
      <c r="Z132" s="101">
        <v>63.1</v>
      </c>
      <c r="AA132" s="101">
        <v>14.4</v>
      </c>
      <c r="AB132" s="101">
        <v>2.67</v>
      </c>
      <c r="AC132" s="101">
        <v>2.75</v>
      </c>
      <c r="AD132" s="101">
        <v>15.7</v>
      </c>
      <c r="AE132" s="101">
        <v>2.54</v>
      </c>
      <c r="AF132" s="101">
        <v>16.100000000000001</v>
      </c>
      <c r="AG132" s="101">
        <v>3.35</v>
      </c>
      <c r="AH132" s="101">
        <v>10.32</v>
      </c>
      <c r="AI132" s="101">
        <v>1.52</v>
      </c>
      <c r="AJ132" s="101">
        <v>11.3</v>
      </c>
      <c r="AK132" s="101">
        <v>1.45</v>
      </c>
      <c r="AL132" s="101">
        <v>13.17</v>
      </c>
      <c r="AM132" s="101">
        <v>3.79</v>
      </c>
      <c r="AN132" s="101">
        <v>9.17</v>
      </c>
      <c r="AO132" s="101">
        <v>5.8</v>
      </c>
      <c r="AP132" s="101">
        <v>7.27</v>
      </c>
      <c r="AQ132" s="101">
        <v>2.19</v>
      </c>
    </row>
    <row r="133" spans="1:43">
      <c r="A133" t="s">
        <v>1425</v>
      </c>
      <c r="B133" s="101">
        <v>4.92</v>
      </c>
      <c r="C133" s="101">
        <v>1495</v>
      </c>
      <c r="D133" s="101">
        <v>4.1100000000000003</v>
      </c>
      <c r="E133" s="101" t="s">
        <v>142</v>
      </c>
      <c r="F133" s="101">
        <v>2.13</v>
      </c>
      <c r="G133" s="101">
        <v>12.8</v>
      </c>
      <c r="H133" s="101">
        <v>18.2</v>
      </c>
      <c r="I133" s="101">
        <v>135.30000000000001</v>
      </c>
      <c r="J133" s="101">
        <v>26.3</v>
      </c>
      <c r="K133" s="101">
        <v>64.400000000000006</v>
      </c>
      <c r="L133" s="101">
        <v>94.9</v>
      </c>
      <c r="M133" s="101">
        <v>93.3</v>
      </c>
      <c r="N133" s="101">
        <v>95</v>
      </c>
      <c r="O133" s="101">
        <v>522</v>
      </c>
      <c r="P133" s="101">
        <v>502</v>
      </c>
      <c r="Q133" s="101">
        <v>62.6</v>
      </c>
      <c r="R133" s="101">
        <v>4.8</v>
      </c>
      <c r="S133" s="101">
        <v>4.8</v>
      </c>
      <c r="T133" s="101">
        <v>1.1200000000000001</v>
      </c>
      <c r="U133" s="101">
        <v>524</v>
      </c>
      <c r="V133" s="101">
        <v>536</v>
      </c>
      <c r="W133" s="101">
        <v>56</v>
      </c>
      <c r="X133" s="101">
        <v>120.1</v>
      </c>
      <c r="Y133" s="101">
        <v>14.6</v>
      </c>
      <c r="Z133" s="101">
        <v>58.3</v>
      </c>
      <c r="AA133" s="101">
        <v>14.2</v>
      </c>
      <c r="AB133" s="101">
        <v>2.75</v>
      </c>
      <c r="AC133" s="101">
        <v>2.88</v>
      </c>
      <c r="AD133" s="101">
        <v>15</v>
      </c>
      <c r="AE133" s="101">
        <v>2.48</v>
      </c>
      <c r="AF133" s="101">
        <v>16</v>
      </c>
      <c r="AG133" s="101">
        <v>3.42</v>
      </c>
      <c r="AH133" s="101">
        <v>10.220000000000001</v>
      </c>
      <c r="AI133" s="101">
        <v>1.5</v>
      </c>
      <c r="AJ133" s="101">
        <v>11.18</v>
      </c>
      <c r="AK133" s="101">
        <v>1.6</v>
      </c>
      <c r="AL133" s="101">
        <v>13.5</v>
      </c>
      <c r="AM133" s="101">
        <v>3.87</v>
      </c>
      <c r="AN133" s="101">
        <v>9.48</v>
      </c>
      <c r="AO133" s="101">
        <v>5.47</v>
      </c>
      <c r="AP133" s="101">
        <v>7.38</v>
      </c>
      <c r="AQ133" s="101">
        <v>2.4</v>
      </c>
    </row>
    <row r="134" spans="1:43">
      <c r="A134" t="s">
        <v>1425</v>
      </c>
      <c r="B134" s="101">
        <v>5.01</v>
      </c>
      <c r="C134" s="101">
        <v>1550</v>
      </c>
      <c r="D134" s="101">
        <v>3.78</v>
      </c>
      <c r="E134" s="101" t="s">
        <v>142</v>
      </c>
      <c r="F134" s="101">
        <v>2.14</v>
      </c>
      <c r="G134" s="101">
        <v>13.3</v>
      </c>
      <c r="H134" s="101">
        <v>18.2</v>
      </c>
      <c r="I134" s="101">
        <v>130</v>
      </c>
      <c r="J134" s="101">
        <v>24.2</v>
      </c>
      <c r="K134" s="101">
        <v>65.7</v>
      </c>
      <c r="L134" s="101">
        <v>91.8</v>
      </c>
      <c r="M134" s="101">
        <v>87.8</v>
      </c>
      <c r="N134" s="101">
        <v>89.4</v>
      </c>
      <c r="O134" s="101">
        <v>506</v>
      </c>
      <c r="P134" s="101">
        <v>502</v>
      </c>
      <c r="Q134" s="101">
        <v>61.5</v>
      </c>
      <c r="R134" s="101">
        <v>4.5999999999999996</v>
      </c>
      <c r="S134" s="101">
        <v>4.83</v>
      </c>
      <c r="T134" s="101">
        <v>1.1000000000000001</v>
      </c>
      <c r="U134" s="101">
        <v>530</v>
      </c>
      <c r="V134" s="101">
        <v>517</v>
      </c>
      <c r="W134" s="101">
        <v>51.5</v>
      </c>
      <c r="X134" s="101">
        <v>117.1</v>
      </c>
      <c r="Y134" s="101">
        <v>14.61</v>
      </c>
      <c r="Z134" s="101">
        <v>59.5</v>
      </c>
      <c r="AA134" s="101">
        <v>13.44</v>
      </c>
      <c r="AB134" s="101">
        <v>2.69</v>
      </c>
      <c r="AC134" s="101">
        <v>2.68</v>
      </c>
      <c r="AD134" s="101">
        <v>15.4</v>
      </c>
      <c r="AE134" s="101">
        <v>2.4300000000000002</v>
      </c>
      <c r="AF134" s="101">
        <v>14.9</v>
      </c>
      <c r="AG134" s="101">
        <v>3.3</v>
      </c>
      <c r="AH134" s="101">
        <v>10.26</v>
      </c>
      <c r="AI134" s="101">
        <v>1.5</v>
      </c>
      <c r="AJ134" s="101">
        <v>9.92</v>
      </c>
      <c r="AK134" s="101">
        <v>1.43</v>
      </c>
      <c r="AL134" s="101">
        <v>13.52</v>
      </c>
      <c r="AM134" s="101">
        <v>3.82</v>
      </c>
      <c r="AN134" s="101">
        <v>9.02</v>
      </c>
      <c r="AO134" s="101">
        <v>5.25</v>
      </c>
      <c r="AP134" s="101">
        <v>6.96</v>
      </c>
      <c r="AQ134" s="101">
        <v>2.33</v>
      </c>
    </row>
    <row r="136" spans="1:43">
      <c r="A136" t="s">
        <v>1431</v>
      </c>
      <c r="B136" s="101">
        <v>4.8600000000000003</v>
      </c>
      <c r="C136" s="101">
        <v>1526</v>
      </c>
      <c r="D136" s="101">
        <v>3.86</v>
      </c>
      <c r="E136" s="101">
        <v>8.8000000000000007</v>
      </c>
      <c r="F136" s="101">
        <v>2.12</v>
      </c>
      <c r="G136" s="101">
        <v>13</v>
      </c>
      <c r="H136" s="101">
        <v>18.7</v>
      </c>
      <c r="I136" s="101">
        <v>142.4</v>
      </c>
      <c r="J136" s="101">
        <v>24.9</v>
      </c>
      <c r="K136" s="101">
        <v>65.5</v>
      </c>
      <c r="L136" s="101">
        <v>93.5</v>
      </c>
      <c r="M136" s="101">
        <v>94.1</v>
      </c>
      <c r="N136" s="101">
        <v>93.5</v>
      </c>
      <c r="O136" s="101">
        <v>501</v>
      </c>
      <c r="P136" s="101">
        <v>507</v>
      </c>
      <c r="Q136" s="101">
        <v>63.8</v>
      </c>
      <c r="R136" s="101">
        <v>4.84</v>
      </c>
      <c r="S136" s="101">
        <v>4.82</v>
      </c>
      <c r="T136" s="101">
        <v>1.1100000000000001</v>
      </c>
      <c r="U136" s="101">
        <v>551</v>
      </c>
      <c r="V136" s="101">
        <v>553</v>
      </c>
      <c r="W136" s="101">
        <v>55.7</v>
      </c>
      <c r="X136" s="101">
        <v>119.8</v>
      </c>
      <c r="Y136" s="101">
        <v>14.74</v>
      </c>
      <c r="Z136" s="101">
        <v>63.8</v>
      </c>
      <c r="AA136" s="101">
        <v>14.1</v>
      </c>
      <c r="AB136" s="101">
        <v>2.78</v>
      </c>
      <c r="AC136" s="101">
        <v>2.72</v>
      </c>
      <c r="AD136" s="101">
        <v>15.3</v>
      </c>
      <c r="AE136" s="101">
        <v>2.56</v>
      </c>
      <c r="AF136" s="101">
        <v>16.2</v>
      </c>
      <c r="AG136" s="101">
        <v>3.37</v>
      </c>
      <c r="AH136" s="101">
        <v>10.56</v>
      </c>
      <c r="AI136" s="101">
        <v>1.52</v>
      </c>
      <c r="AJ136" s="101">
        <v>10.52</v>
      </c>
      <c r="AK136" s="101">
        <v>1.47</v>
      </c>
      <c r="AL136" s="101">
        <v>13.45</v>
      </c>
      <c r="AM136" s="101">
        <v>4.07</v>
      </c>
      <c r="AN136" s="101">
        <v>9.16</v>
      </c>
      <c r="AO136" s="101">
        <v>5.56</v>
      </c>
      <c r="AP136" s="101">
        <v>7.17</v>
      </c>
      <c r="AQ136" s="101">
        <v>2.2999999999999998</v>
      </c>
    </row>
    <row r="137" spans="1:43">
      <c r="A137" t="s">
        <v>1431</v>
      </c>
      <c r="B137" s="101">
        <v>5.0199999999999996</v>
      </c>
      <c r="C137" s="101">
        <v>1523</v>
      </c>
      <c r="D137" s="101">
        <v>3.71</v>
      </c>
      <c r="E137" s="101" t="s">
        <v>142</v>
      </c>
      <c r="F137" s="101">
        <v>2.14</v>
      </c>
      <c r="G137" s="101">
        <v>13</v>
      </c>
      <c r="H137" s="101">
        <v>18.5</v>
      </c>
      <c r="I137" s="101">
        <v>139.1</v>
      </c>
      <c r="J137" s="101">
        <v>25.9</v>
      </c>
      <c r="K137" s="101">
        <v>64.8</v>
      </c>
      <c r="L137" s="101">
        <v>96.5</v>
      </c>
      <c r="M137" s="101">
        <v>94.8</v>
      </c>
      <c r="N137" s="101">
        <v>96.2</v>
      </c>
      <c r="O137" s="101">
        <v>533</v>
      </c>
      <c r="P137" s="101">
        <v>511</v>
      </c>
      <c r="Q137" s="101">
        <v>60.8</v>
      </c>
      <c r="R137" s="101">
        <v>4.78</v>
      </c>
      <c r="S137" s="101">
        <v>4.9400000000000004</v>
      </c>
      <c r="T137" s="101">
        <v>1.05</v>
      </c>
      <c r="U137" s="101">
        <v>534</v>
      </c>
      <c r="V137" s="101">
        <v>531</v>
      </c>
      <c r="W137" s="101">
        <v>55</v>
      </c>
      <c r="X137" s="101">
        <v>124.1</v>
      </c>
      <c r="Y137" s="101">
        <v>14.41</v>
      </c>
      <c r="Z137" s="101">
        <v>57</v>
      </c>
      <c r="AA137" s="101">
        <v>14.1</v>
      </c>
      <c r="AB137" s="101">
        <v>2.92</v>
      </c>
      <c r="AC137" s="101">
        <v>2.83</v>
      </c>
      <c r="AD137" s="101">
        <v>15.2</v>
      </c>
      <c r="AE137" s="101">
        <v>2.31</v>
      </c>
      <c r="AF137" s="101">
        <v>16.100000000000001</v>
      </c>
      <c r="AG137" s="101">
        <v>3.58</v>
      </c>
      <c r="AH137" s="101">
        <v>10.1</v>
      </c>
      <c r="AI137" s="101">
        <v>1.54</v>
      </c>
      <c r="AJ137" s="101">
        <v>10.85</v>
      </c>
      <c r="AK137" s="101">
        <v>1.6</v>
      </c>
      <c r="AL137" s="101">
        <v>14.38</v>
      </c>
      <c r="AM137" s="101">
        <v>3.8</v>
      </c>
      <c r="AN137" s="101">
        <v>9.41</v>
      </c>
      <c r="AO137" s="101">
        <v>5.79</v>
      </c>
      <c r="AP137" s="101">
        <v>7.76</v>
      </c>
      <c r="AQ137" s="101">
        <v>2.38</v>
      </c>
    </row>
    <row r="138" spans="1:43">
      <c r="A138" t="s">
        <v>1431</v>
      </c>
      <c r="B138" s="101">
        <v>4.87</v>
      </c>
      <c r="C138" s="101">
        <v>1544</v>
      </c>
      <c r="D138" s="101">
        <v>4.09</v>
      </c>
      <c r="E138" s="101" t="s">
        <v>142</v>
      </c>
      <c r="F138" s="101">
        <v>2.16</v>
      </c>
      <c r="G138" s="101">
        <v>12.8</v>
      </c>
      <c r="H138" s="101">
        <v>19.3</v>
      </c>
      <c r="I138" s="101">
        <v>141.9</v>
      </c>
      <c r="J138" s="101">
        <v>25.6</v>
      </c>
      <c r="K138" s="101">
        <v>66.400000000000006</v>
      </c>
      <c r="L138" s="101">
        <v>97.9</v>
      </c>
      <c r="M138" s="101">
        <v>100.2</v>
      </c>
      <c r="N138" s="101">
        <v>97.1</v>
      </c>
      <c r="O138" s="101">
        <v>512</v>
      </c>
      <c r="P138" s="101">
        <v>516</v>
      </c>
      <c r="Q138" s="101">
        <v>65.3</v>
      </c>
      <c r="R138" s="101">
        <v>4.76</v>
      </c>
      <c r="S138" s="101">
        <v>4.62</v>
      </c>
      <c r="T138" s="101">
        <v>1.06</v>
      </c>
      <c r="U138" s="101">
        <v>561</v>
      </c>
      <c r="V138" s="101">
        <v>579</v>
      </c>
      <c r="W138" s="101">
        <v>57.8</v>
      </c>
      <c r="X138" s="101">
        <v>121.1</v>
      </c>
      <c r="Y138" s="101">
        <v>14.31</v>
      </c>
      <c r="Z138" s="101">
        <v>64.099999999999994</v>
      </c>
      <c r="AA138" s="101">
        <v>15</v>
      </c>
      <c r="AB138" s="101">
        <v>2.74</v>
      </c>
      <c r="AC138" s="101">
        <v>2.73</v>
      </c>
      <c r="AD138" s="101">
        <v>15.32</v>
      </c>
      <c r="AE138" s="101">
        <v>2.74</v>
      </c>
      <c r="AF138" s="101">
        <v>16.62</v>
      </c>
      <c r="AG138" s="101">
        <v>3.45</v>
      </c>
      <c r="AH138" s="101">
        <v>9.81</v>
      </c>
      <c r="AI138" s="101">
        <v>1.57</v>
      </c>
      <c r="AJ138" s="101">
        <v>10.9</v>
      </c>
      <c r="AK138" s="101">
        <v>1.51</v>
      </c>
      <c r="AL138" s="101">
        <v>14.04</v>
      </c>
      <c r="AM138" s="101">
        <v>3.87</v>
      </c>
      <c r="AN138" s="101">
        <v>9.5</v>
      </c>
      <c r="AO138" s="101">
        <v>5.91</v>
      </c>
      <c r="AP138" s="101">
        <v>7.51</v>
      </c>
      <c r="AQ138" s="101">
        <v>2.4700000000000002</v>
      </c>
    </row>
    <row r="139" spans="1:43">
      <c r="A139" t="s">
        <v>1431</v>
      </c>
      <c r="B139" s="101">
        <v>5.0999999999999996</v>
      </c>
      <c r="C139" s="101">
        <v>1585</v>
      </c>
      <c r="D139" s="101">
        <v>4.0199999999999996</v>
      </c>
      <c r="E139" s="101" t="s">
        <v>142</v>
      </c>
      <c r="F139" s="101">
        <v>2.08</v>
      </c>
      <c r="G139" s="101">
        <v>13.3</v>
      </c>
      <c r="H139" s="101">
        <v>19.100000000000001</v>
      </c>
      <c r="I139" s="101">
        <v>146.80000000000001</v>
      </c>
      <c r="J139" s="101">
        <v>25.1</v>
      </c>
      <c r="K139" s="101">
        <v>67.3</v>
      </c>
      <c r="L139" s="101">
        <v>98.1</v>
      </c>
      <c r="M139" s="101">
        <v>97.7</v>
      </c>
      <c r="N139" s="101">
        <v>95.4</v>
      </c>
      <c r="O139" s="101">
        <v>517</v>
      </c>
      <c r="P139" s="101">
        <v>530</v>
      </c>
      <c r="Q139" s="101">
        <v>64.599999999999994</v>
      </c>
      <c r="R139" s="101">
        <v>4.84</v>
      </c>
      <c r="S139" s="101">
        <v>4.74</v>
      </c>
      <c r="T139" s="101">
        <v>1.07</v>
      </c>
      <c r="U139" s="101">
        <v>568</v>
      </c>
      <c r="V139" s="101">
        <v>562</v>
      </c>
      <c r="W139" s="101">
        <v>55.9</v>
      </c>
      <c r="X139" s="101">
        <v>121.4</v>
      </c>
      <c r="Y139" s="101">
        <v>14.9</v>
      </c>
      <c r="Z139" s="101">
        <v>63.6</v>
      </c>
      <c r="AA139" s="101">
        <v>14.1</v>
      </c>
      <c r="AB139" s="101">
        <v>2.68</v>
      </c>
      <c r="AC139" s="101">
        <v>2.78</v>
      </c>
      <c r="AD139" s="101">
        <v>15.3</v>
      </c>
      <c r="AE139" s="101">
        <v>2.5499999999999998</v>
      </c>
      <c r="AF139" s="101">
        <v>16.7</v>
      </c>
      <c r="AG139" s="101">
        <v>3.45</v>
      </c>
      <c r="AH139" s="101">
        <v>10.25</v>
      </c>
      <c r="AI139" s="101">
        <v>1.52</v>
      </c>
      <c r="AJ139" s="101">
        <v>10.24</v>
      </c>
      <c r="AK139" s="101">
        <v>1.57</v>
      </c>
      <c r="AL139" s="101">
        <v>13.7</v>
      </c>
      <c r="AM139" s="101">
        <v>3.98</v>
      </c>
      <c r="AN139" s="101">
        <v>9.4700000000000006</v>
      </c>
      <c r="AO139" s="101">
        <v>5.84</v>
      </c>
      <c r="AP139" s="101">
        <v>7.3</v>
      </c>
      <c r="AQ139" s="101">
        <v>2.34</v>
      </c>
    </row>
    <row r="140" spans="1:43">
      <c r="A140" t="s">
        <v>1431</v>
      </c>
      <c r="B140" s="101">
        <v>5.22</v>
      </c>
      <c r="C140" s="101">
        <v>1584</v>
      </c>
      <c r="D140" s="101">
        <v>4</v>
      </c>
      <c r="E140" s="101">
        <v>9.6</v>
      </c>
      <c r="F140" s="101">
        <v>2.14</v>
      </c>
      <c r="G140" s="101">
        <v>13.1</v>
      </c>
      <c r="H140" s="101">
        <v>18.8</v>
      </c>
      <c r="I140" s="101">
        <v>144.5</v>
      </c>
      <c r="J140" s="101">
        <v>25.2</v>
      </c>
      <c r="K140" s="101">
        <v>67.900000000000006</v>
      </c>
      <c r="L140" s="101">
        <v>99.8</v>
      </c>
      <c r="M140" s="101">
        <v>95</v>
      </c>
      <c r="N140" s="101">
        <v>94.9</v>
      </c>
      <c r="O140" s="101">
        <v>521</v>
      </c>
      <c r="P140" s="101">
        <v>534</v>
      </c>
      <c r="Q140" s="101">
        <v>64.2</v>
      </c>
      <c r="R140" s="101">
        <v>4.8499999999999996</v>
      </c>
      <c r="S140" s="101">
        <v>4.46</v>
      </c>
      <c r="T140" s="101">
        <v>1.08</v>
      </c>
      <c r="U140" s="101">
        <v>558</v>
      </c>
      <c r="V140" s="101">
        <v>557</v>
      </c>
      <c r="W140" s="101">
        <v>56.1</v>
      </c>
      <c r="X140" s="101">
        <v>121.4</v>
      </c>
      <c r="Y140" s="101">
        <v>14.75</v>
      </c>
      <c r="Z140" s="101">
        <v>63.9</v>
      </c>
      <c r="AA140" s="101">
        <v>14.4</v>
      </c>
      <c r="AB140" s="101">
        <v>2.66</v>
      </c>
      <c r="AC140" s="101">
        <v>2.77</v>
      </c>
      <c r="AD140" s="101">
        <v>15.4</v>
      </c>
      <c r="AE140" s="101">
        <v>2.7</v>
      </c>
      <c r="AF140" s="101">
        <v>16.7</v>
      </c>
      <c r="AG140" s="101">
        <v>3.37</v>
      </c>
      <c r="AH140" s="101">
        <v>10.5</v>
      </c>
      <c r="AI140" s="101">
        <v>1.43</v>
      </c>
      <c r="AJ140" s="101">
        <v>11.11</v>
      </c>
      <c r="AK140" s="101">
        <v>1.56</v>
      </c>
      <c r="AL140" s="101">
        <v>13.67</v>
      </c>
      <c r="AM140" s="101">
        <v>3.93</v>
      </c>
      <c r="AN140" s="101">
        <v>9.93</v>
      </c>
      <c r="AO140" s="101">
        <v>5.65</v>
      </c>
      <c r="AP140" s="101">
        <v>7.62</v>
      </c>
      <c r="AQ140" s="101">
        <v>2.29</v>
      </c>
    </row>
    <row r="141" spans="1:43">
      <c r="A141" t="s">
        <v>1431</v>
      </c>
      <c r="B141" s="101">
        <v>5</v>
      </c>
      <c r="C141" s="101">
        <v>1478</v>
      </c>
      <c r="D141" s="101">
        <v>3.71</v>
      </c>
      <c r="E141" s="101" t="s">
        <v>142</v>
      </c>
      <c r="F141" s="101">
        <v>2.13</v>
      </c>
      <c r="G141" s="101">
        <v>12.8</v>
      </c>
      <c r="H141" s="101">
        <v>17.899999999999999</v>
      </c>
      <c r="I141" s="101">
        <v>133.69999999999999</v>
      </c>
      <c r="J141" s="101">
        <v>25.4</v>
      </c>
      <c r="K141" s="101">
        <v>62.4</v>
      </c>
      <c r="L141" s="101">
        <v>86.6</v>
      </c>
      <c r="M141" s="101">
        <v>90.2</v>
      </c>
      <c r="N141" s="101">
        <v>92.4</v>
      </c>
      <c r="O141" s="101">
        <v>503</v>
      </c>
      <c r="P141" s="101">
        <v>498</v>
      </c>
      <c r="Q141" s="101">
        <v>58.6</v>
      </c>
      <c r="R141" s="101">
        <v>4.76</v>
      </c>
      <c r="S141" s="101">
        <v>5.04</v>
      </c>
      <c r="T141" s="101">
        <v>1.07</v>
      </c>
      <c r="U141" s="101">
        <v>525</v>
      </c>
      <c r="V141" s="101">
        <v>521</v>
      </c>
      <c r="W141" s="101">
        <v>53.7</v>
      </c>
      <c r="X141" s="101">
        <v>120.4</v>
      </c>
      <c r="Y141" s="101">
        <v>14.47</v>
      </c>
      <c r="Z141" s="101">
        <v>58.6</v>
      </c>
      <c r="AA141" s="101">
        <v>13.5</v>
      </c>
      <c r="AB141" s="101">
        <v>2.81</v>
      </c>
      <c r="AC141" s="101">
        <v>2.75</v>
      </c>
      <c r="AD141" s="101">
        <v>15.22</v>
      </c>
      <c r="AE141" s="101">
        <v>2.54</v>
      </c>
      <c r="AF141" s="101">
        <v>15.7</v>
      </c>
      <c r="AG141" s="101">
        <v>3.42</v>
      </c>
      <c r="AH141" s="101">
        <v>10.37</v>
      </c>
      <c r="AI141" s="101">
        <v>1.49</v>
      </c>
      <c r="AJ141" s="101">
        <v>10.16</v>
      </c>
      <c r="AK141" s="101">
        <v>1.52</v>
      </c>
      <c r="AL141" s="101">
        <v>13.2</v>
      </c>
      <c r="AM141" s="101">
        <v>3.87</v>
      </c>
      <c r="AN141" s="101">
        <v>8.92</v>
      </c>
      <c r="AO141" s="101">
        <v>5.55</v>
      </c>
      <c r="AP141" s="101">
        <v>7.32</v>
      </c>
      <c r="AQ141" s="101">
        <v>2.4700000000000002</v>
      </c>
    </row>
    <row r="142" spans="1:43">
      <c r="A142" t="s">
        <v>1431</v>
      </c>
      <c r="B142" s="101">
        <v>5.0999999999999996</v>
      </c>
      <c r="C142" s="101">
        <v>1555</v>
      </c>
      <c r="D142" s="101">
        <v>3.93</v>
      </c>
      <c r="E142" s="101">
        <v>9.1</v>
      </c>
      <c r="F142" s="101">
        <v>2.12</v>
      </c>
      <c r="G142" s="101">
        <v>13</v>
      </c>
      <c r="H142" s="101">
        <v>18.399999999999999</v>
      </c>
      <c r="I142" s="101">
        <v>139.30000000000001</v>
      </c>
      <c r="J142" s="101">
        <v>25.2</v>
      </c>
      <c r="K142" s="101">
        <v>65.400000000000006</v>
      </c>
      <c r="L142" s="101">
        <v>90.2</v>
      </c>
      <c r="M142" s="101">
        <v>94</v>
      </c>
      <c r="N142" s="101">
        <v>92.5</v>
      </c>
      <c r="O142" s="101">
        <v>526</v>
      </c>
      <c r="P142" s="101">
        <v>518</v>
      </c>
      <c r="Q142" s="101">
        <v>63.2</v>
      </c>
      <c r="R142" s="101">
        <v>4.8099999999999996</v>
      </c>
      <c r="S142" s="101">
        <v>4.6399999999999997</v>
      </c>
      <c r="T142" s="101">
        <v>1.1200000000000001</v>
      </c>
      <c r="U142" s="101">
        <v>559</v>
      </c>
      <c r="V142" s="101">
        <v>545</v>
      </c>
      <c r="W142" s="101">
        <v>55.8</v>
      </c>
      <c r="X142" s="101">
        <v>122.7</v>
      </c>
      <c r="Y142" s="101">
        <v>14.68</v>
      </c>
      <c r="Z142" s="101">
        <v>60.5</v>
      </c>
      <c r="AA142" s="101">
        <v>13.6</v>
      </c>
      <c r="AB142" s="101">
        <v>3.01</v>
      </c>
      <c r="AC142" s="101">
        <v>2.8</v>
      </c>
      <c r="AD142" s="101">
        <v>15.6</v>
      </c>
      <c r="AE142" s="101">
        <v>2.52</v>
      </c>
      <c r="AF142" s="101">
        <v>16.3</v>
      </c>
      <c r="AG142" s="101">
        <v>3.39</v>
      </c>
      <c r="AH142" s="101">
        <v>10.8</v>
      </c>
      <c r="AI142" s="101">
        <v>1.61</v>
      </c>
      <c r="AJ142" s="101">
        <v>9.89</v>
      </c>
      <c r="AK142" s="101">
        <v>1.53</v>
      </c>
      <c r="AL142" s="101">
        <v>13.98</v>
      </c>
      <c r="AM142" s="101">
        <v>3.9</v>
      </c>
      <c r="AN142" s="101">
        <v>8.81</v>
      </c>
      <c r="AO142" s="101">
        <v>5.8</v>
      </c>
      <c r="AP142" s="101">
        <v>7.34</v>
      </c>
      <c r="AQ142" s="101">
        <v>2.52</v>
      </c>
    </row>
    <row r="143" spans="1:43">
      <c r="A143" t="s">
        <v>1431</v>
      </c>
      <c r="B143" s="101">
        <v>5.17</v>
      </c>
      <c r="C143" s="101">
        <v>1544</v>
      </c>
      <c r="D143" s="101">
        <v>4</v>
      </c>
      <c r="E143" s="101">
        <v>6.6</v>
      </c>
      <c r="F143" s="101">
        <v>2.14</v>
      </c>
      <c r="G143" s="101">
        <v>13</v>
      </c>
      <c r="H143" s="101">
        <v>18.399999999999999</v>
      </c>
      <c r="I143" s="101">
        <v>139.69999999999999</v>
      </c>
      <c r="J143" s="101">
        <v>25.4</v>
      </c>
      <c r="K143" s="101">
        <v>64.900000000000006</v>
      </c>
      <c r="L143" s="101">
        <v>90.2</v>
      </c>
      <c r="M143" s="101">
        <v>91.7</v>
      </c>
      <c r="N143" s="101">
        <v>94.7</v>
      </c>
      <c r="O143" s="101">
        <v>518</v>
      </c>
      <c r="P143" s="101">
        <v>502</v>
      </c>
      <c r="Q143" s="101">
        <v>61.2</v>
      </c>
      <c r="R143" s="101">
        <v>4.8</v>
      </c>
      <c r="S143" s="101">
        <v>5.08</v>
      </c>
      <c r="T143" s="101">
        <v>1.08</v>
      </c>
      <c r="U143" s="101">
        <v>533</v>
      </c>
      <c r="V143" s="101">
        <v>535</v>
      </c>
      <c r="W143" s="101">
        <v>56</v>
      </c>
      <c r="X143" s="101">
        <v>118.9</v>
      </c>
      <c r="Y143" s="101">
        <v>14.68</v>
      </c>
      <c r="Z143" s="101">
        <v>57.7</v>
      </c>
      <c r="AA143" s="101">
        <v>13.9</v>
      </c>
      <c r="AB143" s="101">
        <v>2.67</v>
      </c>
      <c r="AC143" s="101">
        <v>2.74</v>
      </c>
      <c r="AD143" s="101">
        <v>15.2</v>
      </c>
      <c r="AE143" s="101">
        <v>2.34</v>
      </c>
      <c r="AF143" s="101">
        <v>15.79</v>
      </c>
      <c r="AG143" s="101">
        <v>3.51</v>
      </c>
      <c r="AH143" s="101">
        <v>9.9600000000000009</v>
      </c>
      <c r="AI143" s="101">
        <v>1.45</v>
      </c>
      <c r="AJ143" s="101">
        <v>10.58</v>
      </c>
      <c r="AK143" s="101">
        <v>1.51</v>
      </c>
      <c r="AL143" s="101">
        <v>13.8</v>
      </c>
      <c r="AM143" s="101">
        <v>3.91</v>
      </c>
      <c r="AN143" s="101">
        <v>9.2899999999999991</v>
      </c>
      <c r="AO143" s="101">
        <v>5.48</v>
      </c>
      <c r="AP143" s="101">
        <v>7.77</v>
      </c>
      <c r="AQ143" s="101">
        <v>2.38</v>
      </c>
    </row>
    <row r="144" spans="1:43">
      <c r="A144" t="s">
        <v>1431</v>
      </c>
      <c r="B144" s="101">
        <v>5.0599999999999996</v>
      </c>
      <c r="C144" s="101">
        <v>1519</v>
      </c>
      <c r="D144" s="101">
        <v>3.84</v>
      </c>
      <c r="E144" s="101">
        <v>10.6</v>
      </c>
      <c r="F144" s="101">
        <v>2.16</v>
      </c>
      <c r="G144" s="101">
        <v>12.8</v>
      </c>
      <c r="H144" s="101">
        <v>18.32</v>
      </c>
      <c r="I144" s="101">
        <v>139.69999999999999</v>
      </c>
      <c r="J144" s="101">
        <v>25.2</v>
      </c>
      <c r="K144" s="101">
        <v>67.099999999999994</v>
      </c>
      <c r="L144" s="101">
        <v>96.6</v>
      </c>
      <c r="M144" s="101">
        <v>92.3</v>
      </c>
      <c r="N144" s="101">
        <v>94.5</v>
      </c>
      <c r="O144" s="101">
        <v>528</v>
      </c>
      <c r="P144" s="101">
        <v>523</v>
      </c>
      <c r="Q144" s="101">
        <v>62.2</v>
      </c>
      <c r="R144" s="101">
        <v>4.6900000000000004</v>
      </c>
      <c r="S144" s="101">
        <v>5.26</v>
      </c>
      <c r="T144" s="101">
        <v>1.21</v>
      </c>
      <c r="U144" s="101">
        <v>552</v>
      </c>
      <c r="V144" s="101">
        <v>547</v>
      </c>
      <c r="W144" s="101">
        <v>55.9</v>
      </c>
      <c r="X144" s="101">
        <v>121.4</v>
      </c>
      <c r="Y144" s="101">
        <v>14.87</v>
      </c>
      <c r="Z144" s="101">
        <v>61.3</v>
      </c>
      <c r="AA144" s="101">
        <v>14.26</v>
      </c>
      <c r="AB144" s="101">
        <v>2.59</v>
      </c>
      <c r="AC144" s="101">
        <v>2.78</v>
      </c>
      <c r="AD144" s="101">
        <v>15.5</v>
      </c>
      <c r="AE144" s="101">
        <v>2.4900000000000002</v>
      </c>
      <c r="AF144" s="101">
        <v>16.2</v>
      </c>
      <c r="AG144" s="101">
        <v>3.52</v>
      </c>
      <c r="AH144" s="101">
        <v>10.53</v>
      </c>
      <c r="AI144" s="101">
        <v>1.53</v>
      </c>
      <c r="AJ144" s="101">
        <v>10.57</v>
      </c>
      <c r="AK144" s="101">
        <v>1.62</v>
      </c>
      <c r="AL144" s="101">
        <v>14.48</v>
      </c>
      <c r="AM144" s="101">
        <v>4.08</v>
      </c>
      <c r="AN144" s="101">
        <v>9.49</v>
      </c>
      <c r="AO144" s="101">
        <v>5.82</v>
      </c>
      <c r="AP144" s="101">
        <v>7.47</v>
      </c>
      <c r="AQ144" s="101">
        <v>2.2999999999999998</v>
      </c>
    </row>
    <row r="145" spans="1:43">
      <c r="A145" t="s">
        <v>1431</v>
      </c>
      <c r="B145" s="101">
        <v>4.88</v>
      </c>
      <c r="C145" s="101">
        <v>1548</v>
      </c>
      <c r="D145" s="101">
        <v>3.99</v>
      </c>
      <c r="E145" s="101" t="s">
        <v>142</v>
      </c>
      <c r="F145" s="101">
        <v>2.08</v>
      </c>
      <c r="G145" s="101">
        <v>13.3</v>
      </c>
      <c r="H145" s="101">
        <v>19.3</v>
      </c>
      <c r="I145" s="101">
        <v>147.69999999999999</v>
      </c>
      <c r="J145" s="101">
        <v>25.6</v>
      </c>
      <c r="K145" s="101">
        <v>65.099999999999994</v>
      </c>
      <c r="L145" s="101">
        <v>100.4</v>
      </c>
      <c r="M145" s="101">
        <v>99.3</v>
      </c>
      <c r="N145" s="101">
        <v>97.8</v>
      </c>
      <c r="O145" s="101">
        <v>510</v>
      </c>
      <c r="P145" s="101">
        <v>511</v>
      </c>
      <c r="Q145" s="101">
        <v>64.400000000000006</v>
      </c>
      <c r="R145" s="101">
        <v>4.93</v>
      </c>
      <c r="S145" s="101">
        <v>5.01</v>
      </c>
      <c r="T145" s="101">
        <v>0.95</v>
      </c>
      <c r="U145" s="101">
        <v>550</v>
      </c>
      <c r="V145" s="101">
        <v>575</v>
      </c>
      <c r="W145" s="101">
        <v>57.7</v>
      </c>
      <c r="X145" s="101">
        <v>120.8</v>
      </c>
      <c r="Y145" s="101">
        <v>14.39</v>
      </c>
      <c r="Z145" s="101">
        <v>62.1</v>
      </c>
      <c r="AA145" s="101">
        <v>14.8</v>
      </c>
      <c r="AB145" s="101">
        <v>2.83</v>
      </c>
      <c r="AC145" s="101">
        <v>2.73</v>
      </c>
      <c r="AD145" s="101">
        <v>15</v>
      </c>
      <c r="AE145" s="101">
        <v>2.56</v>
      </c>
      <c r="AF145" s="101">
        <v>16.2</v>
      </c>
      <c r="AG145" s="101">
        <v>3.37</v>
      </c>
      <c r="AH145" s="101">
        <v>9.99</v>
      </c>
      <c r="AI145" s="101">
        <v>1.51</v>
      </c>
      <c r="AJ145" s="101">
        <v>10.92</v>
      </c>
      <c r="AK145" s="101">
        <v>1.54</v>
      </c>
      <c r="AL145" s="101">
        <v>13.12</v>
      </c>
      <c r="AM145" s="101">
        <v>3.75</v>
      </c>
      <c r="AN145" s="101">
        <v>9.4600000000000009</v>
      </c>
      <c r="AO145" s="101">
        <v>6.01</v>
      </c>
      <c r="AP145" s="101">
        <v>7.68</v>
      </c>
      <c r="AQ145" s="101">
        <v>2.2400000000000002</v>
      </c>
    </row>
    <row r="146" spans="1:43">
      <c r="A146" t="s">
        <v>1431</v>
      </c>
      <c r="B146" s="101">
        <v>4.8</v>
      </c>
      <c r="C146" s="101">
        <v>1497</v>
      </c>
      <c r="D146" s="101">
        <v>3.79</v>
      </c>
      <c r="E146" s="101" t="s">
        <v>142</v>
      </c>
      <c r="F146" s="101">
        <v>2.1</v>
      </c>
      <c r="G146" s="101">
        <v>13</v>
      </c>
      <c r="H146" s="101">
        <v>17.8</v>
      </c>
      <c r="I146" s="101">
        <v>131.19999999999999</v>
      </c>
      <c r="J146" s="101">
        <v>24.7</v>
      </c>
      <c r="K146" s="101">
        <v>63.4</v>
      </c>
      <c r="L146" s="101">
        <v>87.1</v>
      </c>
      <c r="M146" s="101">
        <v>87.7</v>
      </c>
      <c r="N146" s="101">
        <v>89.9</v>
      </c>
      <c r="O146" s="101">
        <v>495</v>
      </c>
      <c r="P146" s="101">
        <v>492</v>
      </c>
      <c r="Q146" s="101">
        <v>59</v>
      </c>
      <c r="R146" s="101">
        <v>4.6900000000000004</v>
      </c>
      <c r="S146" s="101">
        <v>4.68</v>
      </c>
      <c r="T146" s="101">
        <v>0.91</v>
      </c>
      <c r="U146" s="101">
        <v>521</v>
      </c>
      <c r="V146" s="101">
        <v>517</v>
      </c>
      <c r="W146" s="101">
        <v>53.4</v>
      </c>
      <c r="X146" s="101">
        <v>121.5</v>
      </c>
      <c r="Y146" s="101">
        <v>14.42</v>
      </c>
      <c r="Z146" s="101">
        <v>56</v>
      </c>
      <c r="AA146" s="101">
        <v>13.48</v>
      </c>
      <c r="AB146" s="101">
        <v>2.7</v>
      </c>
      <c r="AC146" s="101">
        <v>2.75</v>
      </c>
      <c r="AD146" s="101">
        <v>14.9</v>
      </c>
      <c r="AE146" s="101">
        <v>2.4</v>
      </c>
      <c r="AF146" s="101">
        <v>15.8</v>
      </c>
      <c r="AG146" s="101">
        <v>3.47</v>
      </c>
      <c r="AH146" s="101">
        <v>10.1</v>
      </c>
      <c r="AI146" s="101">
        <v>1.42</v>
      </c>
      <c r="AJ146" s="101">
        <v>9.6</v>
      </c>
      <c r="AK146" s="101">
        <v>1.51</v>
      </c>
      <c r="AL146" s="101">
        <v>14.1</v>
      </c>
      <c r="AM146" s="101">
        <v>3.89</v>
      </c>
      <c r="AN146" s="101">
        <v>8.9600000000000009</v>
      </c>
      <c r="AO146" s="101">
        <v>5.28</v>
      </c>
      <c r="AP146" s="101">
        <v>6.99</v>
      </c>
      <c r="AQ146" s="101">
        <v>2.35</v>
      </c>
    </row>
    <row r="147" spans="1:43">
      <c r="A147" t="s">
        <v>1431</v>
      </c>
      <c r="B147" s="101">
        <v>5</v>
      </c>
      <c r="C147" s="101">
        <v>1549</v>
      </c>
      <c r="D147" s="101">
        <v>4.1399999999999997</v>
      </c>
      <c r="E147" s="101" t="s">
        <v>142</v>
      </c>
      <c r="F147" s="101">
        <v>2.17</v>
      </c>
      <c r="G147" s="101">
        <v>13</v>
      </c>
      <c r="H147" s="101">
        <v>19.2</v>
      </c>
      <c r="I147" s="101">
        <v>145.9</v>
      </c>
      <c r="J147" s="101">
        <v>25.5</v>
      </c>
      <c r="K147" s="101">
        <v>64.3</v>
      </c>
      <c r="L147" s="101">
        <v>98.6</v>
      </c>
      <c r="M147" s="101">
        <v>97.7</v>
      </c>
      <c r="N147" s="101">
        <v>95.3</v>
      </c>
      <c r="O147" s="101">
        <v>502</v>
      </c>
      <c r="P147" s="101">
        <v>505</v>
      </c>
      <c r="Q147" s="101">
        <v>64.3</v>
      </c>
      <c r="R147" s="101">
        <v>5</v>
      </c>
      <c r="S147" s="101">
        <v>4.91</v>
      </c>
      <c r="T147" s="101">
        <v>1.2</v>
      </c>
      <c r="U147" s="101">
        <v>544</v>
      </c>
      <c r="V147" s="101">
        <v>561</v>
      </c>
      <c r="W147" s="101">
        <v>56.3</v>
      </c>
      <c r="X147" s="101">
        <v>120</v>
      </c>
      <c r="Y147" s="101">
        <v>14.6</v>
      </c>
      <c r="Z147" s="101">
        <v>60</v>
      </c>
      <c r="AA147" s="101">
        <v>14.68</v>
      </c>
      <c r="AB147" s="101">
        <v>2.79</v>
      </c>
      <c r="AC147" s="101">
        <v>2.8</v>
      </c>
      <c r="AD147" s="101">
        <v>15.5</v>
      </c>
      <c r="AE147" s="101">
        <v>2.5499999999999998</v>
      </c>
      <c r="AF147" s="101">
        <v>17.2</v>
      </c>
      <c r="AG147" s="101">
        <v>3.41</v>
      </c>
      <c r="AH147" s="101">
        <v>10.65</v>
      </c>
      <c r="AI147" s="101">
        <v>1.56</v>
      </c>
      <c r="AJ147" s="101">
        <v>11.32</v>
      </c>
      <c r="AK147" s="101">
        <v>1.53</v>
      </c>
      <c r="AL147" s="101">
        <v>13.43</v>
      </c>
      <c r="AM147" s="101">
        <v>3.9</v>
      </c>
      <c r="AN147" s="101">
        <v>9.2200000000000006</v>
      </c>
      <c r="AO147" s="101">
        <v>5.82</v>
      </c>
      <c r="AP147" s="101">
        <v>7.34</v>
      </c>
      <c r="AQ147" s="101">
        <v>2.48</v>
      </c>
    </row>
    <row r="148" spans="1:43">
      <c r="A148" t="s">
        <v>1431</v>
      </c>
      <c r="B148" s="101">
        <v>4.9800000000000004</v>
      </c>
      <c r="C148" s="101">
        <v>1586</v>
      </c>
      <c r="D148" s="101">
        <v>4.2</v>
      </c>
      <c r="E148" s="101" t="s">
        <v>142</v>
      </c>
      <c r="F148" s="101">
        <v>2.13</v>
      </c>
      <c r="G148" s="101">
        <v>13</v>
      </c>
      <c r="H148" s="101">
        <v>20.100000000000001</v>
      </c>
      <c r="I148" s="101">
        <v>151.69999999999999</v>
      </c>
      <c r="J148" s="101">
        <v>26.9</v>
      </c>
      <c r="K148" s="101">
        <v>68</v>
      </c>
      <c r="L148" s="101">
        <v>97.7</v>
      </c>
      <c r="M148" s="101">
        <v>104.4</v>
      </c>
      <c r="N148" s="101">
        <v>101.8</v>
      </c>
      <c r="O148" s="101">
        <v>523</v>
      </c>
      <c r="P148" s="101">
        <v>523</v>
      </c>
      <c r="Q148" s="101">
        <v>68.400000000000006</v>
      </c>
      <c r="R148" s="101">
        <v>4.83</v>
      </c>
      <c r="S148" s="101">
        <v>5.23</v>
      </c>
      <c r="T148" s="101">
        <v>1.1200000000000001</v>
      </c>
      <c r="U148" s="101">
        <v>588</v>
      </c>
      <c r="V148" s="101">
        <v>608</v>
      </c>
      <c r="W148" s="101">
        <v>60.3</v>
      </c>
      <c r="X148" s="101">
        <v>127.4</v>
      </c>
      <c r="Y148" s="101">
        <v>14.78</v>
      </c>
      <c r="Z148" s="101">
        <v>64.099999999999994</v>
      </c>
      <c r="AA148" s="101">
        <v>14.8</v>
      </c>
      <c r="AB148" s="101">
        <v>2.8</v>
      </c>
      <c r="AC148" s="101">
        <v>2.77</v>
      </c>
      <c r="AD148" s="101">
        <v>15.4</v>
      </c>
      <c r="AE148" s="101">
        <v>2.67</v>
      </c>
      <c r="AF148" s="101">
        <v>17</v>
      </c>
      <c r="AG148" s="101">
        <v>3.47</v>
      </c>
      <c r="AH148" s="101">
        <v>10.49</v>
      </c>
      <c r="AI148" s="101">
        <v>1.55</v>
      </c>
      <c r="AJ148" s="101">
        <v>11.07</v>
      </c>
      <c r="AK148" s="101">
        <v>1.64</v>
      </c>
      <c r="AL148" s="101">
        <v>14.01</v>
      </c>
      <c r="AM148" s="101">
        <v>4.04</v>
      </c>
      <c r="AN148" s="101">
        <v>9.69</v>
      </c>
      <c r="AO148" s="101">
        <v>5.87</v>
      </c>
      <c r="AP148" s="101">
        <v>7.62</v>
      </c>
      <c r="AQ148" s="101">
        <v>2.41</v>
      </c>
    </row>
    <row r="149" spans="1:43">
      <c r="A149" t="s">
        <v>1431</v>
      </c>
      <c r="B149" s="101">
        <v>5.08</v>
      </c>
      <c r="C149" s="101">
        <v>1506</v>
      </c>
      <c r="D149" s="101">
        <v>3.74</v>
      </c>
      <c r="E149" s="101" t="s">
        <v>142</v>
      </c>
      <c r="F149" s="101">
        <v>2.14</v>
      </c>
      <c r="G149" s="101">
        <v>13</v>
      </c>
      <c r="H149" s="101">
        <v>18.399999999999999</v>
      </c>
      <c r="I149" s="101">
        <v>136.1</v>
      </c>
      <c r="J149" s="101">
        <v>24.5</v>
      </c>
      <c r="K149" s="101">
        <v>64.8</v>
      </c>
      <c r="L149" s="101">
        <v>91.5</v>
      </c>
      <c r="M149" s="101">
        <v>91.5</v>
      </c>
      <c r="N149" s="101">
        <v>91.3</v>
      </c>
      <c r="O149" s="101">
        <v>509</v>
      </c>
      <c r="P149" s="101">
        <v>516</v>
      </c>
      <c r="Q149" s="101">
        <v>61.5</v>
      </c>
      <c r="R149" s="101">
        <v>4.7699999999999996</v>
      </c>
      <c r="S149" s="101">
        <v>4.1900000000000004</v>
      </c>
      <c r="T149" s="101">
        <v>1.04</v>
      </c>
      <c r="U149" s="101">
        <v>543</v>
      </c>
      <c r="V149" s="101">
        <v>534</v>
      </c>
      <c r="W149" s="101">
        <v>53.7</v>
      </c>
      <c r="X149" s="101">
        <v>118.9</v>
      </c>
      <c r="Y149" s="101">
        <v>14.58</v>
      </c>
      <c r="Z149" s="101">
        <v>60.6</v>
      </c>
      <c r="AA149" s="101">
        <v>13.9</v>
      </c>
      <c r="AB149" s="101">
        <v>2.84</v>
      </c>
      <c r="AC149" s="101">
        <v>2.75</v>
      </c>
      <c r="AD149" s="101">
        <v>15.2</v>
      </c>
      <c r="AE149" s="101">
        <v>2.36</v>
      </c>
      <c r="AF149" s="101">
        <v>15.7</v>
      </c>
      <c r="AG149" s="101">
        <v>3.41</v>
      </c>
      <c r="AH149" s="101">
        <v>10.18</v>
      </c>
      <c r="AI149" s="101">
        <v>1.56</v>
      </c>
      <c r="AJ149" s="101">
        <v>10.51</v>
      </c>
      <c r="AK149" s="101">
        <v>1.46</v>
      </c>
      <c r="AL149" s="101">
        <v>13.56</v>
      </c>
      <c r="AM149" s="101">
        <v>3.85</v>
      </c>
      <c r="AN149" s="101">
        <v>9.0299999999999994</v>
      </c>
      <c r="AO149" s="101">
        <v>5.57</v>
      </c>
      <c r="AP149" s="101">
        <v>7.11</v>
      </c>
      <c r="AQ149" s="101">
        <v>2.29</v>
      </c>
    </row>
    <row r="151" spans="1:43" s="101" customFormat="1">
      <c r="A151" s="101" t="s">
        <v>1430</v>
      </c>
      <c r="B151" s="101">
        <v>5.01</v>
      </c>
      <c r="C151" s="101">
        <v>1534</v>
      </c>
      <c r="D151" s="101">
        <v>3.88</v>
      </c>
      <c r="E151" s="101" t="s">
        <v>142</v>
      </c>
      <c r="F151" s="101">
        <v>2.1</v>
      </c>
      <c r="G151" s="101">
        <v>12.9</v>
      </c>
      <c r="H151" s="101">
        <v>18.489999999999998</v>
      </c>
      <c r="I151" s="101">
        <v>140.19999999999999</v>
      </c>
      <c r="J151" s="101">
        <v>25.6</v>
      </c>
      <c r="K151" s="101">
        <v>65.099999999999994</v>
      </c>
      <c r="L151" s="101">
        <v>93.6</v>
      </c>
      <c r="M151" s="101">
        <v>93.9</v>
      </c>
      <c r="N151" s="101">
        <v>94.6</v>
      </c>
      <c r="O151" s="101">
        <v>510</v>
      </c>
      <c r="P151" s="101">
        <v>513</v>
      </c>
      <c r="Q151" s="101">
        <v>62.3</v>
      </c>
      <c r="R151" s="101">
        <v>4.67</v>
      </c>
      <c r="S151" s="101">
        <v>4.82</v>
      </c>
      <c r="T151" s="101">
        <v>1.08</v>
      </c>
      <c r="U151" s="101">
        <v>548</v>
      </c>
      <c r="V151" s="101">
        <v>546</v>
      </c>
      <c r="W151" s="101">
        <v>55.8</v>
      </c>
      <c r="X151" s="101">
        <v>120.8</v>
      </c>
      <c r="Y151" s="101">
        <v>14.41</v>
      </c>
      <c r="Z151" s="101">
        <v>60.8</v>
      </c>
      <c r="AA151" s="101">
        <v>14.17</v>
      </c>
      <c r="AB151" s="101">
        <v>2.85</v>
      </c>
      <c r="AC151" s="101">
        <v>2.74</v>
      </c>
      <c r="AD151" s="101">
        <v>15.17</v>
      </c>
      <c r="AE151" s="101">
        <v>2.44</v>
      </c>
      <c r="AF151" s="101">
        <v>16.22</v>
      </c>
      <c r="AG151" s="101">
        <v>3.43</v>
      </c>
      <c r="AH151" s="101">
        <v>10.28</v>
      </c>
      <c r="AI151" s="101">
        <v>1.51</v>
      </c>
      <c r="AJ151" s="101">
        <v>10.47</v>
      </c>
      <c r="AK151" s="101">
        <v>1.5589999999999999</v>
      </c>
      <c r="AL151" s="101">
        <v>13.46</v>
      </c>
      <c r="AM151" s="101">
        <v>3.88</v>
      </c>
      <c r="AN151" s="101">
        <v>9.0500000000000007</v>
      </c>
      <c r="AO151" s="101">
        <v>5.65</v>
      </c>
      <c r="AP151" s="101">
        <v>7.42</v>
      </c>
      <c r="AQ151" s="101">
        <v>2.4500000000000002</v>
      </c>
    </row>
    <row r="152" spans="1:43" s="101" customFormat="1">
      <c r="A152" s="101" t="s">
        <v>1430</v>
      </c>
      <c r="B152" s="101">
        <v>4.99</v>
      </c>
      <c r="C152" s="101">
        <v>1524</v>
      </c>
      <c r="D152" s="101">
        <v>3.95</v>
      </c>
      <c r="E152" s="101">
        <v>7.3</v>
      </c>
      <c r="F152" s="101">
        <v>2.17</v>
      </c>
      <c r="G152" s="101">
        <v>13.1</v>
      </c>
      <c r="H152" s="101">
        <v>18.75</v>
      </c>
      <c r="I152" s="101">
        <v>141.80000000000001</v>
      </c>
      <c r="J152" s="101">
        <v>25.4</v>
      </c>
      <c r="K152" s="101">
        <v>65.5</v>
      </c>
      <c r="L152" s="101">
        <v>94.3</v>
      </c>
      <c r="M152" s="101">
        <v>94.4</v>
      </c>
      <c r="N152" s="101">
        <v>94.4</v>
      </c>
      <c r="O152" s="101">
        <v>514</v>
      </c>
      <c r="P152" s="101">
        <v>511</v>
      </c>
      <c r="Q152" s="101">
        <v>62.6</v>
      </c>
      <c r="R152" s="101">
        <v>4.99</v>
      </c>
      <c r="S152" s="101">
        <v>4.8</v>
      </c>
      <c r="T152" s="101">
        <v>1.1000000000000001</v>
      </c>
      <c r="U152" s="101">
        <v>546</v>
      </c>
      <c r="V152" s="101">
        <v>549</v>
      </c>
      <c r="W152" s="101">
        <v>55.4</v>
      </c>
      <c r="X152" s="101">
        <v>121.3</v>
      </c>
      <c r="Y152" s="101">
        <v>14.78</v>
      </c>
      <c r="Z152" s="101">
        <v>61</v>
      </c>
      <c r="AA152" s="101">
        <v>14.24</v>
      </c>
      <c r="AB152" s="101">
        <v>2.74</v>
      </c>
      <c r="AC152" s="101">
        <v>2.81</v>
      </c>
      <c r="AD152" s="101">
        <v>15.54</v>
      </c>
      <c r="AE152" s="101">
        <v>2.59</v>
      </c>
      <c r="AF152" s="101">
        <v>16.18</v>
      </c>
      <c r="AG152" s="101">
        <v>3.43</v>
      </c>
      <c r="AH152" s="101">
        <v>10.58</v>
      </c>
      <c r="AI152" s="101">
        <v>1.5249999999999999</v>
      </c>
      <c r="AJ152" s="101">
        <v>10.58</v>
      </c>
      <c r="AK152" s="101">
        <v>1.46</v>
      </c>
      <c r="AL152" s="101">
        <v>13.99</v>
      </c>
      <c r="AM152" s="101">
        <v>3.92</v>
      </c>
      <c r="AN152" s="101">
        <v>9.6199999999999992</v>
      </c>
      <c r="AO152" s="101">
        <v>5.7</v>
      </c>
      <c r="AP152" s="101">
        <v>7.4</v>
      </c>
      <c r="AQ152" s="101">
        <v>2.42</v>
      </c>
    </row>
    <row r="153" spans="1:43" s="101" customFormat="1">
      <c r="A153" s="101" t="s">
        <v>1430</v>
      </c>
      <c r="B153" s="101">
        <v>5.14</v>
      </c>
      <c r="C153" s="101">
        <v>1549</v>
      </c>
      <c r="D153" s="101">
        <v>3.9</v>
      </c>
      <c r="E153" s="101" t="s">
        <v>142</v>
      </c>
      <c r="F153" s="101">
        <v>2.14</v>
      </c>
      <c r="G153" s="101">
        <v>13.34</v>
      </c>
      <c r="H153" s="101">
        <v>18.8</v>
      </c>
      <c r="I153" s="101">
        <v>141.9</v>
      </c>
      <c r="J153" s="101">
        <v>25.6</v>
      </c>
      <c r="K153" s="101">
        <v>71.2</v>
      </c>
      <c r="L153" s="101">
        <v>93.9</v>
      </c>
      <c r="M153" s="101">
        <v>96</v>
      </c>
      <c r="N153" s="101">
        <v>95.5</v>
      </c>
      <c r="O153" s="101">
        <v>522</v>
      </c>
      <c r="P153" s="101">
        <v>527</v>
      </c>
      <c r="Q153" s="101">
        <v>61.8</v>
      </c>
      <c r="R153" s="101">
        <v>4.72</v>
      </c>
      <c r="S153" s="101">
        <v>4.83</v>
      </c>
      <c r="T153" s="101">
        <v>1.1100000000000001</v>
      </c>
      <c r="U153" s="101">
        <v>559</v>
      </c>
      <c r="V153" s="101">
        <v>551</v>
      </c>
      <c r="W153" s="101">
        <v>56.9</v>
      </c>
      <c r="X153" s="101">
        <v>122.7</v>
      </c>
      <c r="Y153" s="101">
        <v>16.899999999999999</v>
      </c>
      <c r="Z153" s="101">
        <v>62.2</v>
      </c>
      <c r="AA153" s="101">
        <v>14.21</v>
      </c>
      <c r="AB153" s="101">
        <v>2.9</v>
      </c>
      <c r="AC153" s="101">
        <v>2.85</v>
      </c>
      <c r="AD153" s="101">
        <v>16.2</v>
      </c>
      <c r="AE153" s="101">
        <v>2.5</v>
      </c>
      <c r="AF153" s="101">
        <v>16.8</v>
      </c>
      <c r="AG153" s="101">
        <v>3.47</v>
      </c>
      <c r="AH153" s="101">
        <v>10.74</v>
      </c>
      <c r="AI153" s="101">
        <v>1.55</v>
      </c>
      <c r="AJ153" s="101">
        <v>10.43</v>
      </c>
      <c r="AK153" s="101">
        <v>1.63</v>
      </c>
      <c r="AL153" s="101">
        <v>13.92</v>
      </c>
      <c r="AM153" s="101">
        <v>4.3600000000000003</v>
      </c>
      <c r="AN153" s="101">
        <v>8.98</v>
      </c>
      <c r="AO153" s="101">
        <v>5.75</v>
      </c>
      <c r="AP153" s="101">
        <v>7.35</v>
      </c>
      <c r="AQ153" s="101">
        <v>2.4300000000000002</v>
      </c>
    </row>
    <row r="154" spans="1:43" s="101" customFormat="1">
      <c r="A154" s="101" t="s">
        <v>1430</v>
      </c>
      <c r="B154" s="101">
        <v>4.97</v>
      </c>
      <c r="C154" s="101">
        <v>1523</v>
      </c>
      <c r="D154" s="101">
        <v>3.9</v>
      </c>
      <c r="E154" s="101" t="s">
        <v>142</v>
      </c>
      <c r="F154" s="101">
        <v>2.12</v>
      </c>
      <c r="G154" s="101">
        <v>12.72</v>
      </c>
      <c r="H154" s="101">
        <v>18.510000000000002</v>
      </c>
      <c r="I154" s="101">
        <v>139.5</v>
      </c>
      <c r="J154" s="101">
        <v>24.6</v>
      </c>
      <c r="K154" s="101">
        <v>63</v>
      </c>
      <c r="L154" s="101">
        <v>94.1</v>
      </c>
      <c r="M154" s="101">
        <v>93.4</v>
      </c>
      <c r="N154" s="101">
        <v>94.2</v>
      </c>
      <c r="O154" s="101">
        <v>507</v>
      </c>
      <c r="P154" s="101">
        <v>509</v>
      </c>
      <c r="Q154" s="101">
        <v>62.6</v>
      </c>
      <c r="R154" s="101">
        <v>4.83</v>
      </c>
      <c r="S154" s="101">
        <v>4.7300000000000004</v>
      </c>
      <c r="T154" s="101">
        <v>1.03</v>
      </c>
      <c r="U154" s="101">
        <v>543</v>
      </c>
      <c r="V154" s="101">
        <v>546</v>
      </c>
      <c r="W154" s="101">
        <v>55.3</v>
      </c>
      <c r="X154" s="101">
        <v>120.7</v>
      </c>
      <c r="Y154" s="101">
        <v>14.34</v>
      </c>
      <c r="Z154" s="101">
        <v>60.5</v>
      </c>
      <c r="AA154" s="101">
        <v>14.19</v>
      </c>
      <c r="AB154" s="101">
        <v>2.59</v>
      </c>
      <c r="AC154" s="101">
        <v>2.7</v>
      </c>
      <c r="AD154" s="101">
        <v>14.82</v>
      </c>
      <c r="AE154" s="101">
        <v>2.5</v>
      </c>
      <c r="AF154" s="101">
        <v>16</v>
      </c>
      <c r="AG154" s="101">
        <v>3.4</v>
      </c>
      <c r="AH154" s="101">
        <v>9.4700000000000006</v>
      </c>
      <c r="AI154" s="101">
        <v>1.5</v>
      </c>
      <c r="AJ154" s="101">
        <v>10.59</v>
      </c>
      <c r="AK154" s="101">
        <v>1.48</v>
      </c>
      <c r="AL154" s="101">
        <v>13.56</v>
      </c>
      <c r="AM154" s="101">
        <v>3.68</v>
      </c>
      <c r="AN154" s="101">
        <v>9.6999999999999993</v>
      </c>
      <c r="AO154" s="101">
        <v>5.63</v>
      </c>
      <c r="AP154" s="101">
        <v>7.4</v>
      </c>
      <c r="AQ154" s="101">
        <v>2.17</v>
      </c>
    </row>
    <row r="155" spans="1:43" s="101" customFormat="1">
      <c r="A155" s="101" t="s">
        <v>1430</v>
      </c>
      <c r="B155" s="101">
        <v>5.03</v>
      </c>
      <c r="C155" s="101">
        <v>1531</v>
      </c>
      <c r="D155" s="101">
        <v>4.03</v>
      </c>
      <c r="E155" s="101" t="s">
        <v>142</v>
      </c>
      <c r="F155" s="101">
        <v>2.12</v>
      </c>
      <c r="G155" s="101">
        <v>13.6</v>
      </c>
      <c r="H155" s="101">
        <v>18.7</v>
      </c>
      <c r="I155" s="101">
        <v>143.30000000000001</v>
      </c>
      <c r="J155" s="101">
        <v>24.96</v>
      </c>
      <c r="K155" s="101">
        <v>65.900000000000006</v>
      </c>
      <c r="L155" s="101">
        <v>95.1</v>
      </c>
      <c r="M155" s="101">
        <v>95.7</v>
      </c>
      <c r="N155" s="101">
        <v>94.5</v>
      </c>
      <c r="O155" s="101">
        <v>520</v>
      </c>
      <c r="P155" s="101">
        <v>516</v>
      </c>
      <c r="Q155" s="101">
        <v>62.7</v>
      </c>
      <c r="R155" s="101">
        <v>4.8899999999999997</v>
      </c>
      <c r="S155" s="101">
        <v>4.78</v>
      </c>
      <c r="T155" s="101">
        <v>1.08</v>
      </c>
      <c r="U155" s="101">
        <v>549</v>
      </c>
      <c r="V155" s="101">
        <v>551</v>
      </c>
      <c r="W155" s="101">
        <v>55.5</v>
      </c>
      <c r="X155" s="101">
        <v>122</v>
      </c>
      <c r="Y155" s="101">
        <v>14.92</v>
      </c>
      <c r="Z155" s="101">
        <v>61.7</v>
      </c>
      <c r="AA155" s="101">
        <v>14.34</v>
      </c>
      <c r="AB155" s="101">
        <v>2.5299999999999998</v>
      </c>
      <c r="AC155" s="101">
        <v>2.86</v>
      </c>
      <c r="AD155" s="101">
        <v>15.59</v>
      </c>
      <c r="AE155" s="101">
        <v>2.57</v>
      </c>
      <c r="AF155" s="101">
        <v>16.29</v>
      </c>
      <c r="AG155" s="101">
        <v>3.5</v>
      </c>
      <c r="AH155" s="101">
        <v>11.82</v>
      </c>
      <c r="AI155" s="101">
        <v>1.55</v>
      </c>
      <c r="AJ155" s="101">
        <v>10.57</v>
      </c>
      <c r="AK155" s="101">
        <v>1.58</v>
      </c>
      <c r="AL155" s="101">
        <v>14.2</v>
      </c>
      <c r="AM155" s="101">
        <v>3.95</v>
      </c>
      <c r="AN155" s="101">
        <v>9.27</v>
      </c>
      <c r="AO155" s="101">
        <v>5.71</v>
      </c>
      <c r="AP155" s="101">
        <v>7.28</v>
      </c>
      <c r="AQ155" s="101">
        <v>2.5299999999999998</v>
      </c>
    </row>
    <row r="156" spans="1:43" s="101" customFormat="1">
      <c r="A156" s="101" t="s">
        <v>1430</v>
      </c>
      <c r="B156" s="101">
        <v>4.9400000000000004</v>
      </c>
      <c r="C156" s="101">
        <v>1525</v>
      </c>
      <c r="D156" s="101">
        <v>3.85</v>
      </c>
      <c r="E156" s="101" t="s">
        <v>142</v>
      </c>
      <c r="F156" s="101">
        <v>2.14</v>
      </c>
      <c r="G156" s="101">
        <v>12.3</v>
      </c>
      <c r="H156" s="101">
        <v>18.5</v>
      </c>
      <c r="I156" s="101">
        <v>139.1</v>
      </c>
      <c r="J156" s="101">
        <v>26.4</v>
      </c>
      <c r="K156" s="101">
        <v>64.400000000000006</v>
      </c>
      <c r="L156" s="101">
        <v>93.4</v>
      </c>
      <c r="M156" s="101">
        <v>93.1</v>
      </c>
      <c r="N156" s="101">
        <v>94.6</v>
      </c>
      <c r="O156" s="101">
        <v>504</v>
      </c>
      <c r="P156" s="101">
        <v>508</v>
      </c>
      <c r="Q156" s="101">
        <v>62.1</v>
      </c>
      <c r="R156" s="101">
        <v>4.72</v>
      </c>
      <c r="S156" s="101">
        <v>4.83</v>
      </c>
      <c r="T156" s="101">
        <v>1.1000000000000001</v>
      </c>
      <c r="U156" s="101">
        <v>544</v>
      </c>
      <c r="V156" s="101">
        <v>542</v>
      </c>
      <c r="W156" s="101">
        <v>55.7</v>
      </c>
      <c r="X156" s="101">
        <v>120</v>
      </c>
      <c r="Y156" s="101">
        <v>13.96</v>
      </c>
      <c r="Z156" s="101">
        <v>59.9</v>
      </c>
      <c r="AA156" s="101">
        <v>14</v>
      </c>
      <c r="AB156" s="101">
        <v>2.91</v>
      </c>
      <c r="AC156" s="101">
        <v>2.71</v>
      </c>
      <c r="AD156" s="101">
        <v>14.89</v>
      </c>
      <c r="AE156" s="101">
        <v>2.46</v>
      </c>
      <c r="AF156" s="101">
        <v>16.100000000000001</v>
      </c>
      <c r="AG156" s="101">
        <v>3.3</v>
      </c>
      <c r="AH156" s="101">
        <v>10.1</v>
      </c>
      <c r="AI156" s="101">
        <v>1.498</v>
      </c>
      <c r="AJ156" s="101">
        <v>10.42</v>
      </c>
      <c r="AK156" s="101">
        <v>1.51</v>
      </c>
      <c r="AL156" s="101">
        <v>13.12</v>
      </c>
      <c r="AM156" s="101">
        <v>3.78</v>
      </c>
      <c r="AN156" s="101">
        <v>9.33</v>
      </c>
      <c r="AO156" s="101">
        <v>5.63</v>
      </c>
      <c r="AP156" s="101">
        <v>7.64</v>
      </c>
      <c r="AQ156" s="101">
        <v>2.31</v>
      </c>
    </row>
    <row r="157" spans="1:43" s="101" customFormat="1">
      <c r="A157" s="101" t="s">
        <v>1430</v>
      </c>
      <c r="B157" s="101">
        <v>5.17</v>
      </c>
      <c r="C157" s="101">
        <v>1536</v>
      </c>
      <c r="D157" s="101">
        <v>4.17</v>
      </c>
      <c r="E157" s="101" t="s">
        <v>142</v>
      </c>
      <c r="F157" s="101">
        <v>2.04</v>
      </c>
      <c r="G157" s="101">
        <v>14.5</v>
      </c>
      <c r="H157" s="101">
        <v>18.510000000000002</v>
      </c>
      <c r="I157" s="101">
        <v>147.1</v>
      </c>
      <c r="J157" s="101">
        <v>25.06</v>
      </c>
      <c r="K157" s="101">
        <v>67.2</v>
      </c>
      <c r="L157" s="101">
        <v>97.7</v>
      </c>
      <c r="M157" s="101">
        <v>103.8</v>
      </c>
      <c r="N157" s="101">
        <v>93.4</v>
      </c>
      <c r="O157" s="101">
        <v>527</v>
      </c>
      <c r="P157" s="101">
        <v>539</v>
      </c>
      <c r="Q157" s="101">
        <v>62.7</v>
      </c>
      <c r="R157" s="101">
        <v>4.9800000000000004</v>
      </c>
      <c r="S157" s="101">
        <v>4.79</v>
      </c>
      <c r="T157" s="101">
        <v>1.07</v>
      </c>
      <c r="U157" s="101">
        <v>555</v>
      </c>
      <c r="V157" s="101">
        <v>569</v>
      </c>
      <c r="W157" s="101">
        <v>54.8</v>
      </c>
      <c r="X157" s="101">
        <v>120.4</v>
      </c>
      <c r="Y157" s="101">
        <v>15.25</v>
      </c>
      <c r="Z157" s="101">
        <v>62.7</v>
      </c>
      <c r="AA157" s="101">
        <v>15.62</v>
      </c>
      <c r="AB157" s="101">
        <v>2.69</v>
      </c>
      <c r="AC157" s="101">
        <v>2.88</v>
      </c>
      <c r="AD157" s="101">
        <v>15.99</v>
      </c>
      <c r="AE157" s="101">
        <v>2.56</v>
      </c>
      <c r="AF157" s="101">
        <v>16.39</v>
      </c>
      <c r="AG157" s="101">
        <v>3.51</v>
      </c>
      <c r="AH157" s="101">
        <v>11.38</v>
      </c>
      <c r="AI157" s="101">
        <v>1.52</v>
      </c>
      <c r="AJ157" s="101">
        <v>11.36</v>
      </c>
      <c r="AK157" s="101">
        <v>1.64</v>
      </c>
      <c r="AL157" s="101">
        <v>14.3</v>
      </c>
      <c r="AM157" s="101">
        <v>3.98</v>
      </c>
      <c r="AN157" s="101">
        <v>9.23</v>
      </c>
      <c r="AO157" s="101">
        <v>6.1</v>
      </c>
      <c r="AP157" s="101">
        <v>7.26</v>
      </c>
      <c r="AQ157" s="101">
        <v>2.5099999999999998</v>
      </c>
    </row>
    <row r="158" spans="1:43" s="101" customFormat="1">
      <c r="A158" s="101" t="s">
        <v>1430</v>
      </c>
      <c r="B158" s="101">
        <v>5.0199999999999996</v>
      </c>
      <c r="C158" s="101">
        <v>1567</v>
      </c>
      <c r="D158" s="101">
        <v>3.68</v>
      </c>
      <c r="E158" s="101" t="s">
        <v>142</v>
      </c>
      <c r="F158" s="101">
        <v>2.13</v>
      </c>
      <c r="G158" s="101">
        <v>13.4</v>
      </c>
      <c r="H158" s="101">
        <v>18.8</v>
      </c>
      <c r="I158" s="101">
        <v>139.19999999999999</v>
      </c>
      <c r="J158" s="101">
        <v>27</v>
      </c>
      <c r="K158" s="101">
        <v>66.5</v>
      </c>
      <c r="L158" s="101">
        <v>89.1</v>
      </c>
      <c r="M158" s="101">
        <v>98</v>
      </c>
      <c r="N158" s="101">
        <v>95.5</v>
      </c>
      <c r="O158" s="101">
        <v>488</v>
      </c>
      <c r="P158" s="101">
        <v>520</v>
      </c>
      <c r="Q158" s="101">
        <v>61.3</v>
      </c>
      <c r="R158" s="101">
        <v>4.59</v>
      </c>
      <c r="S158" s="101">
        <v>4.7699999999999996</v>
      </c>
      <c r="T158" s="101">
        <v>1.1100000000000001</v>
      </c>
      <c r="U158" s="101">
        <v>547</v>
      </c>
      <c r="V158" s="101">
        <v>534</v>
      </c>
      <c r="W158" s="101">
        <v>57.5</v>
      </c>
      <c r="X158" s="101">
        <v>118.6</v>
      </c>
      <c r="Y158" s="101">
        <v>14.39</v>
      </c>
      <c r="Z158" s="101">
        <v>59.3</v>
      </c>
      <c r="AA158" s="101">
        <v>13.7</v>
      </c>
      <c r="AB158" s="101">
        <v>2.84</v>
      </c>
      <c r="AC158" s="101">
        <v>2.74</v>
      </c>
      <c r="AD158" s="101">
        <v>15.4</v>
      </c>
      <c r="AE158" s="101">
        <v>2.4300000000000002</v>
      </c>
      <c r="AF158" s="101">
        <v>16.02</v>
      </c>
      <c r="AG158" s="101">
        <v>3.34</v>
      </c>
      <c r="AH158" s="101">
        <v>9.86</v>
      </c>
      <c r="AI158" s="101">
        <v>1.51</v>
      </c>
      <c r="AJ158" s="101">
        <v>10.35</v>
      </c>
      <c r="AK158" s="101">
        <v>1.57</v>
      </c>
      <c r="AL158" s="101">
        <v>13.09</v>
      </c>
      <c r="AM158" s="101">
        <v>3.89</v>
      </c>
      <c r="AN158" s="101">
        <v>9.3000000000000007</v>
      </c>
      <c r="AO158" s="101">
        <v>5.69</v>
      </c>
      <c r="AP158" s="101">
        <v>7.67</v>
      </c>
      <c r="AQ158" s="101">
        <v>2.33</v>
      </c>
    </row>
    <row r="159" spans="1:43" s="101" customFormat="1">
      <c r="A159" s="101" t="s">
        <v>1430</v>
      </c>
      <c r="B159" s="101">
        <v>5.23</v>
      </c>
      <c r="C159" s="101">
        <v>1567</v>
      </c>
      <c r="D159" s="101">
        <v>3.94</v>
      </c>
      <c r="E159" s="101">
        <v>7.7</v>
      </c>
      <c r="F159" s="101">
        <v>1.96</v>
      </c>
      <c r="G159" s="101">
        <v>12.9</v>
      </c>
      <c r="H159" s="101">
        <v>18.7</v>
      </c>
      <c r="I159" s="101">
        <v>147</v>
      </c>
      <c r="J159" s="101">
        <v>24.5</v>
      </c>
      <c r="K159" s="101">
        <v>66.400000000000006</v>
      </c>
      <c r="L159" s="101">
        <v>93.9</v>
      </c>
      <c r="M159" s="101">
        <v>101.2</v>
      </c>
      <c r="N159" s="101">
        <v>95.4</v>
      </c>
      <c r="O159" s="101">
        <v>515</v>
      </c>
      <c r="P159" s="101">
        <v>533</v>
      </c>
      <c r="Q159" s="101">
        <v>63.2</v>
      </c>
      <c r="R159" s="101">
        <v>4.92</v>
      </c>
      <c r="S159" s="101">
        <v>4.6100000000000003</v>
      </c>
      <c r="T159" s="101">
        <v>1.1020000000000001</v>
      </c>
      <c r="U159" s="101">
        <v>542</v>
      </c>
      <c r="V159" s="101">
        <v>564</v>
      </c>
      <c r="W159" s="101">
        <v>57.5</v>
      </c>
      <c r="X159" s="101">
        <v>120</v>
      </c>
      <c r="Y159" s="101">
        <v>15.03</v>
      </c>
      <c r="Z159" s="101">
        <v>60.6</v>
      </c>
      <c r="AA159" s="101">
        <v>14.88</v>
      </c>
      <c r="AB159" s="101">
        <v>2.78</v>
      </c>
      <c r="AC159" s="101">
        <v>2.71</v>
      </c>
      <c r="AD159" s="101">
        <v>15.5</v>
      </c>
      <c r="AE159" s="101">
        <v>2.52</v>
      </c>
      <c r="AF159" s="101">
        <v>17.5</v>
      </c>
      <c r="AG159" s="101">
        <v>3.31</v>
      </c>
      <c r="AH159" s="101">
        <v>10.93</v>
      </c>
      <c r="AI159" s="101">
        <v>1.56</v>
      </c>
      <c r="AJ159" s="101">
        <v>10.73</v>
      </c>
      <c r="AK159" s="101">
        <v>1.46</v>
      </c>
      <c r="AL159" s="101">
        <v>13.04</v>
      </c>
      <c r="AM159" s="101">
        <v>3.86</v>
      </c>
      <c r="AN159" s="101">
        <v>8.6999999999999993</v>
      </c>
      <c r="AO159" s="101">
        <v>5.85</v>
      </c>
      <c r="AP159" s="101">
        <v>7.09</v>
      </c>
      <c r="AQ159" s="101">
        <v>2.33</v>
      </c>
    </row>
    <row r="160" spans="1:43" s="101" customFormat="1">
      <c r="A160" s="101" t="s">
        <v>1430</v>
      </c>
      <c r="B160" s="101">
        <v>4.87</v>
      </c>
      <c r="C160" s="101">
        <v>1576</v>
      </c>
      <c r="D160" s="101">
        <v>3.81</v>
      </c>
      <c r="E160" s="101" t="s">
        <v>142</v>
      </c>
      <c r="F160" s="101">
        <v>2.21</v>
      </c>
      <c r="G160" s="101">
        <v>13.2</v>
      </c>
      <c r="H160" s="101">
        <v>18.239999999999998</v>
      </c>
      <c r="I160" s="101">
        <v>132</v>
      </c>
      <c r="J160" s="101">
        <v>24.8</v>
      </c>
      <c r="K160" s="101">
        <v>64.599999999999994</v>
      </c>
      <c r="L160" s="101">
        <v>93.7</v>
      </c>
      <c r="M160" s="101">
        <v>89.1</v>
      </c>
      <c r="N160" s="101">
        <v>94</v>
      </c>
      <c r="O160" s="101">
        <v>515</v>
      </c>
      <c r="P160" s="101">
        <v>510</v>
      </c>
      <c r="Q160" s="101">
        <v>62.6</v>
      </c>
      <c r="R160" s="101">
        <v>4.7</v>
      </c>
      <c r="S160" s="101">
        <v>5.17</v>
      </c>
      <c r="T160" s="101">
        <v>1.08</v>
      </c>
      <c r="U160" s="101">
        <v>552</v>
      </c>
      <c r="V160" s="101">
        <v>529</v>
      </c>
      <c r="W160" s="101">
        <v>54.3</v>
      </c>
      <c r="X160" s="101">
        <v>122.6</v>
      </c>
      <c r="Y160" s="101">
        <v>14.23</v>
      </c>
      <c r="Z160" s="101">
        <v>60.4</v>
      </c>
      <c r="AA160" s="101">
        <v>13.08</v>
      </c>
      <c r="AB160" s="101">
        <v>2.71</v>
      </c>
      <c r="AC160" s="101">
        <v>2.78</v>
      </c>
      <c r="AD160" s="101">
        <v>14.94</v>
      </c>
      <c r="AE160" s="101">
        <v>2.4900000000000002</v>
      </c>
      <c r="AF160" s="101">
        <v>15.58</v>
      </c>
      <c r="AG160" s="101">
        <v>3.43</v>
      </c>
      <c r="AH160" s="101">
        <v>10.24</v>
      </c>
      <c r="AI160" s="101">
        <v>1.5</v>
      </c>
      <c r="AJ160" s="101">
        <v>9.6999999999999993</v>
      </c>
      <c r="AK160" s="101">
        <v>1.54</v>
      </c>
      <c r="AL160" s="101">
        <v>13.68</v>
      </c>
      <c r="AM160" s="101">
        <v>3.91</v>
      </c>
      <c r="AN160" s="101">
        <v>9.15</v>
      </c>
      <c r="AO160" s="101">
        <v>5.27</v>
      </c>
      <c r="AP160" s="101">
        <v>7.59</v>
      </c>
      <c r="AQ160" s="101">
        <v>2.38</v>
      </c>
    </row>
    <row r="161" spans="1:43" s="101" customFormat="1">
      <c r="A161" s="101" t="s">
        <v>1430</v>
      </c>
      <c r="B161" s="101">
        <v>5.15</v>
      </c>
      <c r="C161" s="101">
        <v>1580</v>
      </c>
      <c r="D161" s="101">
        <v>4.07</v>
      </c>
      <c r="E161" s="101">
        <v>5.8</v>
      </c>
      <c r="F161" s="101">
        <v>2.33</v>
      </c>
      <c r="G161" s="101">
        <v>13.5</v>
      </c>
      <c r="H161" s="101">
        <v>19.5</v>
      </c>
      <c r="I161" s="101">
        <v>146</v>
      </c>
      <c r="J161" s="101">
        <v>28.9</v>
      </c>
      <c r="K161" s="101">
        <v>67.400000000000006</v>
      </c>
      <c r="L161" s="101">
        <v>98.3</v>
      </c>
      <c r="M161" s="101">
        <v>94.1</v>
      </c>
      <c r="N161" s="101">
        <v>95.1</v>
      </c>
      <c r="O161" s="101">
        <v>530</v>
      </c>
      <c r="P161" s="101">
        <v>523</v>
      </c>
      <c r="Q161" s="101">
        <v>66.3</v>
      </c>
      <c r="R161" s="101">
        <v>4.93</v>
      </c>
      <c r="S161" s="101">
        <v>4.8499999999999996</v>
      </c>
      <c r="T161" s="101">
        <v>1.06</v>
      </c>
      <c r="U161" s="101">
        <v>563</v>
      </c>
      <c r="V161" s="101">
        <v>562</v>
      </c>
      <c r="W161" s="101">
        <v>55.4</v>
      </c>
      <c r="X161" s="101">
        <v>124.7</v>
      </c>
      <c r="Y161" s="101">
        <v>14.7</v>
      </c>
      <c r="Z161" s="101">
        <v>63.5</v>
      </c>
      <c r="AA161" s="101">
        <v>14</v>
      </c>
      <c r="AB161" s="101">
        <v>2.76</v>
      </c>
      <c r="AC161" s="101">
        <v>2.82</v>
      </c>
      <c r="AD161" s="101">
        <v>15.9</v>
      </c>
      <c r="AE161" s="101">
        <v>2.67</v>
      </c>
      <c r="AF161" s="101">
        <v>16.5</v>
      </c>
      <c r="AG161" s="101">
        <v>3.49</v>
      </c>
      <c r="AH161" s="101">
        <v>10.85</v>
      </c>
      <c r="AI161" s="101">
        <v>1.63</v>
      </c>
      <c r="AJ161" s="101">
        <v>10.8</v>
      </c>
      <c r="AK161" s="101">
        <v>1.5</v>
      </c>
      <c r="AL161" s="101">
        <v>14.47</v>
      </c>
      <c r="AM161" s="101">
        <v>3.87</v>
      </c>
      <c r="AN161" s="101">
        <v>10.15</v>
      </c>
      <c r="AO161" s="101">
        <v>5.49</v>
      </c>
      <c r="AP161" s="101">
        <v>7.37</v>
      </c>
      <c r="AQ161" s="101">
        <v>2.56</v>
      </c>
    </row>
    <row r="162" spans="1:43" s="101" customFormat="1">
      <c r="A162" s="101" t="s">
        <v>1430</v>
      </c>
      <c r="B162" s="101">
        <v>4.5</v>
      </c>
      <c r="C162" s="101">
        <v>1421</v>
      </c>
      <c r="D162" s="101" t="s">
        <v>142</v>
      </c>
      <c r="E162" s="101">
        <v>6.1</v>
      </c>
      <c r="F162" s="101">
        <v>2.0299999999999998</v>
      </c>
      <c r="G162" s="101">
        <v>11.55</v>
      </c>
      <c r="H162" s="101">
        <v>18</v>
      </c>
      <c r="I162" s="101">
        <v>135.9</v>
      </c>
      <c r="J162" s="101">
        <v>25.4</v>
      </c>
      <c r="K162" s="101">
        <v>59.5</v>
      </c>
      <c r="L162" s="101">
        <v>90.3</v>
      </c>
      <c r="M162" s="101">
        <v>87.7</v>
      </c>
      <c r="N162" s="101">
        <v>94.3</v>
      </c>
      <c r="O162" s="101">
        <v>492</v>
      </c>
      <c r="P162" s="101">
        <v>466</v>
      </c>
      <c r="Q162" s="101">
        <v>58.9</v>
      </c>
      <c r="R162" s="101">
        <v>4.76</v>
      </c>
      <c r="S162" s="101">
        <v>4.8600000000000003</v>
      </c>
      <c r="T162" s="101">
        <v>1.0429999999999999</v>
      </c>
      <c r="U162" s="101">
        <v>509</v>
      </c>
      <c r="V162" s="101">
        <v>512</v>
      </c>
      <c r="W162" s="101">
        <v>55</v>
      </c>
      <c r="X162" s="101">
        <v>119</v>
      </c>
      <c r="Y162" s="101">
        <v>13.4</v>
      </c>
      <c r="Z162" s="101">
        <v>57.6</v>
      </c>
      <c r="AA162" s="101">
        <v>12.82</v>
      </c>
      <c r="AB162" s="101">
        <v>2.76</v>
      </c>
      <c r="AC162" s="101">
        <v>2.6</v>
      </c>
      <c r="AD162" s="101">
        <v>14.78</v>
      </c>
      <c r="AE162" s="101">
        <v>2.4</v>
      </c>
      <c r="AF162" s="101">
        <v>16.05</v>
      </c>
      <c r="AG162" s="101">
        <v>3.4</v>
      </c>
      <c r="AH162" s="101">
        <v>9.26</v>
      </c>
      <c r="AI162" s="101">
        <v>1.34</v>
      </c>
      <c r="AJ162" s="101">
        <v>9.6999999999999993</v>
      </c>
      <c r="AK162" s="101">
        <v>1.57</v>
      </c>
      <c r="AL162" s="101">
        <v>13.84</v>
      </c>
      <c r="AM162" s="101">
        <v>3.57</v>
      </c>
      <c r="AN162" s="101">
        <v>9.15</v>
      </c>
      <c r="AO162" s="101">
        <v>5.45</v>
      </c>
      <c r="AP162" s="101">
        <v>7.39</v>
      </c>
      <c r="AQ162" s="101">
        <v>2.14</v>
      </c>
    </row>
    <row r="163" spans="1:43" s="101" customFormat="1">
      <c r="A163" s="101" t="s">
        <v>1430</v>
      </c>
      <c r="B163" s="101">
        <v>4.66</v>
      </c>
      <c r="C163" s="101">
        <v>1451</v>
      </c>
      <c r="D163" s="101">
        <v>3.83</v>
      </c>
      <c r="E163" s="101">
        <v>7.7</v>
      </c>
      <c r="F163" s="101">
        <v>2.15</v>
      </c>
      <c r="G163" s="101">
        <v>11.7</v>
      </c>
      <c r="H163" s="101">
        <v>17.7</v>
      </c>
      <c r="I163" s="101">
        <v>137</v>
      </c>
      <c r="J163" s="101">
        <v>25.2</v>
      </c>
      <c r="K163" s="101">
        <v>61.2</v>
      </c>
      <c r="L163" s="101">
        <v>94.3</v>
      </c>
      <c r="M163" s="101">
        <v>91.5</v>
      </c>
      <c r="N163" s="101">
        <v>94.1</v>
      </c>
      <c r="O163" s="101">
        <v>500</v>
      </c>
      <c r="P163" s="101">
        <v>468</v>
      </c>
      <c r="Q163" s="101">
        <v>61.4</v>
      </c>
      <c r="R163" s="101">
        <v>4.5599999999999996</v>
      </c>
      <c r="S163" s="101">
        <v>4.58</v>
      </c>
      <c r="T163" s="101">
        <v>1.03</v>
      </c>
      <c r="U163" s="101">
        <v>522</v>
      </c>
      <c r="V163" s="101">
        <v>527</v>
      </c>
      <c r="W163" s="101">
        <v>54.2</v>
      </c>
      <c r="X163" s="101">
        <v>121</v>
      </c>
      <c r="Y163" s="101">
        <v>13.6</v>
      </c>
      <c r="Z163" s="101">
        <v>58.6</v>
      </c>
      <c r="AA163" s="101">
        <v>13.5</v>
      </c>
      <c r="AB163" s="101">
        <v>2.83</v>
      </c>
      <c r="AC163" s="101">
        <v>2.69</v>
      </c>
      <c r="AD163" s="101">
        <v>14.2</v>
      </c>
      <c r="AE163" s="101">
        <v>2.4</v>
      </c>
      <c r="AF163" s="101">
        <v>15.7</v>
      </c>
      <c r="AG163" s="101">
        <v>3.36</v>
      </c>
      <c r="AH163" s="101">
        <v>9.8000000000000007</v>
      </c>
      <c r="AI163" s="101">
        <v>1.47</v>
      </c>
      <c r="AJ163" s="101">
        <v>10.6</v>
      </c>
      <c r="AK163" s="101">
        <v>1.56</v>
      </c>
      <c r="AL163" s="101">
        <v>13.9</v>
      </c>
      <c r="AM163" s="101">
        <v>3.83</v>
      </c>
      <c r="AN163" s="101">
        <v>9.6999999999999993</v>
      </c>
      <c r="AO163" s="101">
        <v>5.48</v>
      </c>
      <c r="AP163" s="101">
        <v>7.56</v>
      </c>
      <c r="AQ163" s="101">
        <v>2.2200000000000002</v>
      </c>
    </row>
    <row r="164" spans="1:43" s="101" customFormat="1">
      <c r="A164" s="101" t="s">
        <v>1430</v>
      </c>
      <c r="B164" s="101">
        <v>5.32</v>
      </c>
      <c r="C164" s="101">
        <v>1623</v>
      </c>
      <c r="D164" s="101">
        <v>4.34</v>
      </c>
      <c r="E164" s="101">
        <v>6</v>
      </c>
      <c r="F164" s="101">
        <v>2.19</v>
      </c>
      <c r="G164" s="101">
        <v>14.2</v>
      </c>
      <c r="H164" s="101">
        <v>19.559999999999999</v>
      </c>
      <c r="I164" s="101">
        <v>159</v>
      </c>
      <c r="J164" s="101">
        <v>25.9</v>
      </c>
      <c r="K164" s="101">
        <v>68.2</v>
      </c>
      <c r="L164" s="101">
        <v>102.8</v>
      </c>
      <c r="M164" s="101">
        <v>102.8</v>
      </c>
      <c r="N164" s="101">
        <v>94.8</v>
      </c>
      <c r="O164" s="101">
        <v>536</v>
      </c>
      <c r="P164" s="101">
        <v>542</v>
      </c>
      <c r="Q164" s="101">
        <v>67.599999999999994</v>
      </c>
      <c r="R164" s="101">
        <v>4.9800000000000004</v>
      </c>
      <c r="S164" s="101">
        <v>4.7300000000000004</v>
      </c>
      <c r="T164" s="101">
        <v>1.19</v>
      </c>
      <c r="U164" s="101">
        <v>585</v>
      </c>
      <c r="V164" s="101">
        <v>601</v>
      </c>
      <c r="W164" s="101">
        <v>58.5</v>
      </c>
      <c r="X164" s="101">
        <v>126.4</v>
      </c>
      <c r="Y164" s="101">
        <v>15.53</v>
      </c>
      <c r="Z164" s="101">
        <v>66.2</v>
      </c>
      <c r="AA164" s="101">
        <v>15.3</v>
      </c>
      <c r="AB164" s="101">
        <v>2.88</v>
      </c>
      <c r="AC164" s="101">
        <v>2.91</v>
      </c>
      <c r="AD164" s="101">
        <v>15.8</v>
      </c>
      <c r="AE164" s="101">
        <v>2.87</v>
      </c>
      <c r="AF164" s="101">
        <v>16.8</v>
      </c>
      <c r="AG164" s="101">
        <v>3.46</v>
      </c>
      <c r="AH164" s="101">
        <v>10.67</v>
      </c>
      <c r="AI164" s="101">
        <v>1.67</v>
      </c>
      <c r="AJ164" s="101">
        <v>12.1</v>
      </c>
      <c r="AK164" s="101">
        <v>1.58</v>
      </c>
      <c r="AL164" s="101">
        <v>14.4</v>
      </c>
      <c r="AM164" s="101">
        <v>4.29</v>
      </c>
      <c r="AN164" s="101">
        <v>10.26</v>
      </c>
      <c r="AO164" s="101">
        <v>6.33</v>
      </c>
      <c r="AP164" s="101">
        <v>7.55</v>
      </c>
      <c r="AQ164" s="101">
        <v>2.5499999999999998</v>
      </c>
    </row>
    <row r="165" spans="1:43" s="101" customFormat="1">
      <c r="A165" s="101" t="s">
        <v>1430</v>
      </c>
      <c r="B165" s="101">
        <v>4.58</v>
      </c>
      <c r="C165" s="101">
        <v>1472</v>
      </c>
      <c r="D165" s="101">
        <v>3.64</v>
      </c>
      <c r="E165" s="101" t="s">
        <v>142</v>
      </c>
      <c r="F165" s="101">
        <v>2.33</v>
      </c>
      <c r="G165" s="101">
        <v>12.4</v>
      </c>
      <c r="H165" s="101">
        <v>18</v>
      </c>
      <c r="I165" s="101">
        <v>140</v>
      </c>
      <c r="J165" s="101">
        <v>25.4</v>
      </c>
      <c r="K165" s="101">
        <v>61.1</v>
      </c>
      <c r="L165" s="101">
        <v>89.8</v>
      </c>
      <c r="M165" s="101">
        <v>90.7</v>
      </c>
      <c r="N165" s="101">
        <v>94.5</v>
      </c>
      <c r="O165" s="101">
        <v>499</v>
      </c>
      <c r="P165" s="101">
        <v>482</v>
      </c>
      <c r="Q165" s="101">
        <v>61.1</v>
      </c>
      <c r="R165" s="101">
        <v>4.74</v>
      </c>
      <c r="S165" s="101">
        <v>5.17</v>
      </c>
      <c r="T165" s="101">
        <v>1.0269999999999999</v>
      </c>
      <c r="U165" s="101">
        <v>524</v>
      </c>
      <c r="V165" s="101">
        <v>527</v>
      </c>
      <c r="W165" s="101">
        <v>54.3</v>
      </c>
      <c r="X165" s="101">
        <v>120.6</v>
      </c>
      <c r="Y165" s="101">
        <v>13.65</v>
      </c>
      <c r="Z165" s="101">
        <v>58.7</v>
      </c>
      <c r="AA165" s="101">
        <v>13.6</v>
      </c>
      <c r="AB165" s="101">
        <v>2.77</v>
      </c>
      <c r="AC165" s="101">
        <v>2.71</v>
      </c>
      <c r="AD165" s="101">
        <v>13.87</v>
      </c>
      <c r="AE165" s="101">
        <v>2.41</v>
      </c>
      <c r="AF165" s="101">
        <v>16.010000000000002</v>
      </c>
      <c r="AG165" s="101">
        <v>3.49</v>
      </c>
      <c r="AH165" s="101">
        <v>10.06</v>
      </c>
      <c r="AI165" s="101">
        <v>1.49</v>
      </c>
      <c r="AJ165" s="101">
        <v>10.62</v>
      </c>
      <c r="AK165" s="101">
        <v>1.536</v>
      </c>
      <c r="AL165" s="101">
        <v>13.28</v>
      </c>
      <c r="AM165" s="101">
        <v>3.73</v>
      </c>
      <c r="AN165" s="101">
        <v>8.94</v>
      </c>
      <c r="AO165" s="101">
        <v>5.32</v>
      </c>
      <c r="AP165" s="101">
        <v>7.38</v>
      </c>
      <c r="AQ165" s="101">
        <v>2.1800000000000002</v>
      </c>
    </row>
    <row r="166" spans="1:43" s="101" customFormat="1">
      <c r="A166" s="101" t="s">
        <v>1430</v>
      </c>
      <c r="B166" s="101">
        <v>5.01</v>
      </c>
      <c r="C166" s="101">
        <v>1576</v>
      </c>
      <c r="D166" s="101">
        <v>4.2</v>
      </c>
      <c r="E166" s="101" t="s">
        <v>142</v>
      </c>
      <c r="F166" s="101">
        <v>2.09</v>
      </c>
      <c r="G166" s="101">
        <v>13.25</v>
      </c>
      <c r="H166" s="101">
        <v>19.399999999999999</v>
      </c>
      <c r="I166" s="101">
        <v>151.30000000000001</v>
      </c>
      <c r="J166" s="101">
        <v>24.9</v>
      </c>
      <c r="K166" s="101">
        <v>66.5</v>
      </c>
      <c r="L166" s="101">
        <v>99.7</v>
      </c>
      <c r="M166" s="101">
        <v>98</v>
      </c>
      <c r="N166" s="101">
        <v>94.3</v>
      </c>
      <c r="O166" s="101">
        <v>531</v>
      </c>
      <c r="P166" s="101">
        <v>536</v>
      </c>
      <c r="Q166" s="101">
        <v>68</v>
      </c>
      <c r="R166" s="101">
        <v>4.93</v>
      </c>
      <c r="S166" s="101">
        <v>4.99</v>
      </c>
      <c r="T166" s="101">
        <v>1.0900000000000001</v>
      </c>
      <c r="U166" s="101">
        <v>576</v>
      </c>
      <c r="V166" s="101">
        <v>579</v>
      </c>
      <c r="W166" s="101">
        <v>55.8</v>
      </c>
      <c r="X166" s="101">
        <v>124.6</v>
      </c>
      <c r="Y166" s="101">
        <v>15.01</v>
      </c>
      <c r="Z166" s="101">
        <v>65.400000000000006</v>
      </c>
      <c r="AA166" s="101">
        <v>14.9</v>
      </c>
      <c r="AB166" s="101">
        <v>2.63</v>
      </c>
      <c r="AC166" s="101">
        <v>2.77</v>
      </c>
      <c r="AD166" s="101">
        <v>15.63</v>
      </c>
      <c r="AE166" s="101">
        <v>2.78</v>
      </c>
      <c r="AF166" s="101">
        <v>16.260000000000002</v>
      </c>
      <c r="AG166" s="101">
        <v>3.57</v>
      </c>
      <c r="AH166" s="101">
        <v>10.199999999999999</v>
      </c>
      <c r="AI166" s="101">
        <v>1.5</v>
      </c>
      <c r="AJ166" s="101">
        <v>11.17</v>
      </c>
      <c r="AK166" s="101">
        <v>1.5089999999999999</v>
      </c>
      <c r="AL166" s="101">
        <v>14.34</v>
      </c>
      <c r="AM166" s="101">
        <v>4.0199999999999996</v>
      </c>
      <c r="AN166" s="101">
        <v>10.19</v>
      </c>
      <c r="AO166" s="101">
        <v>5.52</v>
      </c>
      <c r="AP166" s="101">
        <v>7.52</v>
      </c>
      <c r="AQ166" s="101">
        <v>2.52</v>
      </c>
    </row>
    <row r="167" spans="1:43" s="101" customFormat="1">
      <c r="A167" s="101" t="s">
        <v>1430</v>
      </c>
      <c r="B167" s="101">
        <v>5.14</v>
      </c>
      <c r="C167" s="101">
        <v>1530</v>
      </c>
      <c r="D167" s="101">
        <v>4.0199999999999996</v>
      </c>
      <c r="E167" s="101">
        <v>6.2</v>
      </c>
      <c r="F167" s="101">
        <v>2.13</v>
      </c>
      <c r="G167" s="101">
        <v>13.4</v>
      </c>
      <c r="H167" s="101">
        <v>17.899999999999999</v>
      </c>
      <c r="I167" s="101">
        <v>143</v>
      </c>
      <c r="J167" s="101">
        <v>25.4</v>
      </c>
      <c r="K167" s="101">
        <v>65.2</v>
      </c>
      <c r="L167" s="101">
        <v>90.8</v>
      </c>
      <c r="M167" s="101">
        <v>95.6</v>
      </c>
      <c r="N167" s="101">
        <v>97.7</v>
      </c>
      <c r="O167" s="101">
        <v>524</v>
      </c>
      <c r="P167" s="101">
        <v>526</v>
      </c>
      <c r="Q167" s="101">
        <v>61.1</v>
      </c>
      <c r="R167" s="101">
        <v>4.6500000000000004</v>
      </c>
      <c r="S167" s="101">
        <v>4.57</v>
      </c>
      <c r="T167" s="101">
        <v>1.0900000000000001</v>
      </c>
      <c r="U167" s="101">
        <v>545</v>
      </c>
      <c r="V167" s="101">
        <v>549</v>
      </c>
      <c r="W167" s="101">
        <v>56.9</v>
      </c>
      <c r="X167" s="101">
        <v>122.6</v>
      </c>
      <c r="Y167" s="101">
        <v>15.26</v>
      </c>
      <c r="Z167" s="101">
        <v>59.7</v>
      </c>
      <c r="AA167" s="101">
        <v>14.6</v>
      </c>
      <c r="AB167" s="101">
        <v>2.83</v>
      </c>
      <c r="AC167" s="101">
        <v>2.85</v>
      </c>
      <c r="AD167" s="101">
        <v>15.48</v>
      </c>
      <c r="AE167" s="101">
        <v>2.41</v>
      </c>
      <c r="AF167" s="101">
        <v>16.600000000000001</v>
      </c>
      <c r="AG167" s="101">
        <v>3.44</v>
      </c>
      <c r="AH167" s="101">
        <v>10.91</v>
      </c>
      <c r="AI167" s="101">
        <v>1.46</v>
      </c>
      <c r="AJ167" s="101">
        <v>11.03</v>
      </c>
      <c r="AK167" s="101">
        <v>1.6</v>
      </c>
      <c r="AL167" s="101">
        <v>13.57</v>
      </c>
      <c r="AM167" s="101">
        <v>3.89</v>
      </c>
      <c r="AN167" s="101">
        <v>9.15</v>
      </c>
      <c r="AO167" s="101">
        <v>6.08</v>
      </c>
      <c r="AP167" s="101">
        <v>7.32</v>
      </c>
      <c r="AQ167" s="101">
        <v>2.4300000000000002</v>
      </c>
    </row>
    <row r="168" spans="1:43" s="101" customFormat="1">
      <c r="A168" s="101" t="s">
        <v>1430</v>
      </c>
      <c r="B168" s="101">
        <v>5.01</v>
      </c>
      <c r="C168" s="101">
        <v>1492</v>
      </c>
      <c r="D168" s="101">
        <v>3.41</v>
      </c>
      <c r="E168" s="101" t="s">
        <v>142</v>
      </c>
      <c r="F168" s="101">
        <v>1.98</v>
      </c>
      <c r="G168" s="101">
        <v>12.9</v>
      </c>
      <c r="H168" s="101">
        <v>17.899999999999999</v>
      </c>
      <c r="I168" s="101">
        <v>137.1</v>
      </c>
      <c r="J168" s="101">
        <v>24.6</v>
      </c>
      <c r="K168" s="101">
        <v>64.8</v>
      </c>
      <c r="L168" s="101">
        <v>88.2</v>
      </c>
      <c r="M168" s="101">
        <v>92.5</v>
      </c>
      <c r="N168" s="101">
        <v>93</v>
      </c>
      <c r="O168" s="101">
        <v>484</v>
      </c>
      <c r="P168" s="101">
        <v>505</v>
      </c>
      <c r="Q168" s="101">
        <v>56.3</v>
      </c>
      <c r="R168" s="101">
        <v>4.87</v>
      </c>
      <c r="S168" s="101">
        <v>4.67</v>
      </c>
      <c r="T168" s="101">
        <v>0.96</v>
      </c>
      <c r="U168" s="101">
        <v>522</v>
      </c>
      <c r="V168" s="101">
        <v>500</v>
      </c>
      <c r="W168" s="101">
        <v>53.6</v>
      </c>
      <c r="X168" s="101">
        <v>113.9</v>
      </c>
      <c r="Y168" s="101">
        <v>14.37</v>
      </c>
      <c r="Z168" s="101">
        <v>57</v>
      </c>
      <c r="AA168" s="101">
        <v>13.7</v>
      </c>
      <c r="AB168" s="101">
        <v>2.66</v>
      </c>
      <c r="AC168" s="101">
        <v>2.73</v>
      </c>
      <c r="AD168" s="101">
        <v>15.9</v>
      </c>
      <c r="AE168" s="101">
        <v>2.46</v>
      </c>
      <c r="AF168" s="101">
        <v>15.76</v>
      </c>
      <c r="AG168" s="101">
        <v>3.32</v>
      </c>
      <c r="AH168" s="101">
        <v>9.99</v>
      </c>
      <c r="AI168" s="101">
        <v>1.504</v>
      </c>
      <c r="AJ168" s="101">
        <v>9.51</v>
      </c>
      <c r="AK168" s="101">
        <v>1.44</v>
      </c>
      <c r="AL168" s="101">
        <v>13.32</v>
      </c>
      <c r="AM168" s="101">
        <v>3.91</v>
      </c>
      <c r="AN168" s="101">
        <v>8.27</v>
      </c>
      <c r="AO168" s="101">
        <v>5.7</v>
      </c>
      <c r="AP168" s="101">
        <v>7.25</v>
      </c>
      <c r="AQ168" s="101">
        <v>2.36</v>
      </c>
    </row>
    <row r="169" spans="1:43" s="101" customFormat="1">
      <c r="A169" s="101" t="s">
        <v>1430</v>
      </c>
      <c r="B169" s="101">
        <v>5.05</v>
      </c>
      <c r="C169" s="101">
        <v>1540</v>
      </c>
      <c r="D169" s="101">
        <v>3.66</v>
      </c>
      <c r="E169" s="101">
        <v>6.4</v>
      </c>
      <c r="F169" s="101">
        <v>1.94</v>
      </c>
      <c r="G169" s="101">
        <v>12.3</v>
      </c>
      <c r="H169" s="101">
        <v>17.8</v>
      </c>
      <c r="I169" s="101">
        <v>135.4</v>
      </c>
      <c r="J169" s="101">
        <v>25.2</v>
      </c>
      <c r="K169" s="101">
        <v>64.900000000000006</v>
      </c>
      <c r="L169" s="101">
        <v>87.2</v>
      </c>
      <c r="M169" s="101">
        <v>91.5</v>
      </c>
      <c r="N169" s="101">
        <v>93.9</v>
      </c>
      <c r="O169" s="101">
        <v>489</v>
      </c>
      <c r="P169" s="101">
        <v>513</v>
      </c>
      <c r="Q169" s="101">
        <v>58.3</v>
      </c>
      <c r="R169" s="101">
        <v>4.82</v>
      </c>
      <c r="S169" s="101">
        <v>4.7</v>
      </c>
      <c r="T169" s="101">
        <v>1.07</v>
      </c>
      <c r="U169" s="101">
        <v>545</v>
      </c>
      <c r="V169" s="101">
        <v>508</v>
      </c>
      <c r="W169" s="101">
        <v>54.3</v>
      </c>
      <c r="X169" s="101">
        <v>115.1</v>
      </c>
      <c r="Y169" s="101">
        <v>14.19</v>
      </c>
      <c r="Z169" s="101">
        <v>59.7</v>
      </c>
      <c r="AA169" s="101">
        <v>13.5</v>
      </c>
      <c r="AB169" s="101">
        <v>2.66</v>
      </c>
      <c r="AC169" s="101">
        <v>2.52</v>
      </c>
      <c r="AD169" s="101">
        <v>16.100000000000001</v>
      </c>
      <c r="AE169" s="101">
        <v>2.36</v>
      </c>
      <c r="AF169" s="101">
        <v>15.8</v>
      </c>
      <c r="AG169" s="101">
        <v>3.31</v>
      </c>
      <c r="AH169" s="101">
        <v>10.3</v>
      </c>
      <c r="AI169" s="101">
        <v>1.54</v>
      </c>
      <c r="AJ169" s="101">
        <v>10.39</v>
      </c>
      <c r="AK169" s="101">
        <v>1.59</v>
      </c>
      <c r="AL169" s="101">
        <v>13.75</v>
      </c>
      <c r="AM169" s="101">
        <v>3.95</v>
      </c>
      <c r="AN169" s="101">
        <v>9.1199999999999992</v>
      </c>
      <c r="AO169" s="101">
        <v>5.58</v>
      </c>
      <c r="AP169" s="101">
        <v>7.43</v>
      </c>
      <c r="AQ169" s="101">
        <v>2.34</v>
      </c>
    </row>
    <row r="170" spans="1:43" s="101" customFormat="1">
      <c r="A170" s="101" t="s">
        <v>1430</v>
      </c>
      <c r="B170" s="101">
        <v>5.45</v>
      </c>
      <c r="C170" s="101">
        <v>1626</v>
      </c>
      <c r="D170" s="101">
        <v>4.5</v>
      </c>
      <c r="E170" s="101">
        <v>5.9</v>
      </c>
      <c r="F170" s="101">
        <v>2.2599999999999998</v>
      </c>
      <c r="G170" s="101">
        <v>14.02</v>
      </c>
      <c r="H170" s="101">
        <v>19.899999999999999</v>
      </c>
      <c r="I170" s="101">
        <v>159.4</v>
      </c>
      <c r="J170" s="101">
        <v>26.1</v>
      </c>
      <c r="K170" s="101">
        <v>70.900000000000006</v>
      </c>
      <c r="L170" s="101">
        <v>106.3</v>
      </c>
      <c r="M170" s="101">
        <v>105.6</v>
      </c>
      <c r="N170" s="101">
        <v>95.9</v>
      </c>
      <c r="O170" s="101">
        <v>532</v>
      </c>
      <c r="P170" s="101">
        <v>553</v>
      </c>
      <c r="Q170" s="101">
        <v>67.599999999999994</v>
      </c>
      <c r="R170" s="101">
        <v>4.8099999999999996</v>
      </c>
      <c r="S170" s="101">
        <v>4.97</v>
      </c>
      <c r="T170" s="101">
        <v>1.137</v>
      </c>
      <c r="U170" s="101">
        <v>594</v>
      </c>
      <c r="V170" s="101">
        <v>608</v>
      </c>
      <c r="W170" s="101">
        <v>57.5</v>
      </c>
      <c r="X170" s="101">
        <v>124.3</v>
      </c>
      <c r="Y170" s="101">
        <v>15.3</v>
      </c>
      <c r="Z170" s="101">
        <v>66.8</v>
      </c>
      <c r="AA170" s="101">
        <v>15.4</v>
      </c>
      <c r="AB170" s="101">
        <v>2.99</v>
      </c>
      <c r="AC170" s="101">
        <v>2.92</v>
      </c>
      <c r="AD170" s="101">
        <v>16.3</v>
      </c>
      <c r="AE170" s="101">
        <v>2.96</v>
      </c>
      <c r="AF170" s="101">
        <v>17</v>
      </c>
      <c r="AG170" s="101">
        <v>3.59</v>
      </c>
      <c r="AH170" s="101">
        <v>10.8</v>
      </c>
      <c r="AI170" s="101">
        <v>1.63</v>
      </c>
      <c r="AJ170" s="101">
        <v>11.7</v>
      </c>
      <c r="AK170" s="101">
        <v>1.61</v>
      </c>
      <c r="AL170" s="101">
        <v>13.8</v>
      </c>
      <c r="AM170" s="101">
        <v>3.91</v>
      </c>
      <c r="AN170" s="101">
        <v>10.1</v>
      </c>
      <c r="AO170" s="101">
        <v>6.22</v>
      </c>
      <c r="AP170" s="101">
        <v>7.75</v>
      </c>
      <c r="AQ170" s="101">
        <v>2.42</v>
      </c>
    </row>
    <row r="171" spans="1:43" s="101" customFormat="1"/>
    <row r="172" spans="1:43" s="101" customFormat="1">
      <c r="A172" s="101" t="s">
        <v>1429</v>
      </c>
      <c r="B172" s="101">
        <v>4.99</v>
      </c>
      <c r="C172" s="101">
        <v>1496</v>
      </c>
      <c r="D172" s="101">
        <v>3.93</v>
      </c>
      <c r="E172" s="101">
        <v>8.1</v>
      </c>
      <c r="F172" s="101">
        <v>2.1</v>
      </c>
      <c r="G172" s="101">
        <v>12.92</v>
      </c>
      <c r="H172" s="101">
        <v>18.690000000000001</v>
      </c>
      <c r="I172" s="101">
        <v>139.69999999999999</v>
      </c>
      <c r="J172" s="101">
        <v>25.1</v>
      </c>
      <c r="K172" s="101">
        <v>64.3</v>
      </c>
      <c r="L172" s="101">
        <v>94.3</v>
      </c>
      <c r="M172" s="101">
        <v>92.9</v>
      </c>
      <c r="N172" s="101">
        <v>92.9</v>
      </c>
      <c r="O172" s="101">
        <v>513</v>
      </c>
      <c r="P172" s="101">
        <v>495</v>
      </c>
      <c r="Q172" s="101">
        <v>62.5</v>
      </c>
      <c r="R172" s="101">
        <v>4.66</v>
      </c>
      <c r="S172" s="101">
        <v>4.96</v>
      </c>
      <c r="T172" s="101">
        <v>1.1200000000000001</v>
      </c>
      <c r="U172" s="101">
        <v>535</v>
      </c>
      <c r="V172" s="101">
        <v>548</v>
      </c>
      <c r="W172" s="101">
        <v>55.5</v>
      </c>
      <c r="X172" s="101">
        <v>122.6</v>
      </c>
      <c r="Y172" s="101">
        <v>14.61</v>
      </c>
      <c r="Z172" s="101">
        <v>59.8</v>
      </c>
      <c r="AA172" s="101">
        <v>14.6</v>
      </c>
      <c r="AB172" s="101">
        <v>2.77</v>
      </c>
      <c r="AC172" s="101">
        <v>2.84</v>
      </c>
      <c r="AD172" s="101">
        <v>14.7</v>
      </c>
      <c r="AE172" s="101">
        <v>2.54</v>
      </c>
      <c r="AF172" s="101">
        <v>16.8</v>
      </c>
      <c r="AG172" s="101">
        <v>3.46</v>
      </c>
      <c r="AH172" s="101">
        <v>10.51</v>
      </c>
      <c r="AI172" s="101">
        <v>1.58</v>
      </c>
      <c r="AJ172" s="101">
        <v>10.34</v>
      </c>
      <c r="AK172" s="101">
        <v>1.5369999999999999</v>
      </c>
      <c r="AL172" s="101">
        <v>13.29</v>
      </c>
      <c r="AM172" s="101">
        <v>3.88</v>
      </c>
      <c r="AN172" s="101">
        <v>9.16</v>
      </c>
      <c r="AO172" s="101">
        <v>5.74</v>
      </c>
      <c r="AP172" s="101">
        <v>7.24</v>
      </c>
      <c r="AQ172" s="101">
        <v>2.38</v>
      </c>
    </row>
    <row r="173" spans="1:43" s="101" customFormat="1">
      <c r="A173" s="101" t="s">
        <v>1429</v>
      </c>
      <c r="B173" s="101">
        <v>5.13</v>
      </c>
      <c r="C173" s="101">
        <v>1557</v>
      </c>
      <c r="D173" s="101">
        <v>3.93</v>
      </c>
      <c r="E173" s="101" t="s">
        <v>142</v>
      </c>
      <c r="F173" s="101">
        <v>2.19</v>
      </c>
      <c r="G173" s="101">
        <v>13.7</v>
      </c>
      <c r="H173" s="101">
        <v>18.420000000000002</v>
      </c>
      <c r="I173" s="101">
        <v>143.80000000000001</v>
      </c>
      <c r="J173" s="101">
        <v>25.3</v>
      </c>
      <c r="K173" s="101">
        <v>65.3</v>
      </c>
      <c r="L173" s="101">
        <v>93.9</v>
      </c>
      <c r="M173" s="101">
        <v>95.1</v>
      </c>
      <c r="N173" s="101">
        <v>95.1</v>
      </c>
      <c r="O173" s="101">
        <v>520</v>
      </c>
      <c r="P173" s="101">
        <v>519</v>
      </c>
      <c r="Q173" s="101">
        <v>63.3</v>
      </c>
      <c r="R173" s="101">
        <v>5.28</v>
      </c>
      <c r="S173" s="101">
        <v>4.66</v>
      </c>
      <c r="T173" s="101">
        <v>1.23</v>
      </c>
      <c r="U173" s="101">
        <v>557</v>
      </c>
      <c r="V173" s="101">
        <v>546</v>
      </c>
      <c r="W173" s="101">
        <v>56</v>
      </c>
      <c r="X173" s="101">
        <v>122.1</v>
      </c>
      <c r="Y173" s="101">
        <v>14.61</v>
      </c>
      <c r="Z173" s="101">
        <v>61.2</v>
      </c>
      <c r="AA173" s="101">
        <v>13.88</v>
      </c>
      <c r="AB173" s="101">
        <v>2.77</v>
      </c>
      <c r="AC173" s="101">
        <v>2.76</v>
      </c>
      <c r="AD173" s="101">
        <v>15.1</v>
      </c>
      <c r="AE173" s="101">
        <v>2.5099999999999998</v>
      </c>
      <c r="AF173" s="101">
        <v>16.34</v>
      </c>
      <c r="AG173" s="101">
        <v>3.41</v>
      </c>
      <c r="AH173" s="101">
        <v>10.33</v>
      </c>
      <c r="AI173" s="101">
        <v>1.4910000000000001</v>
      </c>
      <c r="AJ173" s="101">
        <v>10.54</v>
      </c>
      <c r="AK173" s="101">
        <v>1.56</v>
      </c>
      <c r="AL173" s="101">
        <v>14.06</v>
      </c>
      <c r="AM173" s="101">
        <v>4.03</v>
      </c>
      <c r="AN173" s="101">
        <v>9.23</v>
      </c>
      <c r="AO173" s="101">
        <v>5.6</v>
      </c>
      <c r="AP173" s="101">
        <v>7.54</v>
      </c>
      <c r="AQ173" s="101">
        <v>2.36</v>
      </c>
    </row>
    <row r="174" spans="1:43" s="101" customFormat="1">
      <c r="A174" s="101" t="s">
        <v>1429</v>
      </c>
      <c r="B174" s="101">
        <v>5.09</v>
      </c>
      <c r="C174" s="101">
        <v>1584</v>
      </c>
      <c r="D174" s="101">
        <v>4.1100000000000003</v>
      </c>
      <c r="E174" s="101" t="s">
        <v>142</v>
      </c>
      <c r="F174" s="101">
        <v>2.0699999999999998</v>
      </c>
      <c r="G174" s="101">
        <v>13.1</v>
      </c>
      <c r="H174" s="101">
        <v>19.12</v>
      </c>
      <c r="I174" s="101">
        <v>151</v>
      </c>
      <c r="J174" s="101">
        <v>24.8</v>
      </c>
      <c r="K174" s="101">
        <v>69.099999999999994</v>
      </c>
      <c r="L174" s="101">
        <v>94.4</v>
      </c>
      <c r="M174" s="101">
        <v>98.4</v>
      </c>
      <c r="N174" s="101">
        <v>92.6</v>
      </c>
      <c r="O174" s="101">
        <v>517</v>
      </c>
      <c r="P174" s="101">
        <v>537</v>
      </c>
      <c r="Q174" s="101">
        <v>63.9</v>
      </c>
      <c r="R174" s="101">
        <v>4.97</v>
      </c>
      <c r="S174" s="101">
        <v>4.87</v>
      </c>
      <c r="T174" s="101">
        <v>1.0900000000000001</v>
      </c>
      <c r="U174" s="101">
        <v>574</v>
      </c>
      <c r="V174" s="101">
        <v>551</v>
      </c>
      <c r="W174" s="101">
        <v>55.8</v>
      </c>
      <c r="X174" s="101">
        <v>122.1</v>
      </c>
      <c r="Y174" s="101">
        <v>14.68</v>
      </c>
      <c r="Z174" s="101">
        <v>63.4</v>
      </c>
      <c r="AA174" s="101">
        <v>15.29</v>
      </c>
      <c r="AB174" s="101">
        <v>2.76</v>
      </c>
      <c r="AC174" s="101">
        <v>2.82</v>
      </c>
      <c r="AD174" s="101">
        <v>16</v>
      </c>
      <c r="AE174" s="101">
        <v>2.71</v>
      </c>
      <c r="AF174" s="101">
        <v>17.100000000000001</v>
      </c>
      <c r="AG174" s="101">
        <v>3.39</v>
      </c>
      <c r="AH174" s="101">
        <v>11.08</v>
      </c>
      <c r="AI174" s="101">
        <v>1.65</v>
      </c>
      <c r="AJ174" s="101">
        <v>11.29</v>
      </c>
      <c r="AK174" s="101">
        <v>1.46</v>
      </c>
      <c r="AL174" s="101">
        <v>14.1</v>
      </c>
      <c r="AM174" s="101">
        <v>4.1100000000000003</v>
      </c>
      <c r="AN174" s="101">
        <v>9.76</v>
      </c>
      <c r="AO174" s="101">
        <v>6.21</v>
      </c>
      <c r="AP174" s="101">
        <v>7.26</v>
      </c>
      <c r="AQ174" s="101">
        <v>2.4</v>
      </c>
    </row>
    <row r="175" spans="1:43" s="101" customFormat="1">
      <c r="A175" s="101" t="s">
        <v>1429</v>
      </c>
      <c r="B175" s="101">
        <v>4.4800000000000004</v>
      </c>
      <c r="C175" s="101">
        <v>1554</v>
      </c>
      <c r="D175" s="101">
        <v>3.65</v>
      </c>
      <c r="E175" s="101" t="s">
        <v>142</v>
      </c>
      <c r="F175" s="101">
        <v>2.14</v>
      </c>
      <c r="G175" s="101">
        <v>12.39</v>
      </c>
      <c r="H175" s="101">
        <v>18.3</v>
      </c>
      <c r="I175" s="101">
        <v>132.6</v>
      </c>
      <c r="J175" s="101">
        <v>25.9</v>
      </c>
      <c r="K175" s="101">
        <v>63.6</v>
      </c>
      <c r="L175" s="101">
        <v>93.9</v>
      </c>
      <c r="M175" s="101">
        <v>87.8</v>
      </c>
      <c r="N175" s="101">
        <v>92.7</v>
      </c>
      <c r="O175" s="101">
        <v>470</v>
      </c>
      <c r="P175" s="101">
        <v>487</v>
      </c>
      <c r="Q175" s="101">
        <v>60.8</v>
      </c>
      <c r="R175" s="101">
        <v>4.72</v>
      </c>
      <c r="S175" s="101">
        <v>4.66</v>
      </c>
      <c r="T175" s="101">
        <v>0.90900000000000003</v>
      </c>
      <c r="U175" s="101">
        <v>547</v>
      </c>
      <c r="V175" s="101">
        <v>545</v>
      </c>
      <c r="W175" s="101">
        <v>54.6</v>
      </c>
      <c r="X175" s="101">
        <v>116.5</v>
      </c>
      <c r="Y175" s="101">
        <v>14.4</v>
      </c>
      <c r="Z175" s="101">
        <v>61.7</v>
      </c>
      <c r="AA175" s="101">
        <v>13.34</v>
      </c>
      <c r="AB175" s="101">
        <v>2.7</v>
      </c>
      <c r="AC175" s="101">
        <v>2.39</v>
      </c>
      <c r="AD175" s="101">
        <v>15.2</v>
      </c>
      <c r="AE175" s="101">
        <v>2.48</v>
      </c>
      <c r="AF175" s="101">
        <v>14.9</v>
      </c>
      <c r="AG175" s="101">
        <v>3.47</v>
      </c>
      <c r="AH175" s="101">
        <v>9.57</v>
      </c>
      <c r="AI175" s="101">
        <v>1.542</v>
      </c>
      <c r="AJ175" s="101">
        <v>9.9700000000000006</v>
      </c>
      <c r="AK175" s="101">
        <v>1.55</v>
      </c>
      <c r="AL175" s="101">
        <v>13.32</v>
      </c>
      <c r="AM175" s="101">
        <v>3.47</v>
      </c>
      <c r="AN175" s="101">
        <v>9.17</v>
      </c>
      <c r="AO175" s="101">
        <v>5.09</v>
      </c>
      <c r="AP175" s="101">
        <v>7.18</v>
      </c>
      <c r="AQ175" s="101">
        <v>2.35</v>
      </c>
    </row>
    <row r="176" spans="1:43" s="101" customFormat="1">
      <c r="A176" s="101" t="s">
        <v>1429</v>
      </c>
      <c r="B176" s="101">
        <v>5.09</v>
      </c>
      <c r="C176" s="101">
        <v>1479</v>
      </c>
      <c r="D176" s="101">
        <v>4.01</v>
      </c>
      <c r="E176" s="101">
        <v>6</v>
      </c>
      <c r="F176" s="101">
        <v>2.2000000000000002</v>
      </c>
      <c r="G176" s="101">
        <v>12.85</v>
      </c>
      <c r="H176" s="101">
        <v>18</v>
      </c>
      <c r="I176" s="101">
        <v>141.5</v>
      </c>
      <c r="J176" s="101">
        <v>24.8</v>
      </c>
      <c r="K176" s="101">
        <v>66.599999999999994</v>
      </c>
      <c r="L176" s="101">
        <v>92.9</v>
      </c>
      <c r="M176" s="101">
        <v>94.3</v>
      </c>
      <c r="N176" s="101">
        <v>95</v>
      </c>
      <c r="O176" s="101">
        <v>517</v>
      </c>
      <c r="P176" s="101">
        <v>517</v>
      </c>
      <c r="Q176" s="101">
        <v>61.1</v>
      </c>
      <c r="R176" s="101">
        <v>4.43</v>
      </c>
      <c r="S176" s="101">
        <v>4.76</v>
      </c>
      <c r="T176" s="101">
        <v>1.1299999999999999</v>
      </c>
      <c r="U176" s="101">
        <v>539</v>
      </c>
      <c r="V176" s="101">
        <v>543</v>
      </c>
      <c r="W176" s="101">
        <v>54.5</v>
      </c>
      <c r="X176" s="101">
        <v>121.6</v>
      </c>
      <c r="Y176" s="101">
        <v>14.58</v>
      </c>
      <c r="Z176" s="101">
        <v>58.6</v>
      </c>
      <c r="AA176" s="101">
        <v>13.5</v>
      </c>
      <c r="AB176" s="101">
        <v>2.62</v>
      </c>
      <c r="AC176" s="101">
        <v>2.85</v>
      </c>
      <c r="AD176" s="101">
        <v>15.8</v>
      </c>
      <c r="AE176" s="101">
        <v>2.35</v>
      </c>
      <c r="AF176" s="101">
        <v>16.47</v>
      </c>
      <c r="AG176" s="101">
        <v>3.43</v>
      </c>
      <c r="AH176" s="101">
        <v>10.26</v>
      </c>
      <c r="AI176" s="101">
        <v>1.4</v>
      </c>
      <c r="AJ176" s="101">
        <v>10.050000000000001</v>
      </c>
      <c r="AK176" s="101">
        <v>1.5209999999999999</v>
      </c>
      <c r="AL176" s="101">
        <v>13.64</v>
      </c>
      <c r="AM176" s="101">
        <v>3.79</v>
      </c>
      <c r="AN176" s="101">
        <v>8.61</v>
      </c>
      <c r="AO176" s="101">
        <v>5.59</v>
      </c>
      <c r="AP176" s="101">
        <v>7.22</v>
      </c>
      <c r="AQ176" s="101">
        <v>2.36</v>
      </c>
    </row>
    <row r="177" spans="1:43" s="101" customFormat="1">
      <c r="A177" s="101" t="s">
        <v>1429</v>
      </c>
      <c r="B177" s="101">
        <v>5.52</v>
      </c>
      <c r="C177" s="101">
        <v>1780</v>
      </c>
      <c r="D177" s="101">
        <v>3.99</v>
      </c>
      <c r="E177" s="101" t="s">
        <v>142</v>
      </c>
      <c r="F177" s="101">
        <v>2.19</v>
      </c>
      <c r="G177" s="101">
        <v>13.9</v>
      </c>
      <c r="H177" s="101">
        <v>20.7</v>
      </c>
      <c r="I177" s="101">
        <v>156.4</v>
      </c>
      <c r="J177" s="101">
        <v>28</v>
      </c>
      <c r="K177" s="101">
        <v>73.8</v>
      </c>
      <c r="L177" s="101">
        <v>95.5</v>
      </c>
      <c r="M177" s="101">
        <v>107.3</v>
      </c>
      <c r="N177" s="101">
        <v>101.8</v>
      </c>
      <c r="O177" s="101">
        <v>536</v>
      </c>
      <c r="P177" s="101">
        <v>574</v>
      </c>
      <c r="Q177" s="101">
        <v>68.599999999999994</v>
      </c>
      <c r="R177" s="101">
        <v>5.51</v>
      </c>
      <c r="S177" s="101">
        <v>4.87</v>
      </c>
      <c r="T177" s="101">
        <v>1.1599999999999999</v>
      </c>
      <c r="U177" s="101">
        <v>614</v>
      </c>
      <c r="V177" s="101">
        <v>556</v>
      </c>
      <c r="W177" s="101">
        <v>59.4</v>
      </c>
      <c r="X177" s="101">
        <v>124.8</v>
      </c>
      <c r="Y177" s="101">
        <v>14.7</v>
      </c>
      <c r="Z177" s="101">
        <v>66.8</v>
      </c>
      <c r="AA177" s="101">
        <v>15.2</v>
      </c>
      <c r="AB177" s="101">
        <v>2.97</v>
      </c>
      <c r="AC177" s="101">
        <v>2.88</v>
      </c>
      <c r="AD177" s="101">
        <v>15.47</v>
      </c>
      <c r="AE177" s="101">
        <v>2.69</v>
      </c>
      <c r="AF177" s="101">
        <v>18.100000000000001</v>
      </c>
      <c r="AG177" s="101">
        <v>3.43</v>
      </c>
      <c r="AH177" s="101">
        <v>10.93</v>
      </c>
      <c r="AI177" s="101">
        <v>1.72</v>
      </c>
      <c r="AJ177" s="101">
        <v>11.24</v>
      </c>
      <c r="AK177" s="101">
        <v>1.61</v>
      </c>
      <c r="AL177" s="101">
        <v>13.76</v>
      </c>
      <c r="AM177" s="101">
        <v>4.49</v>
      </c>
      <c r="AN177" s="101">
        <v>10.11</v>
      </c>
      <c r="AO177" s="101">
        <v>6.73</v>
      </c>
      <c r="AP177" s="101">
        <v>7.92</v>
      </c>
      <c r="AQ177" s="101">
        <v>2.41</v>
      </c>
    </row>
    <row r="178" spans="1:43" s="101" customFormat="1">
      <c r="A178" s="101" t="s">
        <v>1429</v>
      </c>
      <c r="B178" s="101">
        <v>4.8499999999999996</v>
      </c>
      <c r="C178" s="101">
        <v>1493</v>
      </c>
      <c r="D178" s="101">
        <v>3.94</v>
      </c>
      <c r="E178" s="101">
        <v>5.8</v>
      </c>
      <c r="F178" s="101">
        <v>2.31</v>
      </c>
      <c r="G178" s="101">
        <v>12.7</v>
      </c>
      <c r="H178" s="101">
        <v>18.05</v>
      </c>
      <c r="I178" s="101">
        <v>142</v>
      </c>
      <c r="J178" s="101">
        <v>24.6</v>
      </c>
      <c r="K178" s="101">
        <v>61.3</v>
      </c>
      <c r="L178" s="101">
        <v>94.3</v>
      </c>
      <c r="M178" s="101">
        <v>94.5</v>
      </c>
      <c r="N178" s="101">
        <v>93.3</v>
      </c>
      <c r="O178" s="101">
        <v>528</v>
      </c>
      <c r="P178" s="101">
        <v>491</v>
      </c>
      <c r="Q178" s="101">
        <v>61.3</v>
      </c>
      <c r="R178" s="101">
        <v>4.99</v>
      </c>
      <c r="S178" s="101">
        <v>4.8</v>
      </c>
      <c r="T178" s="101">
        <v>1.0369999999999999</v>
      </c>
      <c r="U178" s="101">
        <v>538</v>
      </c>
      <c r="V178" s="101">
        <v>548</v>
      </c>
      <c r="W178" s="101">
        <v>54.8</v>
      </c>
      <c r="X178" s="101">
        <v>125.8</v>
      </c>
      <c r="Y178" s="101">
        <v>14.54</v>
      </c>
      <c r="Z178" s="101">
        <v>60.6</v>
      </c>
      <c r="AA178" s="101">
        <v>15.2</v>
      </c>
      <c r="AB178" s="101">
        <v>2.73</v>
      </c>
      <c r="AC178" s="101">
        <v>2.78</v>
      </c>
      <c r="AD178" s="101">
        <v>15.2</v>
      </c>
      <c r="AE178" s="101">
        <v>2.5099999999999998</v>
      </c>
      <c r="AF178" s="101">
        <v>16</v>
      </c>
      <c r="AG178" s="101">
        <v>3.38</v>
      </c>
      <c r="AH178" s="101">
        <v>10.210000000000001</v>
      </c>
      <c r="AI178" s="101">
        <v>1.39</v>
      </c>
      <c r="AJ178" s="101">
        <v>10.57</v>
      </c>
      <c r="AK178" s="101">
        <v>1.47</v>
      </c>
      <c r="AL178" s="101">
        <v>13.71</v>
      </c>
      <c r="AM178" s="101">
        <v>3.73</v>
      </c>
      <c r="AN178" s="101">
        <v>9.64</v>
      </c>
      <c r="AO178" s="101">
        <v>5.66</v>
      </c>
      <c r="AP178" s="101">
        <v>7.54</v>
      </c>
      <c r="AQ178" s="101">
        <v>2.36</v>
      </c>
    </row>
    <row r="179" spans="1:43" s="101" customFormat="1">
      <c r="A179" s="101" t="s">
        <v>1429</v>
      </c>
      <c r="B179" s="101">
        <v>5.17</v>
      </c>
      <c r="C179" s="101">
        <v>1500</v>
      </c>
      <c r="D179" s="101">
        <v>3.82</v>
      </c>
      <c r="E179" s="101" t="s">
        <v>142</v>
      </c>
      <c r="F179" s="101">
        <v>2.0499999999999998</v>
      </c>
      <c r="G179" s="101">
        <v>14.3</v>
      </c>
      <c r="H179" s="101">
        <v>18.600000000000001</v>
      </c>
      <c r="I179" s="101">
        <v>141.9</v>
      </c>
      <c r="J179" s="101">
        <v>25.6</v>
      </c>
      <c r="K179" s="101">
        <v>66.400000000000006</v>
      </c>
      <c r="L179" s="101">
        <v>93.7</v>
      </c>
      <c r="M179" s="101">
        <v>95.7</v>
      </c>
      <c r="N179" s="101">
        <v>92.9</v>
      </c>
      <c r="O179" s="101">
        <v>522</v>
      </c>
      <c r="P179" s="101">
        <v>526</v>
      </c>
      <c r="Q179" s="101">
        <v>60.7</v>
      </c>
      <c r="R179" s="101">
        <v>4.7</v>
      </c>
      <c r="S179" s="101">
        <v>4.8</v>
      </c>
      <c r="T179" s="101">
        <v>1.21</v>
      </c>
      <c r="U179" s="101">
        <v>538</v>
      </c>
      <c r="V179" s="101">
        <v>546</v>
      </c>
      <c r="W179" s="101">
        <v>55.9</v>
      </c>
      <c r="X179" s="101">
        <v>120.9</v>
      </c>
      <c r="Y179" s="101">
        <v>14.64</v>
      </c>
      <c r="Z179" s="101">
        <v>58.4</v>
      </c>
      <c r="AA179" s="101">
        <v>14.1</v>
      </c>
      <c r="AB179" s="101">
        <v>2.79</v>
      </c>
      <c r="AC179" s="101">
        <v>2.89</v>
      </c>
      <c r="AD179" s="101">
        <v>15.83</v>
      </c>
      <c r="AE179" s="101">
        <v>2.48</v>
      </c>
      <c r="AF179" s="101">
        <v>16.72</v>
      </c>
      <c r="AG179" s="101">
        <v>3.49</v>
      </c>
      <c r="AH179" s="101">
        <v>10.65</v>
      </c>
      <c r="AI179" s="101">
        <v>1.39</v>
      </c>
      <c r="AJ179" s="101">
        <v>10.45</v>
      </c>
      <c r="AK179" s="101">
        <v>1.6</v>
      </c>
      <c r="AL179" s="101">
        <v>13.71</v>
      </c>
      <c r="AM179" s="101">
        <v>4.2300000000000004</v>
      </c>
      <c r="AN179" s="101">
        <v>9.15</v>
      </c>
      <c r="AO179" s="101">
        <v>6</v>
      </c>
      <c r="AP179" s="101">
        <v>7.5</v>
      </c>
      <c r="AQ179" s="101">
        <v>2.3740000000000001</v>
      </c>
    </row>
    <row r="180" spans="1:43" s="101" customFormat="1">
      <c r="A180" s="101" t="s">
        <v>1429</v>
      </c>
      <c r="B180" s="101">
        <v>4.9800000000000004</v>
      </c>
      <c r="C180" s="101">
        <v>1595</v>
      </c>
      <c r="D180" s="101">
        <v>4.04</v>
      </c>
      <c r="E180" s="101" t="s">
        <v>142</v>
      </c>
      <c r="F180" s="101">
        <v>2.0699999999999998</v>
      </c>
      <c r="G180" s="101">
        <v>13.3</v>
      </c>
      <c r="H180" s="101">
        <v>19.899999999999999</v>
      </c>
      <c r="I180" s="101">
        <v>142.6</v>
      </c>
      <c r="J180" s="101">
        <v>25.1</v>
      </c>
      <c r="K180" s="101">
        <v>65</v>
      </c>
      <c r="L180" s="101">
        <v>94.7</v>
      </c>
      <c r="M180" s="101">
        <v>93.3</v>
      </c>
      <c r="N180" s="101">
        <v>91</v>
      </c>
      <c r="O180" s="101">
        <v>515</v>
      </c>
      <c r="P180" s="101">
        <v>514</v>
      </c>
      <c r="Q180" s="101">
        <v>65.900000000000006</v>
      </c>
      <c r="R180" s="101">
        <v>5.41</v>
      </c>
      <c r="S180" s="101">
        <v>4.83</v>
      </c>
      <c r="T180" s="101">
        <v>1.05</v>
      </c>
      <c r="U180" s="101">
        <v>568</v>
      </c>
      <c r="V180" s="101">
        <v>550</v>
      </c>
      <c r="W180" s="101">
        <v>55.4</v>
      </c>
      <c r="X180" s="101">
        <v>123.4</v>
      </c>
      <c r="Y180" s="101">
        <v>14.68</v>
      </c>
      <c r="Z180" s="101">
        <v>64.7</v>
      </c>
      <c r="AA180" s="101">
        <v>14.1</v>
      </c>
      <c r="AB180" s="101">
        <v>2.84</v>
      </c>
      <c r="AC180" s="101">
        <v>2.91</v>
      </c>
      <c r="AD180" s="101">
        <v>14.8</v>
      </c>
      <c r="AE180" s="101">
        <v>2.5299999999999998</v>
      </c>
      <c r="AF180" s="101">
        <v>15.64</v>
      </c>
      <c r="AG180" s="101">
        <v>3.42</v>
      </c>
      <c r="AH180" s="101">
        <v>10.78</v>
      </c>
      <c r="AI180" s="101">
        <v>1.556</v>
      </c>
      <c r="AJ180" s="101">
        <v>10.65</v>
      </c>
      <c r="AK180" s="101">
        <v>1.51</v>
      </c>
      <c r="AL180" s="101">
        <v>14.46</v>
      </c>
      <c r="AM180" s="101">
        <v>3.81</v>
      </c>
      <c r="AN180" s="101">
        <v>9.16</v>
      </c>
      <c r="AO180" s="101">
        <v>5.43</v>
      </c>
      <c r="AP180" s="101">
        <v>7.39</v>
      </c>
      <c r="AQ180" s="101">
        <v>2.4</v>
      </c>
    </row>
    <row r="181" spans="1:43" s="101" customFormat="1">
      <c r="A181" s="101" t="s">
        <v>1429</v>
      </c>
      <c r="B181" s="101">
        <v>4.67</v>
      </c>
      <c r="C181" s="101">
        <v>1529</v>
      </c>
      <c r="D181" s="101">
        <v>3.93</v>
      </c>
      <c r="E181" s="101">
        <v>6.6</v>
      </c>
      <c r="F181" s="101">
        <v>2.15</v>
      </c>
      <c r="G181" s="101">
        <v>12.5</v>
      </c>
      <c r="H181" s="101">
        <v>18.100000000000001</v>
      </c>
      <c r="I181" s="101">
        <v>138.1</v>
      </c>
      <c r="J181" s="101">
        <v>25.9</v>
      </c>
      <c r="K181" s="101">
        <v>64.2</v>
      </c>
      <c r="L181" s="101">
        <v>93.4</v>
      </c>
      <c r="M181" s="101">
        <v>93.4</v>
      </c>
      <c r="N181" s="101">
        <v>95.8</v>
      </c>
      <c r="O181" s="101">
        <v>489</v>
      </c>
      <c r="P181" s="101">
        <v>494</v>
      </c>
      <c r="Q181" s="101">
        <v>60.3</v>
      </c>
      <c r="R181" s="101">
        <v>4.42</v>
      </c>
      <c r="S181" s="101">
        <v>4.76</v>
      </c>
      <c r="T181" s="101">
        <v>0.95599999999999996</v>
      </c>
      <c r="U181" s="101">
        <v>537</v>
      </c>
      <c r="V181" s="101">
        <v>542</v>
      </c>
      <c r="W181" s="101">
        <v>57.1</v>
      </c>
      <c r="X181" s="101">
        <v>115.8</v>
      </c>
      <c r="Y181" s="101">
        <v>14.5</v>
      </c>
      <c r="Z181" s="101">
        <v>57.1</v>
      </c>
      <c r="AA181" s="101">
        <v>14</v>
      </c>
      <c r="AB181" s="101">
        <v>2.77</v>
      </c>
      <c r="AC181" s="101">
        <v>2.62</v>
      </c>
      <c r="AD181" s="101">
        <v>15.3</v>
      </c>
      <c r="AE181" s="101">
        <v>2.4500000000000002</v>
      </c>
      <c r="AF181" s="101">
        <v>16.53</v>
      </c>
      <c r="AG181" s="101">
        <v>3.43</v>
      </c>
      <c r="AH181" s="101">
        <v>9.7799999999999994</v>
      </c>
      <c r="AI181" s="101">
        <v>1.48</v>
      </c>
      <c r="AJ181" s="101">
        <v>10.43</v>
      </c>
      <c r="AK181" s="101">
        <v>1.56</v>
      </c>
      <c r="AL181" s="101">
        <v>13.05</v>
      </c>
      <c r="AM181" s="101">
        <v>3.74</v>
      </c>
      <c r="AN181" s="101">
        <v>9.0399999999999991</v>
      </c>
      <c r="AO181" s="101">
        <v>5.47</v>
      </c>
      <c r="AP181" s="101">
        <v>7.41</v>
      </c>
      <c r="AQ181" s="101">
        <v>2.35</v>
      </c>
    </row>
    <row r="182" spans="1:43" s="101" customFormat="1">
      <c r="A182" s="101" t="s">
        <v>1429</v>
      </c>
      <c r="B182" s="101">
        <v>4.5999999999999996</v>
      </c>
      <c r="C182" s="101">
        <v>1503</v>
      </c>
      <c r="D182" s="101">
        <v>3.83</v>
      </c>
      <c r="E182" s="101">
        <v>4.9000000000000004</v>
      </c>
      <c r="F182" s="101">
        <v>2.04</v>
      </c>
      <c r="G182" s="101">
        <v>12.79</v>
      </c>
      <c r="H182" s="101">
        <v>17.7</v>
      </c>
      <c r="I182" s="101">
        <v>134.80000000000001</v>
      </c>
      <c r="J182" s="101">
        <v>25.1</v>
      </c>
      <c r="K182" s="101">
        <v>62.1</v>
      </c>
      <c r="L182" s="101">
        <v>94</v>
      </c>
      <c r="M182" s="101">
        <v>92.1</v>
      </c>
      <c r="N182" s="101">
        <v>93.2</v>
      </c>
      <c r="O182" s="101">
        <v>487</v>
      </c>
      <c r="P182" s="101">
        <v>477</v>
      </c>
      <c r="Q182" s="101">
        <v>59.2</v>
      </c>
      <c r="R182" s="101">
        <v>4.8600000000000003</v>
      </c>
      <c r="S182" s="101">
        <v>4.66</v>
      </c>
      <c r="T182" s="101">
        <v>1.06</v>
      </c>
      <c r="U182" s="101">
        <v>518</v>
      </c>
      <c r="V182" s="101">
        <v>547</v>
      </c>
      <c r="W182" s="101">
        <v>55</v>
      </c>
      <c r="X182" s="101">
        <v>119</v>
      </c>
      <c r="Y182" s="101">
        <v>14.57</v>
      </c>
      <c r="Z182" s="101">
        <v>58.5</v>
      </c>
      <c r="AA182" s="101">
        <v>14</v>
      </c>
      <c r="AB182" s="101">
        <v>2.72</v>
      </c>
      <c r="AC182" s="101">
        <v>2.71</v>
      </c>
      <c r="AD182" s="101">
        <v>14.28</v>
      </c>
      <c r="AE182" s="101">
        <v>2.35</v>
      </c>
      <c r="AF182" s="101">
        <v>15.52</v>
      </c>
      <c r="AG182" s="101">
        <v>3.42</v>
      </c>
      <c r="AH182" s="101">
        <v>9.75</v>
      </c>
      <c r="AI182" s="101">
        <v>1.4890000000000001</v>
      </c>
      <c r="AJ182" s="101">
        <v>10.39</v>
      </c>
      <c r="AK182" s="101">
        <v>1.53</v>
      </c>
      <c r="AL182" s="101">
        <v>13.36</v>
      </c>
      <c r="AM182" s="101">
        <v>3.69</v>
      </c>
      <c r="AN182" s="101">
        <v>8.9</v>
      </c>
      <c r="AO182" s="101">
        <v>5.45</v>
      </c>
      <c r="AP182" s="101">
        <v>7.11</v>
      </c>
      <c r="AQ182" s="101">
        <v>2.36</v>
      </c>
    </row>
    <row r="183" spans="1:43" s="101" customFormat="1">
      <c r="A183" s="101" t="s">
        <v>1429</v>
      </c>
      <c r="B183" s="101">
        <v>5.05</v>
      </c>
      <c r="C183" s="101">
        <v>1652</v>
      </c>
      <c r="D183" s="101">
        <v>3.98</v>
      </c>
      <c r="E183" s="101">
        <v>6</v>
      </c>
      <c r="F183" s="101">
        <v>2.21</v>
      </c>
      <c r="G183" s="101">
        <v>12.7</v>
      </c>
      <c r="H183" s="101">
        <v>19.190000000000001</v>
      </c>
      <c r="I183" s="101">
        <v>138.19999999999999</v>
      </c>
      <c r="J183" s="101">
        <v>25.4</v>
      </c>
      <c r="K183" s="101">
        <v>66.3</v>
      </c>
      <c r="L183" s="101">
        <v>94.3</v>
      </c>
      <c r="M183" s="101">
        <v>93.7</v>
      </c>
      <c r="N183" s="101">
        <v>94.2</v>
      </c>
      <c r="O183" s="101">
        <v>524</v>
      </c>
      <c r="P183" s="101">
        <v>525</v>
      </c>
      <c r="Q183" s="101">
        <v>64.2</v>
      </c>
      <c r="R183" s="101">
        <v>4.59</v>
      </c>
      <c r="S183" s="101">
        <v>5.08</v>
      </c>
      <c r="T183" s="101">
        <v>1.1459999999999999</v>
      </c>
      <c r="U183" s="101">
        <v>572</v>
      </c>
      <c r="V183" s="101">
        <v>548</v>
      </c>
      <c r="W183" s="101">
        <v>56.3</v>
      </c>
      <c r="X183" s="101">
        <v>123.6</v>
      </c>
      <c r="Y183" s="101">
        <v>14.69</v>
      </c>
      <c r="Z183" s="101">
        <v>65</v>
      </c>
      <c r="AA183" s="101">
        <v>13.9</v>
      </c>
      <c r="AB183" s="101">
        <v>2.75</v>
      </c>
      <c r="AC183" s="101">
        <v>2.81</v>
      </c>
      <c r="AD183" s="101">
        <v>15.77</v>
      </c>
      <c r="AE183" s="101">
        <v>2.58</v>
      </c>
      <c r="AF183" s="101">
        <v>15.67</v>
      </c>
      <c r="AG183" s="101">
        <v>3.44</v>
      </c>
      <c r="AH183" s="101">
        <v>10.41</v>
      </c>
      <c r="AI183" s="101">
        <v>1.637</v>
      </c>
      <c r="AJ183" s="101">
        <v>10.75</v>
      </c>
      <c r="AK183" s="101">
        <v>1.5</v>
      </c>
      <c r="AL183" s="101">
        <v>14.45</v>
      </c>
      <c r="AM183" s="101">
        <v>3.96</v>
      </c>
      <c r="AN183" s="101">
        <v>9.4</v>
      </c>
      <c r="AO183" s="101">
        <v>5.56</v>
      </c>
      <c r="AP183" s="101">
        <v>7.36</v>
      </c>
      <c r="AQ183" s="101">
        <v>2.39</v>
      </c>
    </row>
    <row r="184" spans="1:43" s="101" customFormat="1">
      <c r="A184" s="101" t="s">
        <v>1429</v>
      </c>
      <c r="B184" s="101">
        <v>5.16</v>
      </c>
      <c r="C184" s="101">
        <v>1630</v>
      </c>
      <c r="D184" s="101">
        <v>3.98</v>
      </c>
      <c r="E184" s="101">
        <v>6.6</v>
      </c>
      <c r="F184" s="101">
        <v>2.12</v>
      </c>
      <c r="G184" s="101">
        <v>13.4</v>
      </c>
      <c r="H184" s="101">
        <v>19.2</v>
      </c>
      <c r="I184" s="101">
        <v>145.1</v>
      </c>
      <c r="J184" s="101">
        <v>25.2</v>
      </c>
      <c r="K184" s="101">
        <v>68.599999999999994</v>
      </c>
      <c r="L184" s="101">
        <v>94.4</v>
      </c>
      <c r="M184" s="101">
        <v>94.1</v>
      </c>
      <c r="N184" s="101">
        <v>95.4</v>
      </c>
      <c r="O184" s="101">
        <v>520</v>
      </c>
      <c r="P184" s="101">
        <v>545</v>
      </c>
      <c r="Q184" s="101">
        <v>66.599999999999994</v>
      </c>
      <c r="R184" s="101">
        <v>4.96</v>
      </c>
      <c r="S184" s="101">
        <v>4.72</v>
      </c>
      <c r="T184" s="101">
        <v>1.0900000000000001</v>
      </c>
      <c r="U184" s="101">
        <v>582</v>
      </c>
      <c r="V184" s="101">
        <v>547</v>
      </c>
      <c r="W184" s="101">
        <v>53.8</v>
      </c>
      <c r="X184" s="101">
        <v>121.1</v>
      </c>
      <c r="Y184" s="101">
        <v>14.56</v>
      </c>
      <c r="Z184" s="101">
        <v>63.9</v>
      </c>
      <c r="AA184" s="101">
        <v>14.21</v>
      </c>
      <c r="AB184" s="101">
        <v>2.76</v>
      </c>
      <c r="AC184" s="101">
        <v>2.75</v>
      </c>
      <c r="AD184" s="101">
        <v>15.3</v>
      </c>
      <c r="AE184" s="101">
        <v>2.73</v>
      </c>
      <c r="AF184" s="101">
        <v>16.11</v>
      </c>
      <c r="AG184" s="101">
        <v>3.4</v>
      </c>
      <c r="AH184" s="101">
        <v>10.51</v>
      </c>
      <c r="AI184" s="101">
        <v>1.58</v>
      </c>
      <c r="AJ184" s="101">
        <v>10.51</v>
      </c>
      <c r="AK184" s="101">
        <v>1.54</v>
      </c>
      <c r="AL184" s="101">
        <v>13.7</v>
      </c>
      <c r="AM184" s="101">
        <v>4.05</v>
      </c>
      <c r="AN184" s="101">
        <v>10.199999999999999</v>
      </c>
      <c r="AO184" s="101">
        <v>5.72</v>
      </c>
      <c r="AP184" s="101">
        <v>7.44</v>
      </c>
      <c r="AQ184" s="101">
        <v>2.36</v>
      </c>
    </row>
    <row r="185" spans="1:43" s="101" customFormat="1">
      <c r="A185" s="101" t="s">
        <v>1429</v>
      </c>
      <c r="B185" s="101">
        <v>5.12</v>
      </c>
      <c r="C185" s="101">
        <v>1493</v>
      </c>
      <c r="D185" s="101">
        <v>3.82</v>
      </c>
      <c r="E185" s="101">
        <v>11.6</v>
      </c>
      <c r="F185" s="101">
        <v>2.16</v>
      </c>
      <c r="G185" s="101">
        <v>13</v>
      </c>
      <c r="H185" s="101">
        <v>17.920000000000002</v>
      </c>
      <c r="I185" s="101">
        <v>144.19999999999999</v>
      </c>
      <c r="J185" s="101">
        <v>25.3</v>
      </c>
      <c r="K185" s="101">
        <v>65.8</v>
      </c>
      <c r="L185" s="101">
        <v>93.7</v>
      </c>
      <c r="M185" s="101">
        <v>97.4</v>
      </c>
      <c r="N185" s="101">
        <v>97.2</v>
      </c>
      <c r="O185" s="101">
        <v>524</v>
      </c>
      <c r="P185" s="101">
        <v>532</v>
      </c>
      <c r="Q185" s="101">
        <v>62.1</v>
      </c>
      <c r="R185" s="101">
        <v>5.07</v>
      </c>
      <c r="S185" s="101">
        <v>4.92</v>
      </c>
      <c r="T185" s="101">
        <v>1.1599999999999999</v>
      </c>
      <c r="U185" s="101">
        <v>547</v>
      </c>
      <c r="V185" s="101">
        <v>547</v>
      </c>
      <c r="W185" s="101">
        <v>57</v>
      </c>
      <c r="X185" s="101">
        <v>121.9</v>
      </c>
      <c r="Y185" s="101">
        <v>14.63</v>
      </c>
      <c r="Z185" s="101">
        <v>59.5</v>
      </c>
      <c r="AA185" s="101">
        <v>14.61</v>
      </c>
      <c r="AB185" s="101">
        <v>2.79</v>
      </c>
      <c r="AC185" s="101">
        <v>2.8</v>
      </c>
      <c r="AD185" s="101">
        <v>15.7</v>
      </c>
      <c r="AE185" s="101">
        <v>2.5</v>
      </c>
      <c r="AF185" s="101">
        <v>17.399999999999999</v>
      </c>
      <c r="AG185" s="101">
        <v>3.49</v>
      </c>
      <c r="AH185" s="101">
        <v>10.55</v>
      </c>
      <c r="AI185" s="101">
        <v>1.41</v>
      </c>
      <c r="AJ185" s="101">
        <v>10.5</v>
      </c>
      <c r="AK185" s="101">
        <v>1.58</v>
      </c>
      <c r="AL185" s="101">
        <v>13.7</v>
      </c>
      <c r="AM185" s="101">
        <v>3.85</v>
      </c>
      <c r="AN185" s="101">
        <v>9.3000000000000007</v>
      </c>
      <c r="AO185" s="101">
        <v>6.07</v>
      </c>
      <c r="AP185" s="101">
        <v>7.71</v>
      </c>
      <c r="AQ185" s="101">
        <v>2.37</v>
      </c>
    </row>
    <row r="186" spans="1:43" s="101" customFormat="1"/>
    <row r="187" spans="1:43" s="101" customFormat="1">
      <c r="A187" s="101" t="s">
        <v>1428</v>
      </c>
      <c r="B187" s="101">
        <v>5.1100000000000003</v>
      </c>
      <c r="C187" s="101">
        <v>1563</v>
      </c>
      <c r="D187" s="101">
        <v>4.09</v>
      </c>
      <c r="E187" s="101">
        <v>5.5</v>
      </c>
      <c r="F187" s="101">
        <v>2.11</v>
      </c>
      <c r="G187" s="101">
        <v>13</v>
      </c>
      <c r="H187" s="101">
        <v>18.71</v>
      </c>
      <c r="I187" s="101">
        <v>146.69999999999999</v>
      </c>
      <c r="J187" s="101">
        <v>25.6</v>
      </c>
      <c r="K187" s="101">
        <v>66.099999999999994</v>
      </c>
      <c r="L187" s="101">
        <v>94.2</v>
      </c>
      <c r="M187" s="101">
        <v>95.7</v>
      </c>
      <c r="N187" s="101">
        <v>96</v>
      </c>
      <c r="O187" s="101">
        <v>506</v>
      </c>
      <c r="P187" s="101">
        <v>522</v>
      </c>
      <c r="Q187" s="101">
        <v>63.2</v>
      </c>
      <c r="R187" s="101">
        <v>4.68</v>
      </c>
      <c r="S187" s="101">
        <v>4.8099999999999996</v>
      </c>
      <c r="T187" s="101">
        <v>1.1499999999999999</v>
      </c>
      <c r="U187" s="101">
        <v>576</v>
      </c>
      <c r="V187" s="101">
        <v>565</v>
      </c>
      <c r="W187" s="101">
        <v>56.8</v>
      </c>
      <c r="X187" s="101">
        <v>120.8</v>
      </c>
      <c r="Y187" s="101">
        <v>15.59</v>
      </c>
      <c r="Z187" s="101">
        <v>60.5</v>
      </c>
      <c r="AA187" s="101">
        <v>14.57</v>
      </c>
      <c r="AB187" s="101">
        <v>2.83</v>
      </c>
      <c r="AC187" s="101">
        <v>2.72</v>
      </c>
      <c r="AD187" s="101">
        <v>16.2</v>
      </c>
      <c r="AE187" s="101">
        <v>2.57</v>
      </c>
      <c r="AF187" s="101">
        <v>16.68</v>
      </c>
      <c r="AG187" s="101">
        <v>3.4</v>
      </c>
      <c r="AH187" s="101">
        <v>10.59</v>
      </c>
      <c r="AI187" s="101">
        <v>1.5329999999999999</v>
      </c>
      <c r="AJ187" s="101">
        <v>11.07</v>
      </c>
      <c r="AK187" s="101">
        <v>1.54</v>
      </c>
      <c r="AL187" s="101">
        <v>13.71</v>
      </c>
      <c r="AM187" s="101">
        <v>4.0599999999999996</v>
      </c>
      <c r="AN187" s="101">
        <v>9.51</v>
      </c>
      <c r="AO187" s="101">
        <v>5.98</v>
      </c>
      <c r="AP187" s="101">
        <v>7.25</v>
      </c>
      <c r="AQ187" s="101">
        <v>2.37</v>
      </c>
    </row>
    <row r="188" spans="1:43" s="101" customFormat="1">
      <c r="A188" s="101" t="s">
        <v>1428</v>
      </c>
      <c r="B188" s="101">
        <v>4.95</v>
      </c>
      <c r="C188" s="101">
        <v>1542</v>
      </c>
      <c r="D188" s="101">
        <v>3.95</v>
      </c>
      <c r="E188" s="101" t="s">
        <v>142</v>
      </c>
      <c r="F188" s="101">
        <v>2.16</v>
      </c>
      <c r="G188" s="101">
        <v>13.2</v>
      </c>
      <c r="H188" s="101">
        <v>18.84</v>
      </c>
      <c r="I188" s="101">
        <v>148.1</v>
      </c>
      <c r="J188" s="101">
        <v>25.6</v>
      </c>
      <c r="K188" s="101">
        <v>67.2</v>
      </c>
      <c r="L188" s="101">
        <v>94.5</v>
      </c>
      <c r="M188" s="101">
        <v>98.1</v>
      </c>
      <c r="N188" s="101">
        <v>96.9</v>
      </c>
      <c r="O188" s="101">
        <v>513</v>
      </c>
      <c r="P188" s="101">
        <v>512</v>
      </c>
      <c r="Q188" s="101">
        <v>63.5</v>
      </c>
      <c r="R188" s="101">
        <v>4.96</v>
      </c>
      <c r="S188" s="101">
        <v>4.78</v>
      </c>
      <c r="T188" s="101">
        <v>1.056</v>
      </c>
      <c r="U188" s="101">
        <v>567</v>
      </c>
      <c r="V188" s="101">
        <v>569</v>
      </c>
      <c r="W188" s="101">
        <v>56.5</v>
      </c>
      <c r="X188" s="101">
        <v>120.6</v>
      </c>
      <c r="Y188" s="101">
        <v>14.34</v>
      </c>
      <c r="Z188" s="101">
        <v>61.6</v>
      </c>
      <c r="AA188" s="101">
        <v>14.5</v>
      </c>
      <c r="AB188" s="101">
        <v>2.71</v>
      </c>
      <c r="AC188" s="101">
        <v>2.69</v>
      </c>
      <c r="AD188" s="101">
        <v>14.9</v>
      </c>
      <c r="AE188" s="101">
        <v>2.52</v>
      </c>
      <c r="AF188" s="101">
        <v>16.47</v>
      </c>
      <c r="AG188" s="101">
        <v>3.42</v>
      </c>
      <c r="AH188" s="101">
        <v>9.91</v>
      </c>
      <c r="AI188" s="101">
        <v>1.524</v>
      </c>
      <c r="AJ188" s="101">
        <v>10.75</v>
      </c>
      <c r="AK188" s="101">
        <v>1.65</v>
      </c>
      <c r="AL188" s="101">
        <v>13.98</v>
      </c>
      <c r="AM188" s="101">
        <v>3.86</v>
      </c>
      <c r="AN188" s="101">
        <v>9.57</v>
      </c>
      <c r="AO188" s="101">
        <v>5.76</v>
      </c>
      <c r="AP188" s="101">
        <v>7.29</v>
      </c>
      <c r="AQ188" s="101">
        <v>2.37</v>
      </c>
    </row>
    <row r="189" spans="1:43" s="101" customFormat="1">
      <c r="A189" s="101" t="s">
        <v>1428</v>
      </c>
      <c r="B189" s="101">
        <v>4.83</v>
      </c>
      <c r="C189" s="101">
        <v>1437</v>
      </c>
      <c r="D189" s="101">
        <v>3.83</v>
      </c>
      <c r="E189" s="101">
        <v>6.2</v>
      </c>
      <c r="F189" s="101">
        <v>2.11</v>
      </c>
      <c r="G189" s="101">
        <v>12.2</v>
      </c>
      <c r="H189" s="101">
        <v>18.2</v>
      </c>
      <c r="I189" s="101">
        <v>144</v>
      </c>
      <c r="J189" s="101">
        <v>25.1</v>
      </c>
      <c r="K189" s="101">
        <v>60.8</v>
      </c>
      <c r="L189" s="101">
        <v>95.2</v>
      </c>
      <c r="M189" s="101">
        <v>98.4</v>
      </c>
      <c r="N189" s="101">
        <v>97.1</v>
      </c>
      <c r="O189" s="101">
        <v>495</v>
      </c>
      <c r="P189" s="101">
        <v>494</v>
      </c>
      <c r="Q189" s="101">
        <v>62.4</v>
      </c>
      <c r="R189" s="101">
        <v>5.21</v>
      </c>
      <c r="S189" s="101">
        <v>4.76</v>
      </c>
      <c r="T189" s="101">
        <v>0.96899999999999997</v>
      </c>
      <c r="U189" s="101">
        <v>493</v>
      </c>
      <c r="V189" s="101">
        <v>549</v>
      </c>
      <c r="W189" s="101">
        <v>57.3</v>
      </c>
      <c r="X189" s="101">
        <v>117.2</v>
      </c>
      <c r="Y189" s="101">
        <v>13.7</v>
      </c>
      <c r="Z189" s="101">
        <v>59.1</v>
      </c>
      <c r="AA189" s="101">
        <v>14.64</v>
      </c>
      <c r="AB189" s="101">
        <v>2.93</v>
      </c>
      <c r="AC189" s="101">
        <v>2.73</v>
      </c>
      <c r="AD189" s="101">
        <v>14.7</v>
      </c>
      <c r="AE189" s="101">
        <v>2.4700000000000002</v>
      </c>
      <c r="AF189" s="101">
        <v>16.899999999999999</v>
      </c>
      <c r="AG189" s="101">
        <v>3.4</v>
      </c>
      <c r="AH189" s="101">
        <v>9.65</v>
      </c>
      <c r="AI189" s="101">
        <v>1.47</v>
      </c>
      <c r="AJ189" s="101">
        <v>10.68</v>
      </c>
      <c r="AK189" s="101">
        <v>1.52</v>
      </c>
      <c r="AL189" s="101">
        <v>12.79</v>
      </c>
      <c r="AM189" s="101">
        <v>3.52</v>
      </c>
      <c r="AN189" s="101">
        <v>8.69</v>
      </c>
      <c r="AO189" s="101">
        <v>5.64</v>
      </c>
      <c r="AP189" s="101">
        <v>7.53</v>
      </c>
      <c r="AQ189" s="101">
        <v>2.38</v>
      </c>
    </row>
    <row r="190" spans="1:43" s="101" customFormat="1">
      <c r="A190" s="101" t="s">
        <v>1428</v>
      </c>
      <c r="B190" s="101">
        <v>5.0199999999999996</v>
      </c>
      <c r="C190" s="101">
        <v>1522</v>
      </c>
      <c r="D190" s="101">
        <v>3.74</v>
      </c>
      <c r="E190" s="101" t="s">
        <v>142</v>
      </c>
      <c r="F190" s="101">
        <v>2.15</v>
      </c>
      <c r="G190" s="101">
        <v>12.5</v>
      </c>
      <c r="H190" s="101">
        <v>18.100000000000001</v>
      </c>
      <c r="I190" s="101">
        <v>126.6</v>
      </c>
      <c r="J190" s="101">
        <v>24.4</v>
      </c>
      <c r="K190" s="101">
        <v>64.400000000000006</v>
      </c>
      <c r="L190" s="101">
        <v>92.8</v>
      </c>
      <c r="M190" s="101">
        <v>82.6</v>
      </c>
      <c r="N190" s="101">
        <v>89.8</v>
      </c>
      <c r="O190" s="101">
        <v>518</v>
      </c>
      <c r="P190" s="101">
        <v>510</v>
      </c>
      <c r="Q190" s="101">
        <v>59.8</v>
      </c>
      <c r="R190" s="101">
        <v>4.7300000000000004</v>
      </c>
      <c r="S190" s="101">
        <v>4.82</v>
      </c>
      <c r="T190" s="101">
        <v>1.111</v>
      </c>
      <c r="U190" s="101">
        <v>517</v>
      </c>
      <c r="V190" s="101">
        <v>491</v>
      </c>
      <c r="W190" s="101">
        <v>51.6</v>
      </c>
      <c r="X190" s="101">
        <v>123.6</v>
      </c>
      <c r="Y190" s="101">
        <v>14.54</v>
      </c>
      <c r="Z190" s="101">
        <v>60.3</v>
      </c>
      <c r="AA190" s="101">
        <v>13.08</v>
      </c>
      <c r="AB190" s="101">
        <v>2.63</v>
      </c>
      <c r="AC190" s="101">
        <v>2.88</v>
      </c>
      <c r="AD190" s="101">
        <v>15.32</v>
      </c>
      <c r="AE190" s="101">
        <v>2.4500000000000002</v>
      </c>
      <c r="AF190" s="101">
        <v>14.81</v>
      </c>
      <c r="AG190" s="101">
        <v>3.46</v>
      </c>
      <c r="AH190" s="101">
        <v>10.76</v>
      </c>
      <c r="AI190" s="101">
        <v>1.5</v>
      </c>
      <c r="AJ190" s="101">
        <v>9.49</v>
      </c>
      <c r="AK190" s="101">
        <v>1.4850000000000001</v>
      </c>
      <c r="AL190" s="101">
        <v>14.05</v>
      </c>
      <c r="AM190" s="101">
        <v>3.82</v>
      </c>
      <c r="AN190" s="101">
        <v>8.73</v>
      </c>
      <c r="AO190" s="101">
        <v>5.13</v>
      </c>
      <c r="AP190" s="101">
        <v>7.49</v>
      </c>
      <c r="AQ190" s="101">
        <v>2.37</v>
      </c>
    </row>
    <row r="191" spans="1:43" s="101" customFormat="1">
      <c r="A191" s="101" t="s">
        <v>1428</v>
      </c>
      <c r="B191" s="101">
        <v>4.87</v>
      </c>
      <c r="C191" s="101">
        <v>1485</v>
      </c>
      <c r="D191" s="101">
        <v>3.77</v>
      </c>
      <c r="E191" s="101">
        <v>6.1</v>
      </c>
      <c r="F191" s="101">
        <v>2.2599999999999998</v>
      </c>
      <c r="G191" s="101">
        <v>12.9</v>
      </c>
      <c r="H191" s="101">
        <v>17.760000000000002</v>
      </c>
      <c r="I191" s="101">
        <v>131.80000000000001</v>
      </c>
      <c r="J191" s="101">
        <v>24.7</v>
      </c>
      <c r="K191" s="101">
        <v>63</v>
      </c>
      <c r="L191" s="101">
        <v>88.7</v>
      </c>
      <c r="M191" s="101">
        <v>87.9</v>
      </c>
      <c r="N191" s="101">
        <v>91.5</v>
      </c>
      <c r="O191" s="101">
        <v>534</v>
      </c>
      <c r="P191" s="101">
        <v>489</v>
      </c>
      <c r="Q191" s="101">
        <v>59.5</v>
      </c>
      <c r="R191" s="101">
        <v>4.1900000000000004</v>
      </c>
      <c r="S191" s="101">
        <v>4.8099999999999996</v>
      </c>
      <c r="T191" s="101">
        <v>1.1599999999999999</v>
      </c>
      <c r="U191" s="101">
        <v>531</v>
      </c>
      <c r="V191" s="101">
        <v>517</v>
      </c>
      <c r="W191" s="101">
        <v>52.6</v>
      </c>
      <c r="X191" s="101">
        <v>123.3</v>
      </c>
      <c r="Y191" s="101">
        <v>14.39</v>
      </c>
      <c r="Z191" s="101">
        <v>60</v>
      </c>
      <c r="AA191" s="101">
        <v>12.9</v>
      </c>
      <c r="AB191" s="101">
        <v>2.62</v>
      </c>
      <c r="AC191" s="101">
        <v>2.96</v>
      </c>
      <c r="AD191" s="101">
        <v>14.8</v>
      </c>
      <c r="AE191" s="101">
        <v>2.37</v>
      </c>
      <c r="AF191" s="101">
        <v>14.83</v>
      </c>
      <c r="AG191" s="101">
        <v>3.51</v>
      </c>
      <c r="AH191" s="101">
        <v>10.5</v>
      </c>
      <c r="AI191" s="101">
        <v>1.46</v>
      </c>
      <c r="AJ191" s="101">
        <v>9.89</v>
      </c>
      <c r="AK191" s="101">
        <v>1.46</v>
      </c>
      <c r="AL191" s="101">
        <v>14.31</v>
      </c>
      <c r="AM191" s="101">
        <v>3.67</v>
      </c>
      <c r="AN191" s="101">
        <v>8.84</v>
      </c>
      <c r="AO191" s="101">
        <v>5.28</v>
      </c>
      <c r="AP191" s="101">
        <v>7.57</v>
      </c>
      <c r="AQ191" s="101">
        <v>2.34</v>
      </c>
    </row>
    <row r="192" spans="1:43" s="101" customFormat="1">
      <c r="A192" s="101" t="s">
        <v>1428</v>
      </c>
      <c r="B192" s="101">
        <v>5.23</v>
      </c>
      <c r="C192" s="101">
        <v>1607</v>
      </c>
      <c r="D192" s="101">
        <v>4.1399999999999997</v>
      </c>
      <c r="E192" s="101" t="s">
        <v>142</v>
      </c>
      <c r="F192" s="101">
        <v>2.0699999999999998</v>
      </c>
      <c r="G192" s="101">
        <v>15.1</v>
      </c>
      <c r="H192" s="101">
        <v>19.649999999999999</v>
      </c>
      <c r="I192" s="101">
        <v>147.6</v>
      </c>
      <c r="J192" s="101">
        <v>26</v>
      </c>
      <c r="K192" s="101">
        <v>68.5</v>
      </c>
      <c r="L192" s="101">
        <v>98</v>
      </c>
      <c r="M192" s="101">
        <v>98.5</v>
      </c>
      <c r="N192" s="101">
        <v>97.2</v>
      </c>
      <c r="O192" s="101">
        <v>528</v>
      </c>
      <c r="P192" s="101">
        <v>544</v>
      </c>
      <c r="Q192" s="101">
        <v>67</v>
      </c>
      <c r="R192" s="101">
        <v>5.21</v>
      </c>
      <c r="S192" s="101">
        <v>4.9000000000000004</v>
      </c>
      <c r="T192" s="101">
        <v>1.1599999999999999</v>
      </c>
      <c r="U192" s="101">
        <v>600</v>
      </c>
      <c r="V192" s="101">
        <v>578</v>
      </c>
      <c r="W192" s="101">
        <v>58</v>
      </c>
      <c r="X192" s="101">
        <v>121.7</v>
      </c>
      <c r="Y192" s="101">
        <v>15.87</v>
      </c>
      <c r="Z192" s="101">
        <v>63.3</v>
      </c>
      <c r="AA192" s="101">
        <v>15.11</v>
      </c>
      <c r="AB192" s="101">
        <v>2.9</v>
      </c>
      <c r="AC192" s="101">
        <v>2.73</v>
      </c>
      <c r="AD192" s="101">
        <v>15.7</v>
      </c>
      <c r="AE192" s="101">
        <v>2.74</v>
      </c>
      <c r="AF192" s="101">
        <v>16.7</v>
      </c>
      <c r="AG192" s="101">
        <v>3.47</v>
      </c>
      <c r="AH192" s="101">
        <v>11.7</v>
      </c>
      <c r="AI192" s="101">
        <v>1.64</v>
      </c>
      <c r="AJ192" s="101">
        <v>10.76</v>
      </c>
      <c r="AK192" s="101">
        <v>1.62</v>
      </c>
      <c r="AL192" s="101">
        <v>14.21</v>
      </c>
      <c r="AM192" s="101">
        <v>4.43</v>
      </c>
      <c r="AN192" s="101">
        <v>10.08</v>
      </c>
      <c r="AO192" s="101">
        <v>5.86</v>
      </c>
      <c r="AP192" s="101">
        <v>7.25</v>
      </c>
      <c r="AQ192" s="101">
        <v>2.39</v>
      </c>
    </row>
    <row r="193" spans="1:43" s="101" customFormat="1">
      <c r="A193" s="101" t="s">
        <v>1428</v>
      </c>
      <c r="B193" s="101">
        <v>5.0199999999999996</v>
      </c>
      <c r="C193" s="101">
        <v>1618</v>
      </c>
      <c r="D193" s="101">
        <v>3.94</v>
      </c>
      <c r="E193" s="101" t="s">
        <v>142</v>
      </c>
      <c r="F193" s="101">
        <v>2.14</v>
      </c>
      <c r="G193" s="101">
        <v>13.1</v>
      </c>
      <c r="H193" s="101">
        <v>18.600000000000001</v>
      </c>
      <c r="I193" s="101">
        <v>146.30000000000001</v>
      </c>
      <c r="J193" s="101">
        <v>25.3</v>
      </c>
      <c r="K193" s="101">
        <v>67.2</v>
      </c>
      <c r="L193" s="101">
        <v>93.8</v>
      </c>
      <c r="M193" s="101">
        <v>94.1</v>
      </c>
      <c r="N193" s="101">
        <v>95</v>
      </c>
      <c r="O193" s="101">
        <v>501</v>
      </c>
      <c r="P193" s="101">
        <v>520</v>
      </c>
      <c r="Q193" s="101">
        <v>63.1</v>
      </c>
      <c r="R193" s="101">
        <v>5.05</v>
      </c>
      <c r="S193" s="101">
        <v>4.6500000000000004</v>
      </c>
      <c r="T193" s="101">
        <v>1.05</v>
      </c>
      <c r="U193" s="101">
        <v>571</v>
      </c>
      <c r="V193" s="101">
        <v>555</v>
      </c>
      <c r="W193" s="101">
        <v>56.4</v>
      </c>
      <c r="X193" s="101">
        <v>117.3</v>
      </c>
      <c r="Y193" s="101">
        <v>15.26</v>
      </c>
      <c r="Z193" s="101">
        <v>62.4</v>
      </c>
      <c r="AA193" s="101">
        <v>13.91</v>
      </c>
      <c r="AB193" s="101">
        <v>2.7</v>
      </c>
      <c r="AC193" s="101">
        <v>2.97</v>
      </c>
      <c r="AD193" s="101">
        <v>15.58</v>
      </c>
      <c r="AE193" s="101">
        <v>2.57</v>
      </c>
      <c r="AF193" s="101">
        <v>16.399999999999999</v>
      </c>
      <c r="AG193" s="101">
        <v>3.42</v>
      </c>
      <c r="AH193" s="101">
        <v>10.8</v>
      </c>
      <c r="AI193" s="101">
        <v>1.5820000000000001</v>
      </c>
      <c r="AJ193" s="101">
        <v>10.58</v>
      </c>
      <c r="AK193" s="101">
        <v>1.55</v>
      </c>
      <c r="AL193" s="101">
        <v>13.45</v>
      </c>
      <c r="AM193" s="101">
        <v>4.3</v>
      </c>
      <c r="AN193" s="101">
        <v>9.67</v>
      </c>
      <c r="AO193" s="101">
        <v>5.81</v>
      </c>
      <c r="AP193" s="101">
        <v>7.24</v>
      </c>
      <c r="AQ193" s="101">
        <v>2.34</v>
      </c>
    </row>
    <row r="194" spans="1:43" s="101" customFormat="1">
      <c r="A194" s="101" t="s">
        <v>1428</v>
      </c>
      <c r="B194" s="101">
        <v>5.13</v>
      </c>
      <c r="C194" s="101">
        <v>1584</v>
      </c>
      <c r="D194" s="101">
        <v>4.0999999999999996</v>
      </c>
      <c r="E194" s="101">
        <v>7</v>
      </c>
      <c r="F194" s="101">
        <v>2.13</v>
      </c>
      <c r="G194" s="101">
        <v>14.4</v>
      </c>
      <c r="H194" s="101">
        <v>18.82</v>
      </c>
      <c r="I194" s="101">
        <v>144.30000000000001</v>
      </c>
      <c r="J194" s="101">
        <v>25.3</v>
      </c>
      <c r="K194" s="101">
        <v>66.5</v>
      </c>
      <c r="L194" s="101">
        <v>95.5</v>
      </c>
      <c r="M194" s="101">
        <v>94.9</v>
      </c>
      <c r="N194" s="101">
        <v>96</v>
      </c>
      <c r="O194" s="101">
        <v>527</v>
      </c>
      <c r="P194" s="101">
        <v>530</v>
      </c>
      <c r="Q194" s="101">
        <v>63.4</v>
      </c>
      <c r="R194" s="101">
        <v>5.0199999999999996</v>
      </c>
      <c r="S194" s="101">
        <v>5.09</v>
      </c>
      <c r="T194" s="101">
        <v>1.2</v>
      </c>
      <c r="U194" s="101">
        <v>573</v>
      </c>
      <c r="V194" s="101">
        <v>556</v>
      </c>
      <c r="W194" s="101">
        <v>56.3</v>
      </c>
      <c r="X194" s="101">
        <v>122</v>
      </c>
      <c r="Y194" s="101">
        <v>15.43</v>
      </c>
      <c r="Z194" s="101">
        <v>61.9</v>
      </c>
      <c r="AA194" s="101">
        <v>14.6</v>
      </c>
      <c r="AB194" s="101">
        <v>2.84</v>
      </c>
      <c r="AC194" s="101">
        <v>2.73</v>
      </c>
      <c r="AD194" s="101">
        <v>16.899999999999999</v>
      </c>
      <c r="AE194" s="101">
        <v>2.65</v>
      </c>
      <c r="AF194" s="101">
        <v>16.52</v>
      </c>
      <c r="AG194" s="101">
        <v>3.34</v>
      </c>
      <c r="AH194" s="101">
        <v>11.24</v>
      </c>
      <c r="AI194" s="101">
        <v>1.54</v>
      </c>
      <c r="AJ194" s="101">
        <v>10.8</v>
      </c>
      <c r="AK194" s="101">
        <v>1.48</v>
      </c>
      <c r="AL194" s="101">
        <v>13.92</v>
      </c>
      <c r="AM194" s="101">
        <v>4.0599999999999996</v>
      </c>
      <c r="AN194" s="101">
        <v>9.65</v>
      </c>
      <c r="AO194" s="101">
        <v>5.82</v>
      </c>
      <c r="AP194" s="101">
        <v>7.59</v>
      </c>
      <c r="AQ194" s="101">
        <v>2.41</v>
      </c>
    </row>
    <row r="195" spans="1:43" s="101" customFormat="1">
      <c r="A195" s="101" t="s">
        <v>1428</v>
      </c>
      <c r="B195" s="101">
        <v>5.6</v>
      </c>
      <c r="C195" s="101">
        <v>1713</v>
      </c>
      <c r="D195" s="101">
        <v>4.18</v>
      </c>
      <c r="E195" s="101">
        <v>5.9</v>
      </c>
      <c r="F195" s="101">
        <v>2.11</v>
      </c>
      <c r="G195" s="101">
        <v>14.4</v>
      </c>
      <c r="H195" s="101">
        <v>19.61</v>
      </c>
      <c r="I195" s="101">
        <v>144.6</v>
      </c>
      <c r="J195" s="101">
        <v>26.7</v>
      </c>
      <c r="K195" s="101">
        <v>72</v>
      </c>
      <c r="L195" s="101">
        <v>101.2</v>
      </c>
      <c r="M195" s="101">
        <v>96.3</v>
      </c>
      <c r="N195" s="101">
        <v>95.6</v>
      </c>
      <c r="O195" s="101">
        <v>553</v>
      </c>
      <c r="P195" s="101">
        <v>575</v>
      </c>
      <c r="Q195" s="101">
        <v>64.900000000000006</v>
      </c>
      <c r="R195" s="101">
        <v>4.66</v>
      </c>
      <c r="S195" s="101">
        <v>4.8899999999999997</v>
      </c>
      <c r="T195" s="101">
        <v>1.1839999999999999</v>
      </c>
      <c r="U195" s="101">
        <v>574</v>
      </c>
      <c r="V195" s="101">
        <v>562</v>
      </c>
      <c r="W195" s="101">
        <v>56.6</v>
      </c>
      <c r="X195" s="101">
        <v>128.69999999999999</v>
      </c>
      <c r="Y195" s="101">
        <v>15.83</v>
      </c>
      <c r="Z195" s="101">
        <v>67.2</v>
      </c>
      <c r="AA195" s="101">
        <v>14.65</v>
      </c>
      <c r="AB195" s="101">
        <v>2.84</v>
      </c>
      <c r="AC195" s="101">
        <v>3</v>
      </c>
      <c r="AD195" s="101">
        <v>17.100000000000001</v>
      </c>
      <c r="AE195" s="101">
        <v>2.73</v>
      </c>
      <c r="AF195" s="101">
        <v>16.77</v>
      </c>
      <c r="AG195" s="101">
        <v>3.5</v>
      </c>
      <c r="AH195" s="101">
        <v>11.68</v>
      </c>
      <c r="AI195" s="101">
        <v>1.7</v>
      </c>
      <c r="AJ195" s="101">
        <v>10.98</v>
      </c>
      <c r="AK195" s="101">
        <v>1.5</v>
      </c>
      <c r="AL195" s="101">
        <v>14.67</v>
      </c>
      <c r="AM195" s="101">
        <v>4.0999999999999996</v>
      </c>
      <c r="AN195" s="101">
        <v>9.9600000000000009</v>
      </c>
      <c r="AO195" s="101">
        <v>5.55</v>
      </c>
      <c r="AP195" s="101">
        <v>7.27</v>
      </c>
      <c r="AQ195" s="101">
        <v>2.7</v>
      </c>
    </row>
    <row r="196" spans="1:43" s="101" customFormat="1">
      <c r="A196" s="101" t="s">
        <v>1428</v>
      </c>
      <c r="B196" s="101">
        <v>4.5999999999999996</v>
      </c>
      <c r="C196" s="101">
        <v>1428</v>
      </c>
      <c r="D196" s="101">
        <v>3.69</v>
      </c>
      <c r="E196" s="101">
        <v>6.3</v>
      </c>
      <c r="F196" s="101">
        <v>2.15</v>
      </c>
      <c r="G196" s="101">
        <v>11.1</v>
      </c>
      <c r="H196" s="101">
        <v>16.52</v>
      </c>
      <c r="I196" s="101">
        <v>139.6</v>
      </c>
      <c r="J196" s="101">
        <v>25.13</v>
      </c>
      <c r="K196" s="101">
        <v>59.6</v>
      </c>
      <c r="L196" s="101">
        <v>90</v>
      </c>
      <c r="M196" s="101">
        <v>93</v>
      </c>
      <c r="N196" s="101">
        <v>93.7</v>
      </c>
      <c r="O196" s="101">
        <v>488</v>
      </c>
      <c r="P196" s="101">
        <v>482</v>
      </c>
      <c r="Q196" s="101">
        <v>56.2</v>
      </c>
      <c r="R196" s="101">
        <v>5.64</v>
      </c>
      <c r="S196" s="101">
        <v>4.87</v>
      </c>
      <c r="T196" s="101">
        <v>0.97799999999999998</v>
      </c>
      <c r="U196" s="101">
        <v>481</v>
      </c>
      <c r="V196" s="101">
        <v>518</v>
      </c>
      <c r="W196" s="101">
        <v>56.2</v>
      </c>
      <c r="X196" s="101">
        <v>117.5</v>
      </c>
      <c r="Y196" s="101">
        <v>13.11</v>
      </c>
      <c r="Z196" s="101">
        <v>55.4</v>
      </c>
      <c r="AA196" s="101">
        <v>13.55</v>
      </c>
      <c r="AB196" s="101">
        <v>2.73</v>
      </c>
      <c r="AC196" s="101">
        <v>2.61</v>
      </c>
      <c r="AD196" s="101">
        <v>14.32</v>
      </c>
      <c r="AE196" s="101">
        <v>2.35</v>
      </c>
      <c r="AF196" s="101">
        <v>16.059999999999999</v>
      </c>
      <c r="AG196" s="101">
        <v>3.33</v>
      </c>
      <c r="AH196" s="101">
        <v>9.11</v>
      </c>
      <c r="AI196" s="101">
        <v>1.4039999999999999</v>
      </c>
      <c r="AJ196" s="101">
        <v>10.11</v>
      </c>
      <c r="AK196" s="101">
        <v>1.61</v>
      </c>
      <c r="AL196" s="101">
        <v>12.96</v>
      </c>
      <c r="AM196" s="101">
        <v>3.52</v>
      </c>
      <c r="AN196" s="101">
        <v>8.4499999999999993</v>
      </c>
      <c r="AO196" s="101">
        <v>5.91</v>
      </c>
      <c r="AP196" s="101">
        <v>7.44</v>
      </c>
      <c r="AQ196" s="101">
        <v>2.19</v>
      </c>
    </row>
    <row r="197" spans="1:43" s="101" customFormat="1">
      <c r="A197" s="101" t="s">
        <v>1428</v>
      </c>
      <c r="B197" s="101">
        <v>5.14</v>
      </c>
      <c r="C197" s="101">
        <v>1582</v>
      </c>
      <c r="D197" s="101">
        <v>3.95</v>
      </c>
      <c r="E197" s="101">
        <v>5.8</v>
      </c>
      <c r="F197" s="101">
        <v>2.0499999999999998</v>
      </c>
      <c r="G197" s="101">
        <v>13.2</v>
      </c>
      <c r="H197" s="101">
        <v>18.899999999999999</v>
      </c>
      <c r="I197" s="101">
        <v>146.1</v>
      </c>
      <c r="J197" s="101">
        <v>25.7</v>
      </c>
      <c r="K197" s="101">
        <v>67.5</v>
      </c>
      <c r="L197" s="101">
        <v>95</v>
      </c>
      <c r="M197" s="101">
        <v>95.8</v>
      </c>
      <c r="N197" s="101">
        <v>96.8</v>
      </c>
      <c r="O197" s="101">
        <v>517</v>
      </c>
      <c r="P197" s="101">
        <v>530</v>
      </c>
      <c r="Q197" s="101">
        <v>63.3</v>
      </c>
      <c r="R197" s="101">
        <v>4.6399999999999997</v>
      </c>
      <c r="S197" s="101">
        <v>4.75</v>
      </c>
      <c r="T197" s="101">
        <v>1.081</v>
      </c>
      <c r="U197" s="101">
        <v>583</v>
      </c>
      <c r="V197" s="101">
        <v>558</v>
      </c>
      <c r="W197" s="101">
        <v>56.6</v>
      </c>
      <c r="X197" s="101">
        <v>122.4</v>
      </c>
      <c r="Y197" s="101">
        <v>14.9</v>
      </c>
      <c r="Z197" s="101">
        <v>63.6</v>
      </c>
      <c r="AA197" s="101">
        <v>14.43</v>
      </c>
      <c r="AB197" s="101">
        <v>2.68</v>
      </c>
      <c r="AC197" s="101">
        <v>2.77</v>
      </c>
      <c r="AD197" s="101">
        <v>16</v>
      </c>
      <c r="AE197" s="101">
        <v>2.5</v>
      </c>
      <c r="AF197" s="101">
        <v>16.670000000000002</v>
      </c>
      <c r="AG197" s="101">
        <v>3.51</v>
      </c>
      <c r="AH197" s="101">
        <v>10.32</v>
      </c>
      <c r="AI197" s="101">
        <v>1.62</v>
      </c>
      <c r="AJ197" s="101">
        <v>10.72</v>
      </c>
      <c r="AK197" s="101">
        <v>1.6</v>
      </c>
      <c r="AL197" s="101">
        <v>13.73</v>
      </c>
      <c r="AM197" s="101">
        <v>3.86</v>
      </c>
      <c r="AN197" s="101">
        <v>9.84</v>
      </c>
      <c r="AO197" s="101">
        <v>5.6</v>
      </c>
      <c r="AP197" s="101">
        <v>7.58</v>
      </c>
      <c r="AQ197" s="101">
        <v>2.35</v>
      </c>
    </row>
    <row r="198" spans="1:43" s="101" customFormat="1">
      <c r="A198" s="101" t="s">
        <v>1428</v>
      </c>
      <c r="B198" s="101">
        <v>5.03</v>
      </c>
      <c r="C198" s="101">
        <v>1551</v>
      </c>
      <c r="D198" s="101">
        <v>3.93</v>
      </c>
      <c r="E198" s="101">
        <v>6.4</v>
      </c>
      <c r="F198" s="101">
        <v>2.2599999999999998</v>
      </c>
      <c r="G198" s="101">
        <v>12.84</v>
      </c>
      <c r="H198" s="101">
        <v>18.739999999999998</v>
      </c>
      <c r="I198" s="101">
        <v>137.4</v>
      </c>
      <c r="J198" s="101">
        <v>25</v>
      </c>
      <c r="K198" s="101">
        <v>66.3</v>
      </c>
      <c r="L198" s="101">
        <v>94.2</v>
      </c>
      <c r="M198" s="101">
        <v>93.5</v>
      </c>
      <c r="N198" s="101">
        <v>93.7</v>
      </c>
      <c r="O198" s="101">
        <v>502</v>
      </c>
      <c r="P198" s="101">
        <v>513</v>
      </c>
      <c r="Q198" s="101">
        <v>62.5</v>
      </c>
      <c r="R198" s="101">
        <v>4.5999999999999996</v>
      </c>
      <c r="S198" s="101">
        <v>4.83</v>
      </c>
      <c r="T198" s="101">
        <v>1</v>
      </c>
      <c r="U198" s="101">
        <v>570</v>
      </c>
      <c r="V198" s="101">
        <v>550</v>
      </c>
      <c r="W198" s="101">
        <v>54.6</v>
      </c>
      <c r="X198" s="101">
        <v>120.7</v>
      </c>
      <c r="Y198" s="101">
        <v>14.65</v>
      </c>
      <c r="Z198" s="101">
        <v>60.7</v>
      </c>
      <c r="AA198" s="101">
        <v>14.43</v>
      </c>
      <c r="AB198" s="101">
        <v>2.77</v>
      </c>
      <c r="AC198" s="101">
        <v>2.72</v>
      </c>
      <c r="AD198" s="101">
        <v>15.39</v>
      </c>
      <c r="AE198" s="101">
        <v>2.57</v>
      </c>
      <c r="AF198" s="101">
        <v>16</v>
      </c>
      <c r="AG198" s="101">
        <v>3.39</v>
      </c>
      <c r="AH198" s="101">
        <v>10.27</v>
      </c>
      <c r="AI198" s="101">
        <v>1.5</v>
      </c>
      <c r="AJ198" s="101">
        <v>10.34</v>
      </c>
      <c r="AK198" s="101">
        <v>1.5269999999999999</v>
      </c>
      <c r="AL198" s="101">
        <v>13.68</v>
      </c>
      <c r="AM198" s="101">
        <v>3.95</v>
      </c>
      <c r="AN198" s="101">
        <v>9.24</v>
      </c>
      <c r="AO198" s="101">
        <v>5.67</v>
      </c>
      <c r="AP198" s="101">
        <v>7.23</v>
      </c>
      <c r="AQ198" s="101">
        <v>2.39</v>
      </c>
    </row>
    <row r="199" spans="1:43" s="101" customFormat="1"/>
    <row r="200" spans="1:43" s="101" customFormat="1">
      <c r="A200" s="101" t="s">
        <v>1424</v>
      </c>
      <c r="B200" s="101">
        <v>4.63</v>
      </c>
      <c r="C200" s="101">
        <v>1509</v>
      </c>
      <c r="D200" s="101">
        <v>3.86</v>
      </c>
      <c r="E200" s="101" t="s">
        <v>142</v>
      </c>
      <c r="F200" s="101">
        <v>2.0299999999999998</v>
      </c>
      <c r="G200" s="101">
        <v>12.4</v>
      </c>
      <c r="H200" s="101">
        <v>19.5</v>
      </c>
      <c r="I200" s="101">
        <v>138.19999999999999</v>
      </c>
      <c r="J200" s="101">
        <v>24.9</v>
      </c>
      <c r="K200" s="101">
        <v>63.5</v>
      </c>
      <c r="L200" s="101">
        <v>93.9</v>
      </c>
      <c r="M200" s="101">
        <v>94.3</v>
      </c>
      <c r="N200" s="101">
        <v>94</v>
      </c>
      <c r="O200" s="101">
        <v>483</v>
      </c>
      <c r="P200" s="101">
        <v>500</v>
      </c>
      <c r="Q200" s="101">
        <v>63.4</v>
      </c>
      <c r="R200" s="101">
        <v>4.8499999999999996</v>
      </c>
      <c r="S200" s="101">
        <v>4.75</v>
      </c>
      <c r="T200" s="101">
        <v>1.002</v>
      </c>
      <c r="U200" s="101">
        <v>545</v>
      </c>
      <c r="V200" s="101">
        <v>548</v>
      </c>
      <c r="W200" s="101">
        <v>56.6</v>
      </c>
      <c r="X200" s="101">
        <v>116.1</v>
      </c>
      <c r="Y200" s="101">
        <v>14.18</v>
      </c>
      <c r="Z200" s="101">
        <v>61.6</v>
      </c>
      <c r="AA200" s="101">
        <v>14.1</v>
      </c>
      <c r="AB200" s="101">
        <v>2.62</v>
      </c>
      <c r="AC200" s="101">
        <v>2.56</v>
      </c>
      <c r="AD200" s="101">
        <v>15.03</v>
      </c>
      <c r="AE200" s="101">
        <v>2.5499999999999998</v>
      </c>
      <c r="AF200" s="101">
        <v>16.399999999999999</v>
      </c>
      <c r="AG200" s="101">
        <v>3.28</v>
      </c>
      <c r="AH200" s="101">
        <v>9.9</v>
      </c>
      <c r="AI200" s="101">
        <v>1.5169999999999999</v>
      </c>
      <c r="AJ200" s="101">
        <v>10.76</v>
      </c>
      <c r="AK200" s="101">
        <v>1.52</v>
      </c>
      <c r="AL200" s="101">
        <v>13.1</v>
      </c>
      <c r="AM200" s="101">
        <v>3.78</v>
      </c>
      <c r="AN200" s="101">
        <v>9.73</v>
      </c>
      <c r="AO200" s="101">
        <v>6</v>
      </c>
      <c r="AP200" s="101">
        <v>7.23</v>
      </c>
      <c r="AQ200" s="101">
        <v>2.34</v>
      </c>
    </row>
    <row r="201" spans="1:43" s="101" customFormat="1">
      <c r="A201" s="101" t="s">
        <v>1424</v>
      </c>
      <c r="B201" s="101">
        <v>5.08</v>
      </c>
      <c r="C201" s="101">
        <v>1443</v>
      </c>
      <c r="D201" s="101">
        <v>3.68</v>
      </c>
      <c r="E201" s="101" t="s">
        <v>142</v>
      </c>
      <c r="F201" s="101">
        <v>2.3199999999999998</v>
      </c>
      <c r="G201" s="101">
        <v>13.4</v>
      </c>
      <c r="H201" s="101">
        <v>17.809999999999999</v>
      </c>
      <c r="I201" s="101">
        <v>131</v>
      </c>
      <c r="J201" s="101">
        <v>24.9</v>
      </c>
      <c r="K201" s="101">
        <v>64</v>
      </c>
      <c r="L201" s="101">
        <v>89.4</v>
      </c>
      <c r="M201" s="101">
        <v>89.6</v>
      </c>
      <c r="N201" s="101">
        <v>93.6</v>
      </c>
      <c r="O201" s="101">
        <v>542</v>
      </c>
      <c r="P201" s="101">
        <v>507</v>
      </c>
      <c r="Q201" s="101">
        <v>58.4</v>
      </c>
      <c r="R201" s="101">
        <v>4.5599999999999996</v>
      </c>
      <c r="S201" s="101">
        <v>4.95</v>
      </c>
      <c r="T201" s="101">
        <v>1.25</v>
      </c>
      <c r="U201" s="101">
        <v>516</v>
      </c>
      <c r="V201" s="101">
        <v>505</v>
      </c>
      <c r="W201" s="101">
        <v>53.4</v>
      </c>
      <c r="X201" s="101">
        <v>125.6</v>
      </c>
      <c r="Y201" s="101">
        <v>14.51</v>
      </c>
      <c r="Z201" s="101">
        <v>56.2</v>
      </c>
      <c r="AA201" s="101">
        <v>13.3</v>
      </c>
      <c r="AB201" s="101">
        <v>2.66</v>
      </c>
      <c r="AC201" s="101">
        <v>2.77</v>
      </c>
      <c r="AD201" s="101">
        <v>15</v>
      </c>
      <c r="AE201" s="101">
        <v>2.33</v>
      </c>
      <c r="AF201" s="101">
        <v>15</v>
      </c>
      <c r="AG201" s="101">
        <v>3.52</v>
      </c>
      <c r="AH201" s="101">
        <v>10.7</v>
      </c>
      <c r="AI201" s="101">
        <v>1.52</v>
      </c>
      <c r="AJ201" s="101">
        <v>9.74</v>
      </c>
      <c r="AK201" s="101">
        <v>1.47</v>
      </c>
      <c r="AL201" s="101">
        <v>15.4</v>
      </c>
      <c r="AM201" s="101">
        <v>3.8</v>
      </c>
      <c r="AN201" s="101">
        <v>8.73</v>
      </c>
      <c r="AO201" s="101">
        <v>5.44</v>
      </c>
      <c r="AP201" s="101">
        <v>7.59</v>
      </c>
      <c r="AQ201" s="101">
        <v>2.41</v>
      </c>
    </row>
    <row r="202" spans="1:43" s="101" customFormat="1">
      <c r="A202" s="101" t="s">
        <v>1424</v>
      </c>
      <c r="B202" s="101">
        <v>4.9800000000000004</v>
      </c>
      <c r="C202" s="101">
        <v>1647</v>
      </c>
      <c r="D202" s="101">
        <v>4.3099999999999996</v>
      </c>
      <c r="E202" s="101" t="s">
        <v>142</v>
      </c>
      <c r="F202" s="101">
        <v>2.12</v>
      </c>
      <c r="G202" s="101">
        <v>12.8</v>
      </c>
      <c r="H202" s="101">
        <v>20.5</v>
      </c>
      <c r="I202" s="101">
        <v>146.4</v>
      </c>
      <c r="J202" s="101">
        <v>25.9</v>
      </c>
      <c r="K202" s="101">
        <v>67.900000000000006</v>
      </c>
      <c r="L202" s="101">
        <v>97.3</v>
      </c>
      <c r="M202" s="101">
        <v>97.9</v>
      </c>
      <c r="N202" s="101">
        <v>98.2</v>
      </c>
      <c r="O202" s="101">
        <v>507</v>
      </c>
      <c r="P202" s="101">
        <v>518</v>
      </c>
      <c r="Q202" s="101">
        <v>66.099999999999994</v>
      </c>
      <c r="R202" s="101">
        <v>5.0599999999999996</v>
      </c>
      <c r="S202" s="101">
        <v>4.76</v>
      </c>
      <c r="T202" s="101">
        <v>1.01</v>
      </c>
      <c r="U202" s="101">
        <v>577</v>
      </c>
      <c r="V202" s="101">
        <v>571</v>
      </c>
      <c r="W202" s="101">
        <v>58.4</v>
      </c>
      <c r="X202" s="101">
        <v>118.2</v>
      </c>
      <c r="Y202" s="101">
        <v>14.4</v>
      </c>
      <c r="Z202" s="101">
        <v>64.7</v>
      </c>
      <c r="AA202" s="101">
        <v>14.84</v>
      </c>
      <c r="AB202" s="101">
        <v>2.82</v>
      </c>
      <c r="AC202" s="101">
        <v>2.71</v>
      </c>
      <c r="AD202" s="101">
        <v>16.5</v>
      </c>
      <c r="AE202" s="101">
        <v>2.61</v>
      </c>
      <c r="AF202" s="101">
        <v>17</v>
      </c>
      <c r="AG202" s="101">
        <v>3.29</v>
      </c>
      <c r="AH202" s="101">
        <v>10.1</v>
      </c>
      <c r="AI202" s="101">
        <v>1.68</v>
      </c>
      <c r="AJ202" s="101">
        <v>11.31</v>
      </c>
      <c r="AK202" s="101">
        <v>1.59</v>
      </c>
      <c r="AL202" s="101">
        <v>13.54</v>
      </c>
      <c r="AM202" s="101">
        <v>3.85</v>
      </c>
      <c r="AN202" s="101">
        <v>9.82</v>
      </c>
      <c r="AO202" s="101">
        <v>5.93</v>
      </c>
      <c r="AP202" s="101">
        <v>7.59</v>
      </c>
      <c r="AQ202" s="101">
        <v>2.38</v>
      </c>
    </row>
    <row r="203" spans="1:43" s="101" customFormat="1">
      <c r="A203" s="101" t="s">
        <v>1424</v>
      </c>
      <c r="B203" s="101">
        <v>4.96</v>
      </c>
      <c r="C203" s="101">
        <v>1550</v>
      </c>
      <c r="D203" s="101">
        <v>4.3099999999999996</v>
      </c>
      <c r="E203" s="101">
        <v>7.4</v>
      </c>
      <c r="F203" s="101">
        <v>2.23</v>
      </c>
      <c r="G203" s="101">
        <v>13.1</v>
      </c>
      <c r="H203" s="101">
        <v>19.899999999999999</v>
      </c>
      <c r="I203" s="101">
        <v>153.69999999999999</v>
      </c>
      <c r="J203" s="101">
        <v>27.2</v>
      </c>
      <c r="K203" s="101">
        <v>65.2</v>
      </c>
      <c r="L203" s="101">
        <v>102.1</v>
      </c>
      <c r="M203" s="101">
        <v>103.2</v>
      </c>
      <c r="N203" s="101">
        <v>102.4</v>
      </c>
      <c r="O203" s="101">
        <v>522</v>
      </c>
      <c r="P203" s="101">
        <v>508</v>
      </c>
      <c r="Q203" s="101">
        <v>67</v>
      </c>
      <c r="R203" s="101">
        <v>5.87</v>
      </c>
      <c r="S203" s="101">
        <v>4.92</v>
      </c>
      <c r="T203" s="101">
        <v>1.07</v>
      </c>
      <c r="U203" s="101">
        <v>550</v>
      </c>
      <c r="V203" s="101">
        <v>603</v>
      </c>
      <c r="W203" s="101">
        <v>60.7</v>
      </c>
      <c r="X203" s="101">
        <v>125.1</v>
      </c>
      <c r="Y203" s="101">
        <v>14.36</v>
      </c>
      <c r="Z203" s="101">
        <v>61.9</v>
      </c>
      <c r="AA203" s="101">
        <v>15.28</v>
      </c>
      <c r="AB203" s="101">
        <v>3.09</v>
      </c>
      <c r="AC203" s="101">
        <v>2.68</v>
      </c>
      <c r="AD203" s="101">
        <v>14.8</v>
      </c>
      <c r="AE203" s="101">
        <v>2.74</v>
      </c>
      <c r="AF203" s="101">
        <v>17.8</v>
      </c>
      <c r="AG203" s="101">
        <v>3.57</v>
      </c>
      <c r="AH203" s="101">
        <v>10.39</v>
      </c>
      <c r="AI203" s="101">
        <v>1.42</v>
      </c>
      <c r="AJ203" s="101">
        <v>10.93</v>
      </c>
      <c r="AK203" s="101">
        <v>1.67</v>
      </c>
      <c r="AL203" s="101">
        <v>13.63</v>
      </c>
      <c r="AM203" s="101">
        <v>3.84</v>
      </c>
      <c r="AN203" s="101">
        <v>10.19</v>
      </c>
      <c r="AO203" s="101">
        <v>6.19</v>
      </c>
      <c r="AP203" s="101">
        <v>7.49</v>
      </c>
      <c r="AQ203" s="101">
        <v>2.35</v>
      </c>
    </row>
    <row r="204" spans="1:43" s="101" customFormat="1">
      <c r="A204" s="101" t="s">
        <v>1424</v>
      </c>
      <c r="B204" s="101">
        <v>5.66</v>
      </c>
      <c r="C204" s="101">
        <v>1614</v>
      </c>
      <c r="D204" s="101">
        <v>3.84</v>
      </c>
      <c r="E204" s="101">
        <v>11</v>
      </c>
      <c r="F204" s="101">
        <v>2</v>
      </c>
      <c r="G204" s="101">
        <v>13.7</v>
      </c>
      <c r="H204" s="101">
        <v>20.3</v>
      </c>
      <c r="I204" s="101">
        <v>145.5</v>
      </c>
      <c r="J204" s="101">
        <v>25.1</v>
      </c>
      <c r="K204" s="101">
        <v>71.2</v>
      </c>
      <c r="L204" s="101">
        <v>95.7</v>
      </c>
      <c r="M204" s="101">
        <v>96.2</v>
      </c>
      <c r="N204" s="101">
        <v>94.7</v>
      </c>
      <c r="O204" s="101">
        <v>547</v>
      </c>
      <c r="P204" s="101">
        <v>564</v>
      </c>
      <c r="Q204" s="101">
        <v>64</v>
      </c>
      <c r="R204" s="101">
        <v>4.87</v>
      </c>
      <c r="S204" s="101">
        <v>4.83</v>
      </c>
      <c r="T204" s="101">
        <v>1.25</v>
      </c>
      <c r="U204" s="101">
        <v>581</v>
      </c>
      <c r="V204" s="101">
        <v>564</v>
      </c>
      <c r="W204" s="101">
        <v>56.2</v>
      </c>
      <c r="X204" s="101">
        <v>123.3</v>
      </c>
      <c r="Y204" s="101">
        <v>16.829999999999998</v>
      </c>
      <c r="Z204" s="101">
        <v>65.2</v>
      </c>
      <c r="AA204" s="101">
        <v>14.9</v>
      </c>
      <c r="AB204" s="101">
        <v>2.69</v>
      </c>
      <c r="AC204" s="101">
        <v>3.1</v>
      </c>
      <c r="AD204" s="101">
        <v>16.7</v>
      </c>
      <c r="AE204" s="101">
        <v>2.59</v>
      </c>
      <c r="AF204" s="101">
        <v>16.48</v>
      </c>
      <c r="AG204" s="101">
        <v>3.49</v>
      </c>
      <c r="AH204" s="101">
        <v>10.52</v>
      </c>
      <c r="AI204" s="101">
        <v>1.63</v>
      </c>
      <c r="AJ204" s="101">
        <v>11</v>
      </c>
      <c r="AK204" s="101">
        <v>1.57</v>
      </c>
      <c r="AL204" s="101">
        <v>13.85</v>
      </c>
      <c r="AM204" s="101">
        <v>4.43</v>
      </c>
      <c r="AN204" s="101">
        <v>9.8699999999999992</v>
      </c>
      <c r="AO204" s="101">
        <v>5.91</v>
      </c>
      <c r="AP204" s="101">
        <v>7.59</v>
      </c>
      <c r="AQ204" s="101">
        <v>2.41</v>
      </c>
    </row>
    <row r="205" spans="1:43" s="101" customFormat="1">
      <c r="A205" s="101" t="s">
        <v>1424</v>
      </c>
      <c r="B205" s="101">
        <v>5.08</v>
      </c>
      <c r="C205" s="101">
        <v>1465</v>
      </c>
      <c r="D205" s="101">
        <v>3.8</v>
      </c>
      <c r="E205" s="101" t="s">
        <v>142</v>
      </c>
      <c r="F205" s="101">
        <v>2.15</v>
      </c>
      <c r="G205" s="101">
        <v>13</v>
      </c>
      <c r="H205" s="101">
        <v>17.72</v>
      </c>
      <c r="I205" s="101">
        <v>132</v>
      </c>
      <c r="J205" s="101">
        <v>25.4</v>
      </c>
      <c r="K205" s="101">
        <v>64</v>
      </c>
      <c r="L205" s="101">
        <v>91.7</v>
      </c>
      <c r="M205" s="101">
        <v>88.5</v>
      </c>
      <c r="N205" s="101">
        <v>92.7</v>
      </c>
      <c r="O205" s="101">
        <v>537</v>
      </c>
      <c r="P205" s="101">
        <v>516</v>
      </c>
      <c r="Q205" s="101">
        <v>59.6</v>
      </c>
      <c r="R205" s="101">
        <v>4.4000000000000004</v>
      </c>
      <c r="S205" s="101">
        <v>4.79</v>
      </c>
      <c r="T205" s="101">
        <v>1.107</v>
      </c>
      <c r="U205" s="101">
        <v>533</v>
      </c>
      <c r="V205" s="101">
        <v>516</v>
      </c>
      <c r="W205" s="101">
        <v>53</v>
      </c>
      <c r="X205" s="101">
        <v>126.1</v>
      </c>
      <c r="Y205" s="101">
        <v>15.08</v>
      </c>
      <c r="Z205" s="101">
        <v>58.3</v>
      </c>
      <c r="AA205" s="101">
        <v>13</v>
      </c>
      <c r="AB205" s="101">
        <v>2.61</v>
      </c>
      <c r="AC205" s="101">
        <v>2.98</v>
      </c>
      <c r="AD205" s="101">
        <v>15.1</v>
      </c>
      <c r="AE205" s="101">
        <v>2.36</v>
      </c>
      <c r="AF205" s="101">
        <v>15.4</v>
      </c>
      <c r="AG205" s="101">
        <v>3.53</v>
      </c>
      <c r="AH205" s="101">
        <v>9.89</v>
      </c>
      <c r="AI205" s="101">
        <v>1.41</v>
      </c>
      <c r="AJ205" s="101">
        <v>9.85</v>
      </c>
      <c r="AK205" s="101">
        <v>1.53</v>
      </c>
      <c r="AL205" s="101">
        <v>13.9</v>
      </c>
      <c r="AM205" s="101">
        <v>3.99</v>
      </c>
      <c r="AN205" s="101">
        <v>8.91</v>
      </c>
      <c r="AO205" s="101">
        <v>5.33</v>
      </c>
      <c r="AP205" s="101">
        <v>7.28</v>
      </c>
      <c r="AQ205" s="101">
        <v>2.35</v>
      </c>
    </row>
    <row r="206" spans="1:43" s="101" customFormat="1">
      <c r="A206" s="101" t="s">
        <v>1424</v>
      </c>
      <c r="B206" s="101">
        <v>4.92</v>
      </c>
      <c r="C206" s="101">
        <v>1467</v>
      </c>
      <c r="D206" s="101">
        <v>3.66</v>
      </c>
      <c r="E206" s="101" t="s">
        <v>142</v>
      </c>
      <c r="F206" s="101">
        <v>2.21</v>
      </c>
      <c r="G206" s="101">
        <v>13.2</v>
      </c>
      <c r="H206" s="101">
        <v>18.03</v>
      </c>
      <c r="I206" s="101">
        <v>128</v>
      </c>
      <c r="J206" s="101">
        <v>24.63</v>
      </c>
      <c r="K206" s="101">
        <v>63.6</v>
      </c>
      <c r="L206" s="101">
        <v>85.5</v>
      </c>
      <c r="M206" s="101">
        <v>86</v>
      </c>
      <c r="N206" s="101">
        <v>90.6</v>
      </c>
      <c r="O206" s="101">
        <v>523</v>
      </c>
      <c r="P206" s="101">
        <v>500</v>
      </c>
      <c r="Q206" s="101">
        <v>59.4</v>
      </c>
      <c r="R206" s="101">
        <v>4.09</v>
      </c>
      <c r="S206" s="101">
        <v>4.71</v>
      </c>
      <c r="T206" s="101">
        <v>1.069</v>
      </c>
      <c r="U206" s="101">
        <v>529</v>
      </c>
      <c r="V206" s="101">
        <v>513</v>
      </c>
      <c r="W206" s="101">
        <v>52.4</v>
      </c>
      <c r="X206" s="101">
        <v>124</v>
      </c>
      <c r="Y206" s="101">
        <v>14.5</v>
      </c>
      <c r="Z206" s="101">
        <v>58.6</v>
      </c>
      <c r="AA206" s="101">
        <v>12.1</v>
      </c>
      <c r="AB206" s="101">
        <v>2.68</v>
      </c>
      <c r="AC206" s="101">
        <v>2.95</v>
      </c>
      <c r="AD206" s="101">
        <v>15.37</v>
      </c>
      <c r="AE206" s="101">
        <v>2.35</v>
      </c>
      <c r="AF206" s="101">
        <v>14.89</v>
      </c>
      <c r="AG206" s="101">
        <v>3.34</v>
      </c>
      <c r="AH206" s="101">
        <v>10.51</v>
      </c>
      <c r="AI206" s="101">
        <v>1.44</v>
      </c>
      <c r="AJ206" s="101">
        <v>9.91</v>
      </c>
      <c r="AK206" s="101">
        <v>1.57</v>
      </c>
      <c r="AL206" s="101">
        <v>13.83</v>
      </c>
      <c r="AM206" s="101">
        <v>3.94</v>
      </c>
      <c r="AN206" s="101">
        <v>8.8800000000000008</v>
      </c>
      <c r="AO206" s="101">
        <v>4.96</v>
      </c>
      <c r="AP206" s="101">
        <v>7.29</v>
      </c>
      <c r="AQ206" s="101">
        <v>2.37</v>
      </c>
    </row>
    <row r="207" spans="1:43" s="101" customFormat="1">
      <c r="A207" s="101" t="s">
        <v>1424</v>
      </c>
      <c r="B207" s="101">
        <v>4.6399999999999997</v>
      </c>
      <c r="C207" s="101">
        <v>1540</v>
      </c>
      <c r="D207" s="101">
        <v>4.09</v>
      </c>
      <c r="E207" s="101">
        <v>8.3000000000000007</v>
      </c>
      <c r="F207" s="101">
        <v>2.0699999999999998</v>
      </c>
      <c r="G207" s="101">
        <v>12.5</v>
      </c>
      <c r="H207" s="101">
        <v>20.3</v>
      </c>
      <c r="I207" s="101">
        <v>148.69999999999999</v>
      </c>
      <c r="J207" s="101">
        <v>25.5</v>
      </c>
      <c r="K207" s="101">
        <v>64.400000000000006</v>
      </c>
      <c r="L207" s="101">
        <v>100.2</v>
      </c>
      <c r="M207" s="101">
        <v>99.2</v>
      </c>
      <c r="N207" s="101">
        <v>96.1</v>
      </c>
      <c r="O207" s="101">
        <v>493</v>
      </c>
      <c r="P207" s="101">
        <v>491</v>
      </c>
      <c r="Q207" s="101">
        <v>67.3</v>
      </c>
      <c r="R207" s="101">
        <v>5.24</v>
      </c>
      <c r="S207" s="101">
        <v>4.88</v>
      </c>
      <c r="T207" s="101">
        <v>1.04</v>
      </c>
      <c r="U207" s="101">
        <v>550</v>
      </c>
      <c r="V207" s="101">
        <v>586</v>
      </c>
      <c r="W207" s="101">
        <v>57.2</v>
      </c>
      <c r="X207" s="101">
        <v>117.4</v>
      </c>
      <c r="Y207" s="101">
        <v>14.09</v>
      </c>
      <c r="Z207" s="101">
        <v>64.400000000000006</v>
      </c>
      <c r="AA207" s="101">
        <v>14.98</v>
      </c>
      <c r="AB207" s="101">
        <v>2.87</v>
      </c>
      <c r="AC207" s="101">
        <v>2.63</v>
      </c>
      <c r="AD207" s="101">
        <v>14.8</v>
      </c>
      <c r="AE207" s="101">
        <v>2.62</v>
      </c>
      <c r="AF207" s="101">
        <v>16.7</v>
      </c>
      <c r="AG207" s="101">
        <v>3.37</v>
      </c>
      <c r="AH207" s="101">
        <v>10.15</v>
      </c>
      <c r="AI207" s="101">
        <v>1.452</v>
      </c>
      <c r="AJ207" s="101">
        <v>10.84</v>
      </c>
      <c r="AK207" s="101">
        <v>1.47</v>
      </c>
      <c r="AL207" s="101">
        <v>13.42</v>
      </c>
      <c r="AM207" s="101">
        <v>3.68</v>
      </c>
      <c r="AN207" s="101">
        <v>10.01</v>
      </c>
      <c r="AO207" s="101">
        <v>5.83</v>
      </c>
      <c r="AP207" s="101">
        <v>7.47</v>
      </c>
      <c r="AQ207" s="101">
        <v>2.37</v>
      </c>
    </row>
    <row r="208" spans="1:43" s="101" customFormat="1">
      <c r="A208" s="101" t="s">
        <v>1424</v>
      </c>
      <c r="B208" s="101">
        <v>5.08</v>
      </c>
      <c r="C208" s="101">
        <v>1730</v>
      </c>
      <c r="D208" s="101">
        <v>4.5199999999999996</v>
      </c>
      <c r="E208" s="101" t="s">
        <v>142</v>
      </c>
      <c r="F208" s="101">
        <v>2.17</v>
      </c>
      <c r="G208" s="101">
        <v>14</v>
      </c>
      <c r="H208" s="101">
        <v>22.2</v>
      </c>
      <c r="I208" s="101">
        <v>148.19999999999999</v>
      </c>
      <c r="J208" s="101">
        <v>26.3</v>
      </c>
      <c r="K208" s="101">
        <v>70.400000000000006</v>
      </c>
      <c r="L208" s="101">
        <v>105.6</v>
      </c>
      <c r="M208" s="101">
        <v>99.3</v>
      </c>
      <c r="N208" s="101">
        <v>96.4</v>
      </c>
      <c r="O208" s="101">
        <v>496</v>
      </c>
      <c r="P208" s="101">
        <v>538</v>
      </c>
      <c r="Q208" s="101">
        <v>70.099999999999994</v>
      </c>
      <c r="R208" s="101">
        <v>4.83</v>
      </c>
      <c r="S208" s="101">
        <v>4.78</v>
      </c>
      <c r="T208" s="101">
        <v>0.999</v>
      </c>
      <c r="U208" s="101">
        <v>600</v>
      </c>
      <c r="V208" s="101">
        <v>584</v>
      </c>
      <c r="W208" s="101">
        <v>57.9</v>
      </c>
      <c r="X208" s="101">
        <v>117.5</v>
      </c>
      <c r="Y208" s="101">
        <v>14.47</v>
      </c>
      <c r="Z208" s="101">
        <v>68.599999999999994</v>
      </c>
      <c r="AA208" s="101">
        <v>15.08</v>
      </c>
      <c r="AB208" s="101">
        <v>2.8</v>
      </c>
      <c r="AC208" s="101">
        <v>2.86</v>
      </c>
      <c r="AD208" s="101">
        <v>15.7</v>
      </c>
      <c r="AE208" s="101">
        <v>2.59</v>
      </c>
      <c r="AF208" s="101">
        <v>17.399999999999999</v>
      </c>
      <c r="AG208" s="101">
        <v>3.41</v>
      </c>
      <c r="AH208" s="101">
        <v>10.37</v>
      </c>
      <c r="AI208" s="101">
        <v>1.72</v>
      </c>
      <c r="AJ208" s="101">
        <v>10.35</v>
      </c>
      <c r="AK208" s="101">
        <v>1.54</v>
      </c>
      <c r="AL208" s="101">
        <v>13.69</v>
      </c>
      <c r="AM208" s="101">
        <v>3.99</v>
      </c>
      <c r="AN208" s="101">
        <v>10.07</v>
      </c>
      <c r="AO208" s="101">
        <v>5.83</v>
      </c>
      <c r="AP208" s="101">
        <v>7.4</v>
      </c>
      <c r="AQ208" s="101">
        <v>2.37</v>
      </c>
    </row>
    <row r="209" spans="1:43" s="101" customFormat="1">
      <c r="A209" s="101" t="s">
        <v>1424</v>
      </c>
      <c r="B209" s="101">
        <v>4.9800000000000004</v>
      </c>
      <c r="C209" s="101">
        <v>1537</v>
      </c>
      <c r="D209" s="101">
        <v>4.2300000000000004</v>
      </c>
      <c r="E209" s="101" t="s">
        <v>142</v>
      </c>
      <c r="F209" s="101">
        <v>2.12</v>
      </c>
      <c r="G209" s="101">
        <v>13.3</v>
      </c>
      <c r="H209" s="101">
        <v>19.899999999999999</v>
      </c>
      <c r="I209" s="101">
        <v>155.9</v>
      </c>
      <c r="J209" s="101">
        <v>26.1</v>
      </c>
      <c r="K209" s="101">
        <v>66.2</v>
      </c>
      <c r="L209" s="101">
        <v>103.7</v>
      </c>
      <c r="M209" s="101">
        <v>105.9</v>
      </c>
      <c r="N209" s="101">
        <v>99.4</v>
      </c>
      <c r="O209" s="101">
        <v>512</v>
      </c>
      <c r="P209" s="101">
        <v>516</v>
      </c>
      <c r="Q209" s="101">
        <v>68.599999999999994</v>
      </c>
      <c r="R209" s="101">
        <v>5.66</v>
      </c>
      <c r="S209" s="101">
        <v>4.79</v>
      </c>
      <c r="T209" s="101">
        <v>1.0680000000000001</v>
      </c>
      <c r="U209" s="101">
        <v>553</v>
      </c>
      <c r="V209" s="101">
        <v>607</v>
      </c>
      <c r="W209" s="101">
        <v>59.6</v>
      </c>
      <c r="X209" s="101">
        <v>121</v>
      </c>
      <c r="Y209" s="101">
        <v>14.36</v>
      </c>
      <c r="Z209" s="101">
        <v>62.3</v>
      </c>
      <c r="AA209" s="101">
        <v>15.8</v>
      </c>
      <c r="AB209" s="101">
        <v>3.03</v>
      </c>
      <c r="AC209" s="101">
        <v>2.79</v>
      </c>
      <c r="AD209" s="101">
        <v>15.29</v>
      </c>
      <c r="AE209" s="101">
        <v>2.69</v>
      </c>
      <c r="AF209" s="101">
        <v>17.600000000000001</v>
      </c>
      <c r="AG209" s="101">
        <v>3.4</v>
      </c>
      <c r="AH209" s="101">
        <v>10.34</v>
      </c>
      <c r="AI209" s="101">
        <v>1.54</v>
      </c>
      <c r="AJ209" s="101">
        <v>11.61</v>
      </c>
      <c r="AK209" s="101">
        <v>1.68</v>
      </c>
      <c r="AL209" s="101">
        <v>13.5</v>
      </c>
      <c r="AM209" s="101">
        <v>3.85</v>
      </c>
      <c r="AN209" s="101">
        <v>9.85</v>
      </c>
      <c r="AO209" s="101">
        <v>6.08</v>
      </c>
      <c r="AP209" s="101">
        <v>7.4</v>
      </c>
      <c r="AQ209" s="101">
        <v>2.36</v>
      </c>
    </row>
    <row r="210" spans="1:43" s="101" customFormat="1">
      <c r="A210" s="101" t="s">
        <v>1424</v>
      </c>
      <c r="B210" s="101">
        <v>4.9800000000000004</v>
      </c>
      <c r="C210" s="101">
        <v>1538</v>
      </c>
      <c r="D210" s="101">
        <v>3.83</v>
      </c>
      <c r="E210" s="101">
        <v>5.7</v>
      </c>
      <c r="F210" s="101">
        <v>2.0299999999999998</v>
      </c>
      <c r="G210" s="101">
        <v>12.92</v>
      </c>
      <c r="H210" s="101">
        <v>19.100000000000001</v>
      </c>
      <c r="I210" s="101">
        <v>129</v>
      </c>
      <c r="J210" s="101">
        <v>24</v>
      </c>
      <c r="K210" s="101">
        <v>66.599999999999994</v>
      </c>
      <c r="L210" s="101">
        <v>93.7</v>
      </c>
      <c r="M210" s="101">
        <v>87</v>
      </c>
      <c r="N210" s="101">
        <v>89.8</v>
      </c>
      <c r="O210" s="101">
        <v>527</v>
      </c>
      <c r="P210" s="101">
        <v>516</v>
      </c>
      <c r="Q210" s="101">
        <v>61.4</v>
      </c>
      <c r="R210" s="101">
        <v>4.57</v>
      </c>
      <c r="S210" s="101">
        <v>4.83</v>
      </c>
      <c r="T210" s="101">
        <v>1.1000000000000001</v>
      </c>
      <c r="U210" s="101">
        <v>534</v>
      </c>
      <c r="V210" s="101">
        <v>517</v>
      </c>
      <c r="W210" s="101">
        <v>51.2</v>
      </c>
      <c r="X210" s="101">
        <v>123.6</v>
      </c>
      <c r="Y210" s="101">
        <v>14.7</v>
      </c>
      <c r="Z210" s="101">
        <v>60.2</v>
      </c>
      <c r="AA210" s="101">
        <v>13</v>
      </c>
      <c r="AB210" s="101">
        <v>2.52</v>
      </c>
      <c r="AC210" s="101">
        <v>2.84</v>
      </c>
      <c r="AD210" s="101">
        <v>15.1</v>
      </c>
      <c r="AE210" s="101">
        <v>2.42</v>
      </c>
      <c r="AF210" s="101">
        <v>15.5</v>
      </c>
      <c r="AG210" s="101">
        <v>3.33</v>
      </c>
      <c r="AH210" s="101">
        <v>10.23</v>
      </c>
      <c r="AI210" s="101">
        <v>1.54</v>
      </c>
      <c r="AJ210" s="101">
        <v>9.57</v>
      </c>
      <c r="AK210" s="101">
        <v>1.45</v>
      </c>
      <c r="AL210" s="101">
        <v>14</v>
      </c>
      <c r="AM210" s="101">
        <v>3.85</v>
      </c>
      <c r="AN210" s="101">
        <v>8.9499999999999993</v>
      </c>
      <c r="AO210" s="101">
        <v>5.39</v>
      </c>
      <c r="AP210" s="101">
        <v>7.1</v>
      </c>
      <c r="AQ210" s="101">
        <v>2.38</v>
      </c>
    </row>
    <row r="211" spans="1:43" s="101" customFormat="1">
      <c r="A211" s="101" t="s">
        <v>1424</v>
      </c>
      <c r="B211" s="101">
        <v>5</v>
      </c>
      <c r="C211" s="101">
        <v>1500</v>
      </c>
      <c r="D211" s="101">
        <v>3.88</v>
      </c>
      <c r="E211" s="101">
        <v>5.7</v>
      </c>
      <c r="F211" s="101">
        <v>2.2799999999999998</v>
      </c>
      <c r="G211" s="101">
        <v>12.8</v>
      </c>
      <c r="H211" s="101">
        <v>18.3</v>
      </c>
      <c r="I211" s="101">
        <v>130</v>
      </c>
      <c r="J211" s="101">
        <v>24.7</v>
      </c>
      <c r="K211" s="101">
        <v>66</v>
      </c>
      <c r="L211" s="101">
        <v>90.8</v>
      </c>
      <c r="M211" s="101">
        <v>88</v>
      </c>
      <c r="N211" s="101">
        <v>93.5</v>
      </c>
      <c r="O211" s="101">
        <v>515</v>
      </c>
      <c r="P211" s="101">
        <v>502</v>
      </c>
      <c r="Q211" s="101">
        <v>60.2</v>
      </c>
      <c r="R211" s="101">
        <v>4.7300000000000004</v>
      </c>
      <c r="S211" s="101">
        <v>4.84</v>
      </c>
      <c r="T211" s="101">
        <v>1.0900000000000001</v>
      </c>
      <c r="U211" s="101">
        <v>541</v>
      </c>
      <c r="V211" s="101">
        <v>507</v>
      </c>
      <c r="W211" s="101">
        <v>53.3</v>
      </c>
      <c r="X211" s="101">
        <v>120.5</v>
      </c>
      <c r="Y211" s="101">
        <v>14.46</v>
      </c>
      <c r="Z211" s="101">
        <v>61.2</v>
      </c>
      <c r="AA211" s="101">
        <v>13.16</v>
      </c>
      <c r="AB211" s="101">
        <v>2.73</v>
      </c>
      <c r="AC211" s="101">
        <v>3</v>
      </c>
      <c r="AD211" s="101">
        <v>15.47</v>
      </c>
      <c r="AE211" s="101">
        <v>2.44</v>
      </c>
      <c r="AF211" s="101">
        <v>15.23</v>
      </c>
      <c r="AG211" s="101">
        <v>3.59</v>
      </c>
      <c r="AH211" s="101">
        <v>10.33</v>
      </c>
      <c r="AI211" s="101">
        <v>1.54</v>
      </c>
      <c r="AJ211" s="101">
        <v>10.34</v>
      </c>
      <c r="AK211" s="101">
        <v>1.49</v>
      </c>
      <c r="AL211" s="101">
        <v>13.92</v>
      </c>
      <c r="AM211" s="101">
        <v>3.95</v>
      </c>
      <c r="AN211" s="101">
        <v>9.18</v>
      </c>
      <c r="AO211" s="101">
        <v>5.48</v>
      </c>
      <c r="AP211" s="101">
        <v>7.46</v>
      </c>
      <c r="AQ211" s="101">
        <v>2.37</v>
      </c>
    </row>
    <row r="212" spans="1:43" s="101" customFormat="1">
      <c r="A212" s="101" t="s">
        <v>1424</v>
      </c>
      <c r="B212" s="101">
        <v>5.04</v>
      </c>
      <c r="C212" s="101">
        <v>1540</v>
      </c>
      <c r="D212" s="101">
        <v>4.1399999999999997</v>
      </c>
      <c r="E212" s="101">
        <v>5.6</v>
      </c>
      <c r="F212" s="101">
        <v>2.04</v>
      </c>
      <c r="G212" s="101">
        <v>13.3</v>
      </c>
      <c r="H212" s="101">
        <v>18.93</v>
      </c>
      <c r="I212" s="101">
        <v>150</v>
      </c>
      <c r="J212" s="101">
        <v>25.9</v>
      </c>
      <c r="K212" s="101">
        <v>66.2</v>
      </c>
      <c r="L212" s="101">
        <v>94.1</v>
      </c>
      <c r="M212" s="101">
        <v>103.7</v>
      </c>
      <c r="N212" s="101">
        <v>99.6</v>
      </c>
      <c r="O212" s="101">
        <v>506</v>
      </c>
      <c r="P212" s="101">
        <v>521</v>
      </c>
      <c r="Q212" s="101">
        <v>65.099999999999994</v>
      </c>
      <c r="R212" s="101">
        <v>5.04</v>
      </c>
      <c r="S212" s="101">
        <v>4.74</v>
      </c>
      <c r="T212" s="101">
        <v>1.1279999999999999</v>
      </c>
      <c r="U212" s="101">
        <v>548</v>
      </c>
      <c r="V212" s="101">
        <v>583</v>
      </c>
      <c r="W212" s="101">
        <v>59.9</v>
      </c>
      <c r="X212" s="101">
        <v>120.5</v>
      </c>
      <c r="Y212" s="101">
        <v>14.89</v>
      </c>
      <c r="Z212" s="101">
        <v>62.6</v>
      </c>
      <c r="AA212" s="101">
        <v>16.3</v>
      </c>
      <c r="AB212" s="101">
        <v>2.75</v>
      </c>
      <c r="AC212" s="101">
        <v>2.57</v>
      </c>
      <c r="AD212" s="101">
        <v>14.8</v>
      </c>
      <c r="AE212" s="101">
        <v>2.6</v>
      </c>
      <c r="AF212" s="101">
        <v>18.3</v>
      </c>
      <c r="AG212" s="101">
        <v>3.34</v>
      </c>
      <c r="AH212" s="101">
        <v>10.28</v>
      </c>
      <c r="AI212" s="101">
        <v>1.5329999999999999</v>
      </c>
      <c r="AJ212" s="101">
        <v>10.99</v>
      </c>
      <c r="AK212" s="101">
        <v>1.7</v>
      </c>
      <c r="AL212" s="101">
        <v>13.61</v>
      </c>
      <c r="AM212" s="101">
        <v>3.9</v>
      </c>
      <c r="AN212" s="101">
        <v>9.2899999999999991</v>
      </c>
      <c r="AO212" s="101">
        <v>6.21</v>
      </c>
      <c r="AP212" s="101">
        <v>7.44</v>
      </c>
      <c r="AQ212" s="101">
        <v>2.37</v>
      </c>
    </row>
    <row r="214" spans="1:43" ht="19">
      <c r="A214" s="164" t="s">
        <v>1450</v>
      </c>
    </row>
    <row r="215" spans="1:43" s="312" customFormat="1" ht="17">
      <c r="A215" s="314" t="s">
        <v>12</v>
      </c>
      <c r="B215" s="313" t="s">
        <v>1277</v>
      </c>
      <c r="C215" s="313" t="s">
        <v>1276</v>
      </c>
      <c r="D215" s="313" t="s">
        <v>1275</v>
      </c>
      <c r="E215" s="313" t="s">
        <v>1449</v>
      </c>
      <c r="F215" s="313" t="s">
        <v>1273</v>
      </c>
      <c r="G215" s="313" t="s">
        <v>1448</v>
      </c>
      <c r="H215" s="313" t="s">
        <v>1272</v>
      </c>
      <c r="I215" s="313" t="s">
        <v>1271</v>
      </c>
      <c r="J215" s="313" t="s">
        <v>1270</v>
      </c>
      <c r="K215" s="313" t="s">
        <v>1269</v>
      </c>
      <c r="L215" s="313" t="s">
        <v>1447</v>
      </c>
      <c r="M215" s="313" t="s">
        <v>1446</v>
      </c>
      <c r="N215" s="313" t="s">
        <v>1445</v>
      </c>
      <c r="O215" s="313" t="s">
        <v>1444</v>
      </c>
      <c r="P215" s="313" t="s">
        <v>1443</v>
      </c>
      <c r="Q215" s="313" t="s">
        <v>1265</v>
      </c>
      <c r="R215" s="313" t="s">
        <v>1442</v>
      </c>
      <c r="S215" s="313" t="s">
        <v>1441</v>
      </c>
      <c r="T215" s="313" t="s">
        <v>1263</v>
      </c>
      <c r="U215" s="313" t="s">
        <v>1440</v>
      </c>
      <c r="V215" s="313" t="s">
        <v>1439</v>
      </c>
      <c r="W215" s="313" t="s">
        <v>1261</v>
      </c>
      <c r="X215" s="313" t="s">
        <v>1260</v>
      </c>
      <c r="Y215" s="313" t="s">
        <v>1259</v>
      </c>
      <c r="Z215" s="313" t="s">
        <v>1258</v>
      </c>
      <c r="AA215" s="313" t="s">
        <v>1257</v>
      </c>
      <c r="AB215" s="313" t="s">
        <v>1438</v>
      </c>
      <c r="AC215" s="313" t="s">
        <v>1437</v>
      </c>
      <c r="AD215" s="313" t="s">
        <v>1255</v>
      </c>
      <c r="AE215" s="313" t="s">
        <v>1254</v>
      </c>
      <c r="AF215" s="313" t="s">
        <v>1253</v>
      </c>
      <c r="AG215" s="313" t="s">
        <v>1252</v>
      </c>
      <c r="AH215" s="313" t="s">
        <v>1251</v>
      </c>
      <c r="AI215" s="313" t="s">
        <v>1250</v>
      </c>
      <c r="AJ215" s="313" t="s">
        <v>1249</v>
      </c>
      <c r="AK215" s="313" t="s">
        <v>1248</v>
      </c>
      <c r="AL215" s="313" t="s">
        <v>1247</v>
      </c>
      <c r="AM215" s="313" t="s">
        <v>1246</v>
      </c>
      <c r="AN215" s="313" t="s">
        <v>1245</v>
      </c>
      <c r="AO215" s="313" t="s">
        <v>1244</v>
      </c>
      <c r="AP215" s="313" t="s">
        <v>1243</v>
      </c>
      <c r="AQ215" s="313" t="s">
        <v>1242</v>
      </c>
    </row>
    <row r="216" spans="1:43">
      <c r="A216" t="s">
        <v>1422</v>
      </c>
      <c r="B216" s="101">
        <v>5.8</v>
      </c>
      <c r="C216" s="101">
        <v>4180</v>
      </c>
      <c r="D216" s="101">
        <v>101.4</v>
      </c>
      <c r="E216" s="101">
        <v>16.100000000000001</v>
      </c>
      <c r="F216" s="101">
        <v>22.01</v>
      </c>
      <c r="G216" s="101">
        <v>43</v>
      </c>
      <c r="H216" s="101">
        <v>35.5</v>
      </c>
      <c r="I216" s="101">
        <v>64.099999999999994</v>
      </c>
      <c r="J216" s="101">
        <v>22.6</v>
      </c>
      <c r="K216" s="101">
        <v>30.3</v>
      </c>
      <c r="L216" s="101">
        <v>442.4</v>
      </c>
      <c r="M216" s="101">
        <v>473</v>
      </c>
      <c r="N216" s="101">
        <v>11.09</v>
      </c>
      <c r="O216" s="101">
        <v>119</v>
      </c>
      <c r="P216" s="101">
        <v>117.5</v>
      </c>
      <c r="Q216" s="101">
        <v>6.9</v>
      </c>
      <c r="R216" s="101">
        <v>2.08</v>
      </c>
      <c r="S216" s="101">
        <v>2.66</v>
      </c>
      <c r="T216" s="101">
        <v>2.11</v>
      </c>
      <c r="U216" s="101">
        <v>297.89999999999998</v>
      </c>
      <c r="V216" s="101">
        <v>297.8</v>
      </c>
      <c r="W216" s="101">
        <v>11.95</v>
      </c>
      <c r="X216" s="101">
        <v>25.69</v>
      </c>
      <c r="Y216" s="101">
        <v>2.98</v>
      </c>
      <c r="Z216" s="101">
        <v>12.55</v>
      </c>
      <c r="AA216" s="101">
        <v>2.56</v>
      </c>
      <c r="AB216" s="101">
        <v>0.99</v>
      </c>
      <c r="AC216" s="101">
        <v>1.01</v>
      </c>
      <c r="AD216" s="101">
        <v>2.58</v>
      </c>
      <c r="AE216" s="101">
        <v>0.34499999999999997</v>
      </c>
      <c r="AF216" s="101">
        <v>2.2200000000000002</v>
      </c>
      <c r="AG216" s="101">
        <v>0.44600000000000001</v>
      </c>
      <c r="AH216" s="101">
        <v>1.3</v>
      </c>
      <c r="AI216" s="101">
        <v>0.191</v>
      </c>
      <c r="AJ216" s="101">
        <v>1.21</v>
      </c>
      <c r="AK216" s="101">
        <v>0.16200000000000001</v>
      </c>
      <c r="AL216" s="101">
        <v>2.98</v>
      </c>
      <c r="AM216" s="101">
        <v>0.45800000000000002</v>
      </c>
      <c r="AN216" s="101">
        <v>0.98</v>
      </c>
      <c r="AO216" s="101">
        <v>10.98</v>
      </c>
      <c r="AP216" s="101">
        <v>2.23</v>
      </c>
      <c r="AQ216" s="101">
        <v>1.1100000000000001</v>
      </c>
    </row>
    <row r="217" spans="1:43">
      <c r="A217" t="s">
        <v>1422</v>
      </c>
      <c r="B217" s="101">
        <v>6.08</v>
      </c>
      <c r="C217" s="101">
        <v>4330</v>
      </c>
      <c r="D217" s="101">
        <v>103.5</v>
      </c>
      <c r="E217" s="101">
        <v>19.600000000000001</v>
      </c>
      <c r="F217" s="101">
        <v>23.07</v>
      </c>
      <c r="G217" s="101">
        <v>45.6</v>
      </c>
      <c r="H217" s="101">
        <v>35.5</v>
      </c>
      <c r="I217" s="101">
        <v>65.7</v>
      </c>
      <c r="J217" s="101">
        <v>22.7</v>
      </c>
      <c r="K217" s="101">
        <v>31.8</v>
      </c>
      <c r="L217" s="101">
        <v>473</v>
      </c>
      <c r="M217" s="101">
        <v>481</v>
      </c>
      <c r="N217" s="101">
        <v>11.55</v>
      </c>
      <c r="O217" s="101">
        <v>122.4</v>
      </c>
      <c r="P217" s="101">
        <v>118.2</v>
      </c>
      <c r="Q217" s="101">
        <v>6.93</v>
      </c>
      <c r="R217" s="101">
        <v>2.72</v>
      </c>
      <c r="S217" s="101">
        <v>2.31</v>
      </c>
      <c r="T217" s="101">
        <v>1.73</v>
      </c>
      <c r="U217" s="101">
        <v>304.89999999999998</v>
      </c>
      <c r="V217" s="101">
        <v>305</v>
      </c>
      <c r="W217" s="101">
        <v>11.99</v>
      </c>
      <c r="X217" s="101">
        <v>27.06</v>
      </c>
      <c r="Y217" s="101">
        <v>3.1</v>
      </c>
      <c r="Z217" s="101">
        <v>12.4</v>
      </c>
      <c r="AA217" s="101">
        <v>3.04</v>
      </c>
      <c r="AB217" s="101">
        <v>0.99</v>
      </c>
      <c r="AC217" s="101">
        <v>1.07</v>
      </c>
      <c r="AD217" s="101">
        <v>2.85</v>
      </c>
      <c r="AE217" s="101">
        <v>0.36499999999999999</v>
      </c>
      <c r="AF217" s="101">
        <v>2.42</v>
      </c>
      <c r="AG217" s="101">
        <v>0.36199999999999999</v>
      </c>
      <c r="AH217" s="101">
        <v>1.27</v>
      </c>
      <c r="AI217" s="101">
        <v>0.13</v>
      </c>
      <c r="AJ217" s="101">
        <v>1.08</v>
      </c>
      <c r="AK217" s="101">
        <v>0.17799999999999999</v>
      </c>
      <c r="AL217" s="101">
        <v>3.01</v>
      </c>
      <c r="AM217" s="101">
        <v>0.45600000000000002</v>
      </c>
      <c r="AN217" s="101">
        <v>0.94</v>
      </c>
      <c r="AO217" s="101">
        <v>11.12</v>
      </c>
      <c r="AP217" s="101">
        <v>2.31</v>
      </c>
      <c r="AQ217" s="101">
        <v>1.01</v>
      </c>
    </row>
    <row r="218" spans="1:43">
      <c r="A218" t="s">
        <v>1422</v>
      </c>
      <c r="B218" s="101">
        <v>5.9</v>
      </c>
      <c r="C218" s="101">
        <v>4270</v>
      </c>
      <c r="D218" s="101">
        <v>103.3</v>
      </c>
      <c r="E218" s="101">
        <v>16.7</v>
      </c>
      <c r="F218" s="101">
        <v>22.9</v>
      </c>
      <c r="G218" s="101">
        <v>43</v>
      </c>
      <c r="H218" s="101">
        <v>34.1</v>
      </c>
      <c r="I218" s="101">
        <v>64.5</v>
      </c>
      <c r="J218" s="101">
        <v>23.4</v>
      </c>
      <c r="K218" s="101">
        <v>30.7</v>
      </c>
      <c r="L218" s="101">
        <v>463</v>
      </c>
      <c r="M218" s="101">
        <v>479</v>
      </c>
      <c r="N218" s="101">
        <v>11.3</v>
      </c>
      <c r="O218" s="101">
        <v>117.4</v>
      </c>
      <c r="P218" s="101">
        <v>116.8</v>
      </c>
      <c r="Q218" s="101">
        <v>6.88</v>
      </c>
      <c r="R218" s="101">
        <v>2.44</v>
      </c>
      <c r="S218" s="101">
        <v>2.65</v>
      </c>
      <c r="T218" s="101">
        <v>2.0299999999999998</v>
      </c>
      <c r="U218" s="101">
        <v>308</v>
      </c>
      <c r="V218" s="101">
        <v>304.8</v>
      </c>
      <c r="W218" s="101">
        <v>12.02</v>
      </c>
      <c r="X218" s="101">
        <v>26.3</v>
      </c>
      <c r="Y218" s="101">
        <v>3.14</v>
      </c>
      <c r="Z218" s="101">
        <v>12.78</v>
      </c>
      <c r="AA218" s="101">
        <v>2.73</v>
      </c>
      <c r="AB218" s="101">
        <v>0.85499999999999998</v>
      </c>
      <c r="AC218" s="101">
        <v>0.9</v>
      </c>
      <c r="AD218" s="101">
        <v>2.73</v>
      </c>
      <c r="AE218" s="101">
        <v>0.39200000000000002</v>
      </c>
      <c r="AF218" s="101">
        <v>1.96</v>
      </c>
      <c r="AG218" s="101">
        <v>0.40899999999999997</v>
      </c>
      <c r="AH218" s="101">
        <v>1.23</v>
      </c>
      <c r="AI218" s="101">
        <v>0.19900000000000001</v>
      </c>
      <c r="AJ218" s="101">
        <v>1.06</v>
      </c>
      <c r="AK218" s="101">
        <v>0.151</v>
      </c>
      <c r="AL218" s="101">
        <v>3.02</v>
      </c>
      <c r="AM218" s="101">
        <v>0.40699999999999997</v>
      </c>
      <c r="AN218" s="101">
        <v>0.75</v>
      </c>
      <c r="AO218" s="101">
        <v>10.47</v>
      </c>
      <c r="AP218" s="101">
        <v>2.38</v>
      </c>
      <c r="AQ218" s="101">
        <v>0.96299999999999997</v>
      </c>
    </row>
    <row r="219" spans="1:43">
      <c r="A219" t="s">
        <v>1422</v>
      </c>
      <c r="B219" s="101">
        <v>6.2</v>
      </c>
      <c r="C219" s="101">
        <v>4320</v>
      </c>
      <c r="D219" s="101">
        <v>106.3</v>
      </c>
      <c r="E219" s="101">
        <v>16.8</v>
      </c>
      <c r="F219" s="101">
        <v>23.52</v>
      </c>
      <c r="G219" s="101">
        <v>46.5</v>
      </c>
      <c r="H219" s="101">
        <v>39</v>
      </c>
      <c r="I219" s="101">
        <v>63.5</v>
      </c>
      <c r="J219" s="101">
        <v>23.54</v>
      </c>
      <c r="K219" s="101">
        <v>33.6</v>
      </c>
      <c r="L219" s="101">
        <v>587</v>
      </c>
      <c r="M219" s="101">
        <v>494</v>
      </c>
      <c r="N219" s="101">
        <v>11.52</v>
      </c>
      <c r="O219" s="101">
        <v>121.7</v>
      </c>
      <c r="P219" s="101">
        <v>122.7</v>
      </c>
      <c r="Q219" s="101">
        <v>6.91</v>
      </c>
      <c r="R219" s="101">
        <v>2</v>
      </c>
      <c r="S219" s="101">
        <v>2.71</v>
      </c>
      <c r="T219" s="101">
        <v>2.5099999999999998</v>
      </c>
      <c r="U219" s="101">
        <v>320.2</v>
      </c>
      <c r="V219" s="101">
        <v>322.5</v>
      </c>
      <c r="W219" s="101">
        <v>12.24</v>
      </c>
      <c r="X219" s="101">
        <v>27.1</v>
      </c>
      <c r="Y219" s="101">
        <v>3.3</v>
      </c>
      <c r="Z219" s="101">
        <v>12.95</v>
      </c>
      <c r="AA219" s="101">
        <v>3.09</v>
      </c>
      <c r="AB219" s="101">
        <v>0.9</v>
      </c>
      <c r="AC219" s="101">
        <v>1.01</v>
      </c>
      <c r="AD219" s="101">
        <v>2.58</v>
      </c>
      <c r="AE219" s="101">
        <v>0.40500000000000003</v>
      </c>
      <c r="AF219" s="101">
        <v>2.31</v>
      </c>
      <c r="AG219" s="101">
        <v>0.42399999999999999</v>
      </c>
      <c r="AH219" s="101">
        <v>1.1299999999999999</v>
      </c>
      <c r="AI219" s="101">
        <v>0.21</v>
      </c>
      <c r="AJ219" s="101">
        <v>1.1299999999999999</v>
      </c>
      <c r="AK219" s="101">
        <v>0.16200000000000001</v>
      </c>
      <c r="AL219" s="101">
        <v>3.16</v>
      </c>
      <c r="AM219" s="101">
        <v>0.45700000000000002</v>
      </c>
      <c r="AN219" s="101">
        <v>0.65</v>
      </c>
      <c r="AO219" s="101">
        <v>12.99</v>
      </c>
      <c r="AP219" s="101">
        <v>2.37</v>
      </c>
      <c r="AQ219" s="101">
        <v>1.1399999999999999</v>
      </c>
    </row>
    <row r="220" spans="1:43">
      <c r="A220" t="s">
        <v>1422</v>
      </c>
      <c r="B220" s="101">
        <v>6.36</v>
      </c>
      <c r="C220" s="101">
        <v>4310</v>
      </c>
      <c r="D220" s="101">
        <v>102.4</v>
      </c>
      <c r="E220" s="101">
        <v>22.5</v>
      </c>
      <c r="F220" s="101">
        <v>23.2</v>
      </c>
      <c r="G220" s="101">
        <v>45.2</v>
      </c>
      <c r="H220" s="101">
        <v>37.9</v>
      </c>
      <c r="I220" s="101">
        <v>63.7</v>
      </c>
      <c r="J220" s="101">
        <v>24.5</v>
      </c>
      <c r="K220" s="101">
        <v>33</v>
      </c>
      <c r="L220" s="101">
        <v>602</v>
      </c>
      <c r="M220" s="101">
        <v>493</v>
      </c>
      <c r="N220" s="101">
        <v>11.27</v>
      </c>
      <c r="O220" s="101">
        <v>121.5</v>
      </c>
      <c r="P220" s="101">
        <v>117.7</v>
      </c>
      <c r="Q220" s="101">
        <v>7.42</v>
      </c>
      <c r="R220" s="101">
        <v>2.23</v>
      </c>
      <c r="S220" s="101">
        <v>2.86</v>
      </c>
      <c r="T220" s="101">
        <v>2.27</v>
      </c>
      <c r="U220" s="101">
        <v>308.8</v>
      </c>
      <c r="V220" s="101">
        <v>317</v>
      </c>
      <c r="W220" s="101">
        <v>12.17</v>
      </c>
      <c r="X220" s="101">
        <v>26.93</v>
      </c>
      <c r="Y220" s="101">
        <v>3</v>
      </c>
      <c r="Z220" s="101">
        <v>13.57</v>
      </c>
      <c r="AA220" s="101">
        <v>2.67</v>
      </c>
      <c r="AB220" s="101">
        <v>1.0900000000000001</v>
      </c>
      <c r="AC220" s="101">
        <v>1.0900000000000001</v>
      </c>
      <c r="AD220" s="101">
        <v>2.6</v>
      </c>
      <c r="AE220" s="101">
        <v>0.34799999999999998</v>
      </c>
      <c r="AF220" s="101">
        <v>2.25</v>
      </c>
      <c r="AG220" s="101">
        <v>0.36699999999999999</v>
      </c>
      <c r="AH220" s="101">
        <v>1.28</v>
      </c>
      <c r="AI220" s="101">
        <v>0.151</v>
      </c>
      <c r="AJ220" s="101">
        <v>1.43</v>
      </c>
      <c r="AK220" s="101">
        <v>0.153</v>
      </c>
      <c r="AL220" s="101">
        <v>2.88</v>
      </c>
      <c r="AM220" s="101">
        <v>0.499</v>
      </c>
      <c r="AN220" s="101">
        <v>0.82</v>
      </c>
      <c r="AO220" s="101">
        <v>12.56</v>
      </c>
      <c r="AP220" s="101">
        <v>2.25</v>
      </c>
      <c r="AQ220" s="101">
        <v>1.04</v>
      </c>
    </row>
    <row r="221" spans="1:43">
      <c r="A221" t="s">
        <v>1422</v>
      </c>
      <c r="B221" s="101">
        <v>6.09</v>
      </c>
      <c r="C221" s="101">
        <v>4171</v>
      </c>
      <c r="D221" s="101">
        <v>101.1</v>
      </c>
      <c r="E221" s="101">
        <v>17.899999999999999</v>
      </c>
      <c r="F221" s="101">
        <v>21.66</v>
      </c>
      <c r="G221" s="101">
        <v>44.7</v>
      </c>
      <c r="H221" s="101">
        <v>32</v>
      </c>
      <c r="I221" s="101">
        <v>65.3</v>
      </c>
      <c r="J221" s="101">
        <v>22.4</v>
      </c>
      <c r="K221" s="101">
        <v>30.8</v>
      </c>
      <c r="L221" s="101">
        <v>445</v>
      </c>
      <c r="M221" s="101">
        <v>482.9</v>
      </c>
      <c r="N221" s="101">
        <v>11.43</v>
      </c>
      <c r="O221" s="101">
        <v>116.9</v>
      </c>
      <c r="P221" s="101">
        <v>119.2</v>
      </c>
      <c r="Q221" s="101">
        <v>7.03</v>
      </c>
      <c r="R221" s="101">
        <v>2.78</v>
      </c>
      <c r="S221" s="101">
        <v>2.48</v>
      </c>
      <c r="T221" s="101">
        <v>2.13</v>
      </c>
      <c r="U221" s="101">
        <v>312</v>
      </c>
      <c r="V221" s="101">
        <v>305.89999999999998</v>
      </c>
      <c r="W221" s="101">
        <v>11.8</v>
      </c>
      <c r="X221" s="101">
        <v>24.57</v>
      </c>
      <c r="Y221" s="101">
        <v>3.25</v>
      </c>
      <c r="Z221" s="101">
        <v>12.64</v>
      </c>
      <c r="AA221" s="101">
        <v>2.7</v>
      </c>
      <c r="AB221" s="101">
        <v>1.03</v>
      </c>
      <c r="AC221" s="101">
        <v>1</v>
      </c>
      <c r="AD221" s="101">
        <v>2.38</v>
      </c>
      <c r="AE221" s="101">
        <v>0.39800000000000002</v>
      </c>
      <c r="AF221" s="101">
        <v>2.1800000000000002</v>
      </c>
      <c r="AG221" s="101">
        <v>0.40600000000000003</v>
      </c>
      <c r="AH221" s="101">
        <v>1.31</v>
      </c>
      <c r="AI221" s="101">
        <v>0.13800000000000001</v>
      </c>
      <c r="AJ221" s="101">
        <v>1.05</v>
      </c>
      <c r="AK221" s="101">
        <v>0.125</v>
      </c>
      <c r="AL221" s="101">
        <v>3.09</v>
      </c>
      <c r="AM221" s="101">
        <v>0.45300000000000001</v>
      </c>
      <c r="AN221" s="101">
        <v>0.74</v>
      </c>
      <c r="AO221" s="101">
        <v>10.42</v>
      </c>
      <c r="AP221" s="101">
        <v>2.13</v>
      </c>
      <c r="AQ221" s="101">
        <v>1.01</v>
      </c>
    </row>
    <row r="222" spans="1:43">
      <c r="A222" t="s">
        <v>1422</v>
      </c>
      <c r="B222" s="101">
        <v>6.36</v>
      </c>
      <c r="C222" s="101">
        <v>4302</v>
      </c>
      <c r="D222" s="101">
        <v>104.7</v>
      </c>
      <c r="E222" s="101">
        <v>14.4</v>
      </c>
      <c r="F222" s="101">
        <v>22.41</v>
      </c>
      <c r="G222" s="101">
        <v>47.2</v>
      </c>
      <c r="H222" s="101">
        <v>34.299999999999997</v>
      </c>
      <c r="I222" s="101">
        <v>61.7</v>
      </c>
      <c r="J222" s="101">
        <v>23.34</v>
      </c>
      <c r="K222" s="101">
        <v>32.700000000000003</v>
      </c>
      <c r="L222" s="101">
        <v>455</v>
      </c>
      <c r="M222" s="101">
        <v>490</v>
      </c>
      <c r="N222" s="101">
        <v>11.78</v>
      </c>
      <c r="O222" s="101">
        <v>118.4</v>
      </c>
      <c r="P222" s="101">
        <v>123.6</v>
      </c>
      <c r="Q222" s="101">
        <v>7.09</v>
      </c>
      <c r="R222" s="101">
        <v>2.9</v>
      </c>
      <c r="S222" s="101">
        <v>2.67</v>
      </c>
      <c r="T222" s="101">
        <v>2.2400000000000002</v>
      </c>
      <c r="U222" s="101">
        <v>319.8</v>
      </c>
      <c r="V222" s="101">
        <v>313.39999999999998</v>
      </c>
      <c r="W222" s="101">
        <v>12.18</v>
      </c>
      <c r="X222" s="101">
        <v>24.65</v>
      </c>
      <c r="Y222" s="101">
        <v>3.04</v>
      </c>
      <c r="Z222" s="101">
        <v>13.19</v>
      </c>
      <c r="AA222" s="101">
        <v>3.19</v>
      </c>
      <c r="AB222" s="101">
        <v>0.91800000000000004</v>
      </c>
      <c r="AC222" s="101">
        <v>1</v>
      </c>
      <c r="AD222" s="101">
        <v>2.4500000000000002</v>
      </c>
      <c r="AE222" s="101">
        <v>0.36799999999999999</v>
      </c>
      <c r="AF222" s="101">
        <v>1.85</v>
      </c>
      <c r="AG222" s="101">
        <v>0.42</v>
      </c>
      <c r="AH222" s="101">
        <v>1.2</v>
      </c>
      <c r="AI222" s="101">
        <v>0.152</v>
      </c>
      <c r="AJ222" s="101">
        <v>1.03</v>
      </c>
      <c r="AK222" s="101">
        <v>0.22800000000000001</v>
      </c>
      <c r="AL222" s="101">
        <v>3.06</v>
      </c>
      <c r="AM222" s="101">
        <v>0.436</v>
      </c>
      <c r="AN222" s="101">
        <v>0.91</v>
      </c>
      <c r="AO222" s="101">
        <v>10.73</v>
      </c>
      <c r="AP222" s="101">
        <v>2.17</v>
      </c>
      <c r="AQ222" s="101">
        <v>1.04</v>
      </c>
    </row>
    <row r="223" spans="1:43">
      <c r="A223" t="s">
        <v>1422</v>
      </c>
      <c r="B223" s="101">
        <v>6.27</v>
      </c>
      <c r="C223" s="101">
        <v>4240</v>
      </c>
      <c r="D223" s="101">
        <v>101.6</v>
      </c>
      <c r="E223" s="101">
        <v>14.1</v>
      </c>
      <c r="F223" s="101">
        <v>22.58</v>
      </c>
      <c r="G223" s="101">
        <v>45.4</v>
      </c>
      <c r="H223" s="101">
        <v>37.6</v>
      </c>
      <c r="I223" s="101">
        <v>65.599999999999994</v>
      </c>
      <c r="J223" s="101">
        <v>23.8</v>
      </c>
      <c r="K223" s="101">
        <v>32.5</v>
      </c>
      <c r="L223" s="101">
        <v>512</v>
      </c>
      <c r="M223" s="101">
        <v>485</v>
      </c>
      <c r="N223" s="101">
        <v>11.68</v>
      </c>
      <c r="O223" s="101">
        <v>119.6</v>
      </c>
      <c r="P223" s="101">
        <v>122.9</v>
      </c>
      <c r="Q223" s="101">
        <v>7.07</v>
      </c>
      <c r="R223" s="101">
        <v>2.97</v>
      </c>
      <c r="S223" s="101">
        <v>2.54</v>
      </c>
      <c r="T223" s="101">
        <v>2.2000000000000002</v>
      </c>
      <c r="U223" s="101">
        <v>312</v>
      </c>
      <c r="V223" s="101">
        <v>309.39999999999998</v>
      </c>
      <c r="W223" s="101">
        <v>12.11</v>
      </c>
      <c r="X223" s="101">
        <v>27.2</v>
      </c>
      <c r="Y223" s="101">
        <v>3.2</v>
      </c>
      <c r="Z223" s="101">
        <v>12.72</v>
      </c>
      <c r="AA223" s="101">
        <v>2.94</v>
      </c>
      <c r="AB223" s="101">
        <v>0.89500000000000002</v>
      </c>
      <c r="AC223" s="101">
        <v>0.92700000000000005</v>
      </c>
      <c r="AD223" s="101">
        <v>2.99</v>
      </c>
      <c r="AE223" s="101">
        <v>0.41099999999999998</v>
      </c>
      <c r="AF223" s="101">
        <v>2.2400000000000002</v>
      </c>
      <c r="AG223" s="101">
        <v>0.40500000000000003</v>
      </c>
      <c r="AH223" s="101">
        <v>1.29</v>
      </c>
      <c r="AI223" s="101">
        <v>0.13800000000000001</v>
      </c>
      <c r="AJ223" s="101">
        <v>1.24</v>
      </c>
      <c r="AK223" s="101">
        <v>0.17100000000000001</v>
      </c>
      <c r="AL223" s="101">
        <v>3.41</v>
      </c>
      <c r="AM223" s="101">
        <v>0.49199999999999999</v>
      </c>
      <c r="AN223" s="101">
        <v>0.81</v>
      </c>
      <c r="AO223" s="101">
        <v>11.42</v>
      </c>
      <c r="AP223" s="101">
        <v>2.21</v>
      </c>
      <c r="AQ223" s="101">
        <v>1.02</v>
      </c>
    </row>
    <row r="224" spans="1:43">
      <c r="A224" t="s">
        <v>1422</v>
      </c>
      <c r="B224" s="101">
        <v>6.37</v>
      </c>
      <c r="C224" s="101">
        <v>4300</v>
      </c>
      <c r="D224" s="101">
        <v>101.1</v>
      </c>
      <c r="E224" s="101">
        <v>18.100000000000001</v>
      </c>
      <c r="F224" s="101">
        <v>22.08</v>
      </c>
      <c r="G224" s="101">
        <v>43.4</v>
      </c>
      <c r="H224" s="101">
        <v>38.9</v>
      </c>
      <c r="I224" s="101">
        <v>65.2</v>
      </c>
      <c r="J224" s="101">
        <v>23.8</v>
      </c>
      <c r="K224" s="101">
        <v>31.2</v>
      </c>
      <c r="L224" s="101">
        <v>491</v>
      </c>
      <c r="M224" s="101">
        <v>481</v>
      </c>
      <c r="N224" s="101">
        <v>11.42</v>
      </c>
      <c r="O224" s="101">
        <v>119.4</v>
      </c>
      <c r="P224" s="101">
        <v>124.3</v>
      </c>
      <c r="Q224" s="101">
        <v>7.2</v>
      </c>
      <c r="R224" s="101">
        <v>1.89</v>
      </c>
      <c r="S224" s="101">
        <v>2.73</v>
      </c>
      <c r="T224" s="101">
        <v>2.2400000000000002</v>
      </c>
      <c r="U224" s="101">
        <v>306</v>
      </c>
      <c r="V224" s="101">
        <v>311.7</v>
      </c>
      <c r="W224" s="101">
        <v>12.5</v>
      </c>
      <c r="X224" s="101">
        <v>25.87</v>
      </c>
      <c r="Y224" s="101">
        <v>3.22</v>
      </c>
      <c r="Z224" s="101">
        <v>12.28</v>
      </c>
      <c r="AA224" s="101">
        <v>2.96</v>
      </c>
      <c r="AB224" s="101">
        <v>1.03</v>
      </c>
      <c r="AC224" s="101">
        <v>0.91</v>
      </c>
      <c r="AD224" s="101">
        <v>2.8</v>
      </c>
      <c r="AE224" s="101">
        <v>0.376</v>
      </c>
      <c r="AF224" s="101">
        <v>1.91</v>
      </c>
      <c r="AG224" s="101">
        <v>0.40400000000000003</v>
      </c>
      <c r="AH224" s="101">
        <v>1.41</v>
      </c>
      <c r="AI224" s="101">
        <v>0.20399999999999999</v>
      </c>
      <c r="AJ224" s="101">
        <v>1.23</v>
      </c>
      <c r="AK224" s="101">
        <v>0.186</v>
      </c>
      <c r="AL224" s="101">
        <v>2.79</v>
      </c>
      <c r="AM224" s="101">
        <v>0.44700000000000001</v>
      </c>
      <c r="AN224" s="101">
        <v>0.89</v>
      </c>
      <c r="AO224" s="101">
        <v>11.89</v>
      </c>
      <c r="AP224" s="101">
        <v>2.34</v>
      </c>
      <c r="AQ224" s="101">
        <v>1.1259999999999999</v>
      </c>
    </row>
    <row r="225" spans="1:43">
      <c r="A225" t="s">
        <v>1422</v>
      </c>
      <c r="B225" s="101">
        <v>6.54</v>
      </c>
      <c r="C225" s="101">
        <v>4460</v>
      </c>
      <c r="D225" s="101">
        <v>102.7</v>
      </c>
      <c r="E225" s="101">
        <v>17.3</v>
      </c>
      <c r="F225" s="101">
        <v>21.92</v>
      </c>
      <c r="G225" s="101">
        <v>44</v>
      </c>
      <c r="H225" s="101">
        <v>38.6</v>
      </c>
      <c r="I225" s="101">
        <v>71</v>
      </c>
      <c r="J225" s="101">
        <v>23.37</v>
      </c>
      <c r="K225" s="101">
        <v>32.6</v>
      </c>
      <c r="L225" s="101">
        <v>479</v>
      </c>
      <c r="M225" s="101">
        <v>495</v>
      </c>
      <c r="N225" s="101">
        <v>11.93</v>
      </c>
      <c r="O225" s="101">
        <v>124</v>
      </c>
      <c r="P225" s="101">
        <v>126</v>
      </c>
      <c r="Q225" s="101">
        <v>7.48</v>
      </c>
      <c r="R225" s="101">
        <v>2.4</v>
      </c>
      <c r="S225" s="101">
        <v>2.69</v>
      </c>
      <c r="T225" s="101">
        <v>2.46</v>
      </c>
      <c r="U225" s="101">
        <v>315.89999999999998</v>
      </c>
      <c r="V225" s="101">
        <v>318.3</v>
      </c>
      <c r="W225" s="101">
        <v>12.34</v>
      </c>
      <c r="X225" s="101">
        <v>25.11</v>
      </c>
      <c r="Y225" s="101">
        <v>3.16</v>
      </c>
      <c r="Z225" s="101">
        <v>13</v>
      </c>
      <c r="AA225" s="101">
        <v>2.76</v>
      </c>
      <c r="AB225" s="101">
        <v>0.91</v>
      </c>
      <c r="AC225" s="101">
        <v>1.05</v>
      </c>
      <c r="AD225" s="101">
        <v>2.88</v>
      </c>
      <c r="AE225" s="101">
        <v>0.40200000000000002</v>
      </c>
      <c r="AF225" s="101">
        <v>2.2200000000000002</v>
      </c>
      <c r="AG225" s="101">
        <v>0.379</v>
      </c>
      <c r="AH225" s="101">
        <v>1.28</v>
      </c>
      <c r="AI225" s="101">
        <v>0.18</v>
      </c>
      <c r="AJ225" s="101">
        <v>1.53</v>
      </c>
      <c r="AK225" s="101">
        <v>0.159</v>
      </c>
      <c r="AL225" s="101">
        <v>3.04</v>
      </c>
      <c r="AM225" s="101">
        <v>0.42099999999999999</v>
      </c>
      <c r="AN225" s="101">
        <v>0.67</v>
      </c>
      <c r="AO225" s="101">
        <v>11.89</v>
      </c>
      <c r="AP225" s="101">
        <v>2.2400000000000002</v>
      </c>
      <c r="AQ225" s="101">
        <v>1.23</v>
      </c>
    </row>
    <row r="226" spans="1:43">
      <c r="A226" t="s">
        <v>1422</v>
      </c>
      <c r="B226" s="101">
        <v>6.63</v>
      </c>
      <c r="C226" s="101">
        <v>4220</v>
      </c>
      <c r="D226" s="101">
        <v>99.1</v>
      </c>
      <c r="E226" s="101">
        <v>19.100000000000001</v>
      </c>
      <c r="F226" s="101">
        <v>21.1</v>
      </c>
      <c r="G226" s="101">
        <v>45.7</v>
      </c>
      <c r="H226" s="101">
        <v>38.6</v>
      </c>
      <c r="I226" s="101">
        <v>65.7</v>
      </c>
      <c r="J226" s="101">
        <v>22.9</v>
      </c>
      <c r="K226" s="101">
        <v>31.2</v>
      </c>
      <c r="L226" s="101">
        <v>516</v>
      </c>
      <c r="M226" s="101">
        <v>488</v>
      </c>
      <c r="N226" s="101">
        <v>11.46</v>
      </c>
      <c r="O226" s="101">
        <v>120.5</v>
      </c>
      <c r="P226" s="101">
        <v>124.5</v>
      </c>
      <c r="Q226" s="101">
        <v>7.2</v>
      </c>
      <c r="R226" s="101">
        <v>2.64</v>
      </c>
      <c r="S226" s="101">
        <v>2.68</v>
      </c>
      <c r="T226" s="101">
        <v>2.1800000000000002</v>
      </c>
      <c r="U226" s="101">
        <v>299.89999999999998</v>
      </c>
      <c r="V226" s="101">
        <v>307.5</v>
      </c>
      <c r="W226" s="101">
        <v>11.98</v>
      </c>
      <c r="X226" s="101">
        <v>25.43</v>
      </c>
      <c r="Y226" s="101">
        <v>3.05</v>
      </c>
      <c r="Z226" s="101">
        <v>13</v>
      </c>
      <c r="AA226" s="101">
        <v>2.84</v>
      </c>
      <c r="AB226" s="101">
        <v>1</v>
      </c>
      <c r="AC226" s="101">
        <v>0.94</v>
      </c>
      <c r="AD226" s="101">
        <v>2.78</v>
      </c>
      <c r="AE226" s="101">
        <v>0.40600000000000003</v>
      </c>
      <c r="AF226" s="101">
        <v>2.3199999999999998</v>
      </c>
      <c r="AG226" s="101">
        <v>0.44</v>
      </c>
      <c r="AH226" s="101">
        <v>1.27</v>
      </c>
      <c r="AI226" s="101">
        <v>0.14199999999999999</v>
      </c>
      <c r="AJ226" s="101">
        <v>1.05</v>
      </c>
      <c r="AK226" s="101">
        <v>0.16300000000000001</v>
      </c>
      <c r="AL226" s="101">
        <v>2.83</v>
      </c>
      <c r="AM226" s="101">
        <v>0.41699999999999998</v>
      </c>
      <c r="AN226" s="101">
        <v>0.75</v>
      </c>
      <c r="AO226" s="101">
        <v>11.8</v>
      </c>
      <c r="AP226" s="101">
        <v>2.15</v>
      </c>
      <c r="AQ226" s="101">
        <v>1.17</v>
      </c>
    </row>
    <row r="227" spans="1:43">
      <c r="A227" t="s">
        <v>1422</v>
      </c>
      <c r="B227" s="101">
        <v>6.48</v>
      </c>
      <c r="C227" s="101">
        <v>4400</v>
      </c>
      <c r="D227" s="101">
        <v>100.7</v>
      </c>
      <c r="E227" s="101">
        <v>21.8</v>
      </c>
      <c r="F227" s="101">
        <v>22.3</v>
      </c>
      <c r="G227" s="101">
        <v>44.6</v>
      </c>
      <c r="H227" s="101">
        <v>39</v>
      </c>
      <c r="I227" s="101">
        <v>64.3</v>
      </c>
      <c r="J227" s="101">
        <v>23.7</v>
      </c>
      <c r="K227" s="101">
        <v>32.200000000000003</v>
      </c>
      <c r="L227" s="101">
        <v>525</v>
      </c>
      <c r="M227" s="101">
        <v>493</v>
      </c>
      <c r="N227" s="101">
        <v>12.03</v>
      </c>
      <c r="O227" s="101">
        <v>123</v>
      </c>
      <c r="P227" s="101">
        <v>120.2</v>
      </c>
      <c r="Q227" s="101">
        <v>7.23</v>
      </c>
      <c r="R227" s="101">
        <v>3</v>
      </c>
      <c r="S227" s="101">
        <v>2.7</v>
      </c>
      <c r="T227" s="101">
        <v>2.39</v>
      </c>
      <c r="U227" s="101">
        <v>310</v>
      </c>
      <c r="V227" s="101">
        <v>314</v>
      </c>
      <c r="W227" s="101">
        <v>12.23</v>
      </c>
      <c r="X227" s="101">
        <v>27</v>
      </c>
      <c r="Y227" s="101">
        <v>3.14</v>
      </c>
      <c r="Z227" s="101">
        <v>13.11</v>
      </c>
      <c r="AA227" s="101">
        <v>3.01</v>
      </c>
      <c r="AB227" s="101">
        <v>1.05</v>
      </c>
      <c r="AC227" s="101">
        <v>1.1000000000000001</v>
      </c>
      <c r="AD227" s="101">
        <v>2.66</v>
      </c>
      <c r="AE227" s="101">
        <v>0.40699999999999997</v>
      </c>
      <c r="AF227" s="101">
        <v>2.2799999999999998</v>
      </c>
      <c r="AG227" s="101">
        <v>0.47599999999999998</v>
      </c>
      <c r="AH227" s="101">
        <v>1.3</v>
      </c>
      <c r="AI227" s="101">
        <v>0.17299999999999999</v>
      </c>
      <c r="AJ227" s="101">
        <v>1.21</v>
      </c>
      <c r="AK227" s="101">
        <v>0.193</v>
      </c>
      <c r="AL227" s="101">
        <v>3.01</v>
      </c>
      <c r="AM227" s="101">
        <v>0.377</v>
      </c>
      <c r="AN227" s="101">
        <v>0.51</v>
      </c>
      <c r="AO227" s="101">
        <v>12.46</v>
      </c>
      <c r="AP227" s="101">
        <v>2.12</v>
      </c>
      <c r="AQ227" s="101">
        <v>0.96</v>
      </c>
    </row>
    <row r="229" spans="1:43">
      <c r="A229" t="s">
        <v>1436</v>
      </c>
      <c r="B229" s="101">
        <v>6.31</v>
      </c>
      <c r="C229" s="101">
        <v>4230</v>
      </c>
      <c r="D229" s="101">
        <v>100.9</v>
      </c>
      <c r="E229" s="101">
        <v>19.3</v>
      </c>
      <c r="F229" s="101">
        <v>21.99</v>
      </c>
      <c r="G229" s="101">
        <v>43.8</v>
      </c>
      <c r="H229" s="101">
        <v>35.6</v>
      </c>
      <c r="I229" s="101">
        <v>64.099999999999994</v>
      </c>
      <c r="J229" s="101">
        <v>22.7</v>
      </c>
      <c r="K229" s="101">
        <v>30.9</v>
      </c>
      <c r="L229" s="101">
        <v>489</v>
      </c>
      <c r="M229" s="101">
        <v>492</v>
      </c>
      <c r="N229" s="101">
        <v>11.58</v>
      </c>
      <c r="O229" s="101">
        <v>117.6</v>
      </c>
      <c r="P229" s="101">
        <v>118.5</v>
      </c>
      <c r="Q229" s="101">
        <v>6.82</v>
      </c>
      <c r="R229" s="101">
        <v>2.5299999999999998</v>
      </c>
      <c r="S229" s="101">
        <v>2.54</v>
      </c>
      <c r="T229" s="101">
        <v>1.64</v>
      </c>
      <c r="U229" s="101">
        <v>305.39999999999998</v>
      </c>
      <c r="V229" s="101">
        <v>311.60000000000002</v>
      </c>
      <c r="W229" s="101">
        <v>12.3</v>
      </c>
      <c r="X229" s="101">
        <v>26.5</v>
      </c>
      <c r="Y229" s="101">
        <v>3.28</v>
      </c>
      <c r="Z229" s="101">
        <v>12.39</v>
      </c>
      <c r="AA229" s="101">
        <v>3</v>
      </c>
      <c r="AB229" s="101">
        <v>1.02</v>
      </c>
      <c r="AC229" s="101">
        <v>0.96199999999999997</v>
      </c>
      <c r="AD229" s="101">
        <v>2.91</v>
      </c>
      <c r="AE229" s="101">
        <v>0.32300000000000001</v>
      </c>
      <c r="AF229" s="101">
        <v>2.5099999999999998</v>
      </c>
      <c r="AG229" s="101">
        <v>0.42099999999999999</v>
      </c>
      <c r="AH229" s="101">
        <v>1.1399999999999999</v>
      </c>
      <c r="AI229" s="101">
        <v>0.11600000000000001</v>
      </c>
      <c r="AJ229" s="101">
        <v>1.1599999999999999</v>
      </c>
      <c r="AK229" s="101">
        <v>0.128</v>
      </c>
      <c r="AL229" s="101">
        <v>3.1</v>
      </c>
      <c r="AM229" s="101">
        <v>0.41499999999999998</v>
      </c>
      <c r="AN229" s="101">
        <v>0.77</v>
      </c>
      <c r="AO229" s="101">
        <v>10.96</v>
      </c>
      <c r="AP229" s="101">
        <v>2.25</v>
      </c>
      <c r="AQ229" s="101">
        <v>1.1100000000000001</v>
      </c>
    </row>
    <row r="230" spans="1:43">
      <c r="A230" t="s">
        <v>1436</v>
      </c>
      <c r="B230" s="101">
        <v>6.55</v>
      </c>
      <c r="C230" s="101">
        <v>4330</v>
      </c>
      <c r="D230" s="101">
        <v>104.9</v>
      </c>
      <c r="E230" s="101">
        <v>20.2</v>
      </c>
      <c r="F230" s="101">
        <v>22</v>
      </c>
      <c r="G230" s="101">
        <v>44.7</v>
      </c>
      <c r="H230" s="101">
        <v>37.200000000000003</v>
      </c>
      <c r="I230" s="101">
        <v>67.5</v>
      </c>
      <c r="J230" s="101">
        <v>23.8</v>
      </c>
      <c r="K230" s="101">
        <v>31.9</v>
      </c>
      <c r="L230" s="101">
        <v>503</v>
      </c>
      <c r="M230" s="101">
        <v>501</v>
      </c>
      <c r="N230" s="101">
        <v>12.09</v>
      </c>
      <c r="O230" s="101">
        <v>122.5</v>
      </c>
      <c r="P230" s="101">
        <v>122.3</v>
      </c>
      <c r="Q230" s="101">
        <v>7.18</v>
      </c>
      <c r="R230" s="101">
        <v>2.75</v>
      </c>
      <c r="S230" s="101">
        <v>1.95</v>
      </c>
      <c r="T230" s="101">
        <v>1.73</v>
      </c>
      <c r="U230" s="101">
        <v>316</v>
      </c>
      <c r="V230" s="101">
        <v>316</v>
      </c>
      <c r="W230" s="101">
        <v>12.47</v>
      </c>
      <c r="X230" s="101">
        <v>26.9</v>
      </c>
      <c r="Y230" s="101">
        <v>3.06</v>
      </c>
      <c r="Z230" s="101">
        <v>12.58</v>
      </c>
      <c r="AA230" s="101">
        <v>3.11</v>
      </c>
      <c r="AB230" s="101">
        <v>1.06</v>
      </c>
      <c r="AC230" s="101">
        <v>0.89</v>
      </c>
      <c r="AD230" s="101">
        <v>2.68</v>
      </c>
      <c r="AE230" s="101">
        <v>0.41899999999999998</v>
      </c>
      <c r="AF230" s="101">
        <v>2.2200000000000002</v>
      </c>
      <c r="AG230" s="101">
        <v>0.46100000000000002</v>
      </c>
      <c r="AH230" s="101">
        <v>1.29</v>
      </c>
      <c r="AI230" s="101">
        <v>0.16600000000000001</v>
      </c>
      <c r="AJ230" s="101">
        <v>1.01</v>
      </c>
      <c r="AK230" s="101">
        <v>0.16500000000000001</v>
      </c>
      <c r="AL230" s="101">
        <v>3.31</v>
      </c>
      <c r="AM230" s="101">
        <v>0.443</v>
      </c>
      <c r="AN230" s="101">
        <v>0.53</v>
      </c>
      <c r="AO230" s="101">
        <v>11.87</v>
      </c>
      <c r="AP230" s="101">
        <v>2.31</v>
      </c>
      <c r="AQ230" s="101">
        <v>1.1499999999999999</v>
      </c>
    </row>
    <row r="231" spans="1:43">
      <c r="A231" t="s">
        <v>1436</v>
      </c>
      <c r="B231" s="101">
        <v>6.38</v>
      </c>
      <c r="C231" s="101">
        <v>4210</v>
      </c>
      <c r="D231" s="101">
        <v>102.2</v>
      </c>
      <c r="E231" s="101">
        <v>21.7</v>
      </c>
      <c r="F231" s="101">
        <v>21.44</v>
      </c>
      <c r="G231" s="101">
        <v>45.8</v>
      </c>
      <c r="H231" s="101">
        <v>36.4</v>
      </c>
      <c r="I231" s="101">
        <v>65.599999999999994</v>
      </c>
      <c r="J231" s="101">
        <v>22.7</v>
      </c>
      <c r="K231" s="101">
        <v>30.5</v>
      </c>
      <c r="L231" s="101">
        <v>480</v>
      </c>
      <c r="M231" s="101">
        <v>483</v>
      </c>
      <c r="N231" s="101">
        <v>11.36</v>
      </c>
      <c r="O231" s="101">
        <v>118.9</v>
      </c>
      <c r="P231" s="101">
        <v>121.4</v>
      </c>
      <c r="Q231" s="101">
        <v>6.97</v>
      </c>
      <c r="R231" s="101">
        <v>1.69</v>
      </c>
      <c r="S231" s="101">
        <v>2.2200000000000002</v>
      </c>
      <c r="T231" s="101">
        <v>2.11</v>
      </c>
      <c r="U231" s="101">
        <v>307</v>
      </c>
      <c r="V231" s="101">
        <v>304</v>
      </c>
      <c r="W231" s="101">
        <v>11.81</v>
      </c>
      <c r="X231" s="101">
        <v>25.8</v>
      </c>
      <c r="Y231" s="101">
        <v>3.01</v>
      </c>
      <c r="Z231" s="101">
        <v>12.4</v>
      </c>
      <c r="AA231" s="101">
        <v>2.72</v>
      </c>
      <c r="AB231" s="101">
        <v>1.02</v>
      </c>
      <c r="AC231" s="101">
        <v>1.03</v>
      </c>
      <c r="AD231" s="101">
        <v>2.5499999999999998</v>
      </c>
      <c r="AE231" s="101">
        <v>0.42399999999999999</v>
      </c>
      <c r="AF231" s="101">
        <v>2.23</v>
      </c>
      <c r="AG231" s="101">
        <v>0.497</v>
      </c>
      <c r="AH231" s="101">
        <v>1.4</v>
      </c>
      <c r="AI231" s="101">
        <v>0.18099999999999999</v>
      </c>
      <c r="AJ231" s="101">
        <v>1.27</v>
      </c>
      <c r="AK231" s="101">
        <v>0.16900000000000001</v>
      </c>
      <c r="AL231" s="101">
        <v>3.13</v>
      </c>
      <c r="AM231" s="101">
        <v>0.47</v>
      </c>
      <c r="AN231" s="101">
        <v>0.68</v>
      </c>
      <c r="AO231" s="101">
        <v>10.19</v>
      </c>
      <c r="AP231" s="101">
        <v>2.23</v>
      </c>
      <c r="AQ231" s="101">
        <v>1.06</v>
      </c>
    </row>
    <row r="232" spans="1:43">
      <c r="A232" t="s">
        <v>1436</v>
      </c>
      <c r="B232" s="101">
        <v>6.48</v>
      </c>
      <c r="C232" s="101">
        <v>4280</v>
      </c>
      <c r="D232" s="101">
        <v>100.9</v>
      </c>
      <c r="E232" s="101" t="s">
        <v>142</v>
      </c>
      <c r="F232" s="101">
        <v>22</v>
      </c>
      <c r="G232" s="101">
        <v>42.3</v>
      </c>
      <c r="H232" s="101">
        <v>36.700000000000003</v>
      </c>
      <c r="I232" s="101">
        <v>67.2</v>
      </c>
      <c r="J232" s="101">
        <v>23.4</v>
      </c>
      <c r="K232" s="101">
        <v>32.1</v>
      </c>
      <c r="L232" s="101">
        <v>501</v>
      </c>
      <c r="M232" s="101">
        <v>507</v>
      </c>
      <c r="N232" s="101">
        <v>11.36</v>
      </c>
      <c r="O232" s="101">
        <v>120.3</v>
      </c>
      <c r="P232" s="101">
        <v>122.6</v>
      </c>
      <c r="Q232" s="101">
        <v>7.18</v>
      </c>
      <c r="R232" s="101">
        <v>1.92</v>
      </c>
      <c r="S232" s="101">
        <v>2.79</v>
      </c>
      <c r="T232" s="101">
        <v>2.15</v>
      </c>
      <c r="U232" s="101">
        <v>309</v>
      </c>
      <c r="V232" s="101">
        <v>313</v>
      </c>
      <c r="W232" s="101">
        <v>12.04</v>
      </c>
      <c r="X232" s="101">
        <v>26.05</v>
      </c>
      <c r="Y232" s="101">
        <v>3.19</v>
      </c>
      <c r="Z232" s="101">
        <v>13.4</v>
      </c>
      <c r="AA232" s="101">
        <v>2.63</v>
      </c>
      <c r="AB232" s="101">
        <v>1</v>
      </c>
      <c r="AC232" s="101">
        <v>0.86</v>
      </c>
      <c r="AD232" s="101">
        <v>2.71</v>
      </c>
      <c r="AE232" s="101">
        <v>0.41299999999999998</v>
      </c>
      <c r="AF232" s="101">
        <v>2.34</v>
      </c>
      <c r="AG232" s="101">
        <v>0.34799999999999998</v>
      </c>
      <c r="AH232" s="101">
        <v>0.95</v>
      </c>
      <c r="AI232" s="101">
        <v>0.14499999999999999</v>
      </c>
      <c r="AJ232" s="101">
        <v>0.9</v>
      </c>
      <c r="AK232" s="101">
        <v>0.154</v>
      </c>
      <c r="AL232" s="101">
        <v>2.86</v>
      </c>
      <c r="AM232" s="101">
        <v>0.443</v>
      </c>
      <c r="AN232" s="101">
        <v>0.72</v>
      </c>
      <c r="AO232" s="101">
        <v>10.81</v>
      </c>
      <c r="AP232" s="101">
        <v>2.16</v>
      </c>
      <c r="AQ232" s="101">
        <v>1.05</v>
      </c>
    </row>
    <row r="233" spans="1:43">
      <c r="A233" t="s">
        <v>1436</v>
      </c>
      <c r="B233" s="101">
        <v>6.51</v>
      </c>
      <c r="C233" s="101">
        <v>4260</v>
      </c>
      <c r="D233" s="101">
        <v>100.3</v>
      </c>
      <c r="E233" s="101">
        <v>21.8</v>
      </c>
      <c r="F233" s="101">
        <v>22.12</v>
      </c>
      <c r="G233" s="101">
        <v>43.9</v>
      </c>
      <c r="H233" s="101">
        <v>36.299999999999997</v>
      </c>
      <c r="I233" s="101">
        <v>62.9</v>
      </c>
      <c r="J233" s="101">
        <v>23.5</v>
      </c>
      <c r="K233" s="101">
        <v>31.6</v>
      </c>
      <c r="L233" s="101">
        <v>490</v>
      </c>
      <c r="M233" s="101">
        <v>499</v>
      </c>
      <c r="N233" s="101">
        <v>11.55</v>
      </c>
      <c r="O233" s="101">
        <v>121.8</v>
      </c>
      <c r="P233" s="101">
        <v>122.4</v>
      </c>
      <c r="Q233" s="101">
        <v>6.81</v>
      </c>
      <c r="R233" s="101">
        <v>2.27</v>
      </c>
      <c r="S233" s="101">
        <v>1.95</v>
      </c>
      <c r="T233" s="101">
        <v>2.67</v>
      </c>
      <c r="U233" s="101">
        <v>309</v>
      </c>
      <c r="V233" s="101">
        <v>301.89999999999998</v>
      </c>
      <c r="W233" s="101">
        <v>11.88</v>
      </c>
      <c r="X233" s="101">
        <v>25.06</v>
      </c>
      <c r="Y233" s="101">
        <v>2.98</v>
      </c>
      <c r="Z233" s="101">
        <v>12.4</v>
      </c>
      <c r="AA233" s="101">
        <v>2.8</v>
      </c>
      <c r="AB233" s="101">
        <v>0.99</v>
      </c>
      <c r="AC233" s="101">
        <v>1.07</v>
      </c>
      <c r="AD233" s="101">
        <v>2.8</v>
      </c>
      <c r="AE233" s="101">
        <v>0.46200000000000002</v>
      </c>
      <c r="AF233" s="101">
        <v>2.2599999999999998</v>
      </c>
      <c r="AG233" s="101">
        <v>0.48199999999999998</v>
      </c>
      <c r="AH233" s="101">
        <v>1.1000000000000001</v>
      </c>
      <c r="AI233" s="101">
        <v>0.17299999999999999</v>
      </c>
      <c r="AJ233" s="101">
        <v>1.05</v>
      </c>
      <c r="AK233" s="101">
        <v>0.18099999999999999</v>
      </c>
      <c r="AL233" s="101">
        <v>3.02</v>
      </c>
      <c r="AM233" s="101">
        <v>0.35799999999999998</v>
      </c>
      <c r="AN233" s="101">
        <v>0.57999999999999996</v>
      </c>
      <c r="AO233" s="101">
        <v>10.98</v>
      </c>
      <c r="AP233" s="101">
        <v>2.21</v>
      </c>
      <c r="AQ233" s="101">
        <v>1.01</v>
      </c>
    </row>
    <row r="234" spans="1:43">
      <c r="A234" t="s">
        <v>1436</v>
      </c>
      <c r="B234" s="101">
        <v>6.77</v>
      </c>
      <c r="C234" s="101">
        <v>4460</v>
      </c>
      <c r="D234" s="101">
        <v>101.8</v>
      </c>
      <c r="E234" s="101">
        <v>52</v>
      </c>
      <c r="F234" s="101">
        <v>21.8</v>
      </c>
      <c r="G234" s="101">
        <v>46.8</v>
      </c>
      <c r="H234" s="101">
        <v>40</v>
      </c>
      <c r="I234" s="101">
        <v>67.8</v>
      </c>
      <c r="J234" s="101">
        <v>23.6</v>
      </c>
      <c r="K234" s="101">
        <v>32.799999999999997</v>
      </c>
      <c r="L234" s="101">
        <v>498</v>
      </c>
      <c r="M234" s="101">
        <v>494</v>
      </c>
      <c r="N234" s="101">
        <v>11.59</v>
      </c>
      <c r="O234" s="101">
        <v>121.5</v>
      </c>
      <c r="P234" s="101">
        <v>124.6</v>
      </c>
      <c r="Q234" s="101">
        <v>6.9</v>
      </c>
      <c r="R234" s="101">
        <v>3.16</v>
      </c>
      <c r="S234" s="101">
        <v>3.04</v>
      </c>
      <c r="T234" s="101">
        <v>2.4</v>
      </c>
      <c r="U234" s="101">
        <v>323</v>
      </c>
      <c r="V234" s="101">
        <v>312.5</v>
      </c>
      <c r="W234" s="101">
        <v>12.03</v>
      </c>
      <c r="X234" s="101">
        <v>26.22</v>
      </c>
      <c r="Y234" s="101">
        <v>3.1</v>
      </c>
      <c r="Z234" s="101">
        <v>12.93</v>
      </c>
      <c r="AA234" s="101">
        <v>2.73</v>
      </c>
      <c r="AB234" s="101">
        <v>1.02</v>
      </c>
      <c r="AC234" s="101">
        <v>1.1000000000000001</v>
      </c>
      <c r="AD234" s="101">
        <v>2.52</v>
      </c>
      <c r="AE234" s="101">
        <v>0.33300000000000002</v>
      </c>
      <c r="AF234" s="101">
        <v>2.1</v>
      </c>
      <c r="AG234" s="101">
        <v>0.432</v>
      </c>
      <c r="AH234" s="101">
        <v>1.1499999999999999</v>
      </c>
      <c r="AI234" s="101">
        <v>0.14399999999999999</v>
      </c>
      <c r="AJ234" s="101">
        <v>1.1499999999999999</v>
      </c>
      <c r="AK234" s="101">
        <v>0.16700000000000001</v>
      </c>
      <c r="AL234" s="101">
        <v>3.28</v>
      </c>
      <c r="AM234" s="101">
        <v>0.38</v>
      </c>
      <c r="AN234" s="101">
        <v>0.63</v>
      </c>
      <c r="AO234" s="101">
        <v>12.13</v>
      </c>
      <c r="AP234" s="101">
        <v>2.4300000000000002</v>
      </c>
      <c r="AQ234" s="101">
        <v>1.07</v>
      </c>
    </row>
    <row r="235" spans="1:43">
      <c r="A235" t="s">
        <v>1436</v>
      </c>
      <c r="B235" s="101">
        <v>6.8</v>
      </c>
      <c r="C235" s="101">
        <v>4330</v>
      </c>
      <c r="D235" s="101">
        <v>100.1</v>
      </c>
      <c r="E235" s="101">
        <v>55</v>
      </c>
      <c r="F235" s="101">
        <v>22.51</v>
      </c>
      <c r="G235" s="101">
        <v>46.2</v>
      </c>
      <c r="H235" s="101">
        <v>38.9</v>
      </c>
      <c r="I235" s="101">
        <v>67</v>
      </c>
      <c r="J235" s="101">
        <v>23.5</v>
      </c>
      <c r="K235" s="101">
        <v>32</v>
      </c>
      <c r="L235" s="101">
        <v>488</v>
      </c>
      <c r="M235" s="101">
        <v>501</v>
      </c>
      <c r="N235" s="101">
        <v>11.85</v>
      </c>
      <c r="O235" s="101">
        <v>124</v>
      </c>
      <c r="P235" s="101">
        <v>121.4</v>
      </c>
      <c r="Q235" s="101">
        <v>7.01</v>
      </c>
      <c r="R235" s="101">
        <v>2.95</v>
      </c>
      <c r="S235" s="101">
        <v>2.48</v>
      </c>
      <c r="T235" s="101">
        <v>2.76</v>
      </c>
      <c r="U235" s="101">
        <v>318</v>
      </c>
      <c r="V235" s="101">
        <v>307.39999999999998</v>
      </c>
      <c r="W235" s="101">
        <v>12.49</v>
      </c>
      <c r="X235" s="101">
        <v>26.79</v>
      </c>
      <c r="Y235" s="101">
        <v>3.11</v>
      </c>
      <c r="Z235" s="101">
        <v>13.8</v>
      </c>
      <c r="AA235" s="101">
        <v>3.03</v>
      </c>
      <c r="AB235" s="101">
        <v>1.1399999999999999</v>
      </c>
      <c r="AC235" s="101">
        <v>0.86</v>
      </c>
      <c r="AD235" s="101">
        <v>2.66</v>
      </c>
      <c r="AE235" s="101">
        <v>0.39</v>
      </c>
      <c r="AF235" s="101">
        <v>1.96</v>
      </c>
      <c r="AG235" s="101">
        <v>0.52</v>
      </c>
      <c r="AH235" s="101">
        <v>1.264</v>
      </c>
      <c r="AI235" s="101">
        <v>0.159</v>
      </c>
      <c r="AJ235" s="101">
        <v>0.97</v>
      </c>
      <c r="AK235" s="101">
        <v>0.19400000000000001</v>
      </c>
      <c r="AL235" s="101">
        <v>3.02</v>
      </c>
      <c r="AM235" s="101">
        <v>0.438</v>
      </c>
      <c r="AN235" s="101">
        <v>0.71</v>
      </c>
      <c r="AO235" s="101">
        <v>11.91</v>
      </c>
      <c r="AP235" s="101">
        <v>2.34</v>
      </c>
      <c r="AQ235" s="101">
        <v>0.88</v>
      </c>
    </row>
    <row r="236" spans="1:43">
      <c r="A236" t="s">
        <v>1436</v>
      </c>
      <c r="B236" s="101">
        <v>6.5</v>
      </c>
      <c r="C236" s="101">
        <v>4310</v>
      </c>
      <c r="D236" s="101">
        <v>96.6</v>
      </c>
      <c r="E236" s="101">
        <v>46</v>
      </c>
      <c r="F236" s="101">
        <v>21.2</v>
      </c>
      <c r="G236" s="101">
        <v>40.6</v>
      </c>
      <c r="H236" s="101">
        <v>39.479999999999997</v>
      </c>
      <c r="I236" s="101">
        <v>66.7</v>
      </c>
      <c r="J236" s="101">
        <v>23.3</v>
      </c>
      <c r="K236" s="101">
        <v>29.9</v>
      </c>
      <c r="L236" s="101">
        <v>478</v>
      </c>
      <c r="M236" s="101">
        <v>478</v>
      </c>
      <c r="N236" s="101">
        <v>11.18</v>
      </c>
      <c r="O236" s="101">
        <v>119</v>
      </c>
      <c r="P236" s="101">
        <v>115.5</v>
      </c>
      <c r="Q236" s="101">
        <v>6.66</v>
      </c>
      <c r="R236" s="101">
        <v>2.29</v>
      </c>
      <c r="S236" s="101">
        <v>2.4900000000000002</v>
      </c>
      <c r="T236" s="101">
        <v>2.31</v>
      </c>
      <c r="U236" s="101">
        <v>309.5</v>
      </c>
      <c r="V236" s="101">
        <v>298.7</v>
      </c>
      <c r="W236" s="101">
        <v>11.62</v>
      </c>
      <c r="X236" s="101">
        <v>24.02</v>
      </c>
      <c r="Y236" s="101">
        <v>3.09</v>
      </c>
      <c r="Z236" s="101">
        <v>12.19</v>
      </c>
      <c r="AA236" s="101">
        <v>2.44</v>
      </c>
      <c r="AB236" s="101">
        <v>1.1299999999999999</v>
      </c>
      <c r="AC236" s="101">
        <v>0.98</v>
      </c>
      <c r="AD236" s="101">
        <v>2.5299999999999998</v>
      </c>
      <c r="AE236" s="101">
        <v>0.41</v>
      </c>
      <c r="AF236" s="101">
        <v>2.04</v>
      </c>
      <c r="AG236" s="101">
        <v>0.39800000000000002</v>
      </c>
      <c r="AH236" s="101">
        <v>1.24</v>
      </c>
      <c r="AI236" s="101">
        <v>0.189</v>
      </c>
      <c r="AJ236" s="101">
        <v>1.34</v>
      </c>
      <c r="AK236" s="101">
        <v>0.16900000000000001</v>
      </c>
      <c r="AL236" s="101">
        <v>2.67</v>
      </c>
      <c r="AM236" s="101">
        <v>0.47</v>
      </c>
      <c r="AN236" s="101">
        <v>0.72</v>
      </c>
      <c r="AO236" s="101">
        <v>10.57</v>
      </c>
      <c r="AP236" s="101">
        <v>2.33</v>
      </c>
      <c r="AQ236" s="101">
        <v>0.91700000000000004</v>
      </c>
    </row>
    <row r="237" spans="1:43">
      <c r="A237" t="s">
        <v>1436</v>
      </c>
      <c r="B237" s="101">
        <v>6.51</v>
      </c>
      <c r="C237" s="101">
        <v>4140</v>
      </c>
      <c r="D237" s="101">
        <v>96.2</v>
      </c>
      <c r="E237" s="101">
        <v>56</v>
      </c>
      <c r="F237" s="101">
        <v>20.93</v>
      </c>
      <c r="G237" s="101">
        <v>43</v>
      </c>
      <c r="H237" s="101">
        <v>36.700000000000003</v>
      </c>
      <c r="I237" s="101">
        <v>63.6</v>
      </c>
      <c r="J237" s="101">
        <v>23.2</v>
      </c>
      <c r="K237" s="101">
        <v>31.1</v>
      </c>
      <c r="L237" s="101">
        <v>489</v>
      </c>
      <c r="M237" s="101">
        <v>493</v>
      </c>
      <c r="N237" s="101">
        <v>11.48</v>
      </c>
      <c r="O237" s="101">
        <v>119.2</v>
      </c>
      <c r="P237" s="101">
        <v>116.5</v>
      </c>
      <c r="Q237" s="101">
        <v>6.84</v>
      </c>
      <c r="R237" s="101">
        <v>2.63</v>
      </c>
      <c r="S237" s="101">
        <v>2.25</v>
      </c>
      <c r="T237" s="101">
        <v>2.23</v>
      </c>
      <c r="U237" s="101">
        <v>300.7</v>
      </c>
      <c r="V237" s="101">
        <v>296.60000000000002</v>
      </c>
      <c r="W237" s="101">
        <v>11.44</v>
      </c>
      <c r="X237" s="101">
        <v>24.87</v>
      </c>
      <c r="Y237" s="101">
        <v>3.04</v>
      </c>
      <c r="Z237" s="101">
        <v>13.41</v>
      </c>
      <c r="AA237" s="101">
        <v>2.73</v>
      </c>
      <c r="AB237" s="101">
        <v>0.87</v>
      </c>
      <c r="AC237" s="101">
        <v>0.97</v>
      </c>
      <c r="AD237" s="101">
        <v>2.72</v>
      </c>
      <c r="AE237" s="101">
        <v>0.36799999999999999</v>
      </c>
      <c r="AF237" s="101">
        <v>2.2400000000000002</v>
      </c>
      <c r="AG237" s="101">
        <v>0.40500000000000003</v>
      </c>
      <c r="AH237" s="101">
        <v>1.1499999999999999</v>
      </c>
      <c r="AI237" s="101">
        <v>0.156</v>
      </c>
      <c r="AJ237" s="101">
        <v>1.06</v>
      </c>
      <c r="AK237" s="101">
        <v>0.14899999999999999</v>
      </c>
      <c r="AL237" s="101">
        <v>2.99</v>
      </c>
      <c r="AM237" s="101">
        <v>0.47</v>
      </c>
      <c r="AN237" s="101">
        <v>0.71</v>
      </c>
      <c r="AO237" s="101">
        <v>10.86</v>
      </c>
      <c r="AP237" s="101">
        <v>2.42</v>
      </c>
      <c r="AQ237" s="101">
        <v>1.07</v>
      </c>
    </row>
    <row r="238" spans="1:43">
      <c r="A238" t="s">
        <v>1436</v>
      </c>
      <c r="B238" s="101">
        <v>6.34</v>
      </c>
      <c r="C238" s="101">
        <v>4107</v>
      </c>
      <c r="D238" s="101">
        <v>96.1</v>
      </c>
      <c r="E238" s="101">
        <v>25.3</v>
      </c>
      <c r="F238" s="101">
        <v>20.3</v>
      </c>
      <c r="G238" s="101">
        <v>40</v>
      </c>
      <c r="H238" s="101">
        <v>37.1</v>
      </c>
      <c r="I238" s="101">
        <v>62.3</v>
      </c>
      <c r="J238" s="101">
        <v>22.3</v>
      </c>
      <c r="K238" s="101">
        <v>29</v>
      </c>
      <c r="L238" s="101">
        <v>457</v>
      </c>
      <c r="M238" s="101">
        <v>473</v>
      </c>
      <c r="N238" s="101">
        <v>11.02</v>
      </c>
      <c r="O238" s="101">
        <v>112.8</v>
      </c>
      <c r="P238" s="101">
        <v>115.7</v>
      </c>
      <c r="Q238" s="101">
        <v>6.53</v>
      </c>
      <c r="R238" s="101">
        <v>2.33</v>
      </c>
      <c r="S238" s="101">
        <v>2.37</v>
      </c>
      <c r="T238" s="101">
        <v>1.5</v>
      </c>
      <c r="U238" s="101">
        <v>293</v>
      </c>
      <c r="V238" s="101">
        <v>295</v>
      </c>
      <c r="W238" s="101">
        <v>11.44</v>
      </c>
      <c r="X238" s="101">
        <v>24</v>
      </c>
      <c r="Y238" s="101">
        <v>3.08</v>
      </c>
      <c r="Z238" s="101">
        <v>12</v>
      </c>
      <c r="AA238" s="101">
        <v>3.32</v>
      </c>
      <c r="AB238" s="101">
        <v>0.87</v>
      </c>
      <c r="AC238" s="101">
        <v>0.9</v>
      </c>
      <c r="AD238" s="101">
        <v>2.33</v>
      </c>
      <c r="AE238" s="101">
        <v>0.40799999999999997</v>
      </c>
      <c r="AF238" s="101">
        <v>2.1800000000000002</v>
      </c>
      <c r="AG238" s="101">
        <v>0.42099999999999999</v>
      </c>
      <c r="AH238" s="101">
        <v>0.93</v>
      </c>
      <c r="AI238" s="101">
        <v>0.192</v>
      </c>
      <c r="AJ238" s="101">
        <v>1.04</v>
      </c>
      <c r="AK238" s="101">
        <v>0.17899999999999999</v>
      </c>
      <c r="AL238" s="101">
        <v>3.24</v>
      </c>
      <c r="AM238" s="101">
        <v>0.4</v>
      </c>
      <c r="AN238" s="101">
        <v>0.71</v>
      </c>
      <c r="AO238" s="101">
        <v>11.35</v>
      </c>
      <c r="AP238" s="101">
        <v>2.15</v>
      </c>
      <c r="AQ238" s="101">
        <v>0.9</v>
      </c>
    </row>
    <row r="239" spans="1:43">
      <c r="A239" t="s">
        <v>1436</v>
      </c>
      <c r="B239" s="101">
        <v>6.92</v>
      </c>
      <c r="C239" s="101">
        <v>4290</v>
      </c>
      <c r="D239" s="101">
        <v>99.2</v>
      </c>
      <c r="E239" s="101">
        <v>30.2</v>
      </c>
      <c r="F239" s="101">
        <v>21.9</v>
      </c>
      <c r="G239" s="101">
        <v>42.6</v>
      </c>
      <c r="H239" s="101">
        <v>39.6</v>
      </c>
      <c r="I239" s="101">
        <v>65.599999999999994</v>
      </c>
      <c r="J239" s="101">
        <v>23.52</v>
      </c>
      <c r="K239" s="101">
        <v>32.799999999999997</v>
      </c>
      <c r="L239" s="101">
        <v>487</v>
      </c>
      <c r="M239" s="101">
        <v>495</v>
      </c>
      <c r="N239" s="101">
        <v>11.58</v>
      </c>
      <c r="O239" s="101">
        <v>120.9</v>
      </c>
      <c r="P239" s="101">
        <v>121.5</v>
      </c>
      <c r="Q239" s="101">
        <v>7.06</v>
      </c>
      <c r="R239" s="101">
        <v>2.4900000000000002</v>
      </c>
      <c r="S239" s="101">
        <v>2.84</v>
      </c>
      <c r="T239" s="101">
        <v>1.88</v>
      </c>
      <c r="U239" s="101">
        <v>310</v>
      </c>
      <c r="V239" s="101">
        <v>311</v>
      </c>
      <c r="W239" s="101">
        <v>12.4</v>
      </c>
      <c r="X239" s="101">
        <v>25.6</v>
      </c>
      <c r="Y239" s="101">
        <v>3.31</v>
      </c>
      <c r="Z239" s="101">
        <v>13.18</v>
      </c>
      <c r="AA239" s="101">
        <v>3.15</v>
      </c>
      <c r="AB239" s="101">
        <v>1.02</v>
      </c>
      <c r="AC239" s="101">
        <v>0.97</v>
      </c>
      <c r="AD239" s="101">
        <v>2.72</v>
      </c>
      <c r="AE239" s="101">
        <v>0.375</v>
      </c>
      <c r="AF239" s="101">
        <v>2.27</v>
      </c>
      <c r="AG239" s="101">
        <v>0.42</v>
      </c>
      <c r="AH239" s="101">
        <v>1.3</v>
      </c>
      <c r="AI239" s="101">
        <v>0.21199999999999999</v>
      </c>
      <c r="AJ239" s="101">
        <v>1.24</v>
      </c>
      <c r="AK239" s="101">
        <v>0.16700000000000001</v>
      </c>
      <c r="AL239" s="101">
        <v>2.65</v>
      </c>
      <c r="AM239" s="101">
        <v>0.47299999999999998</v>
      </c>
      <c r="AN239" s="101">
        <v>0.63</v>
      </c>
      <c r="AO239" s="101">
        <v>11.92</v>
      </c>
      <c r="AP239" s="101">
        <v>2.5499999999999998</v>
      </c>
      <c r="AQ239" s="101">
        <v>0.98</v>
      </c>
    </row>
    <row r="240" spans="1:43">
      <c r="A240" t="s">
        <v>1436</v>
      </c>
      <c r="B240" s="101">
        <v>6.55</v>
      </c>
      <c r="C240" s="101">
        <v>4340</v>
      </c>
      <c r="D240" s="101">
        <v>99.3</v>
      </c>
      <c r="E240" s="101">
        <v>18.5</v>
      </c>
      <c r="F240" s="101">
        <v>21.7</v>
      </c>
      <c r="G240" s="101">
        <v>41.1</v>
      </c>
      <c r="H240" s="101">
        <v>39.1</v>
      </c>
      <c r="I240" s="101">
        <v>66.5</v>
      </c>
      <c r="J240" s="101">
        <v>24.2</v>
      </c>
      <c r="K240" s="101">
        <v>32.799999999999997</v>
      </c>
      <c r="L240" s="101">
        <v>487</v>
      </c>
      <c r="M240" s="101">
        <v>490</v>
      </c>
      <c r="N240" s="101">
        <v>11.42</v>
      </c>
      <c r="O240" s="101">
        <v>117.8</v>
      </c>
      <c r="P240" s="101">
        <v>123.2</v>
      </c>
      <c r="Q240" s="101">
        <v>7.15</v>
      </c>
      <c r="R240" s="101">
        <v>2.83</v>
      </c>
      <c r="S240" s="101">
        <v>2.96</v>
      </c>
      <c r="T240" s="101">
        <v>1.92</v>
      </c>
      <c r="U240" s="101">
        <v>312</v>
      </c>
      <c r="V240" s="101">
        <v>308.60000000000002</v>
      </c>
      <c r="W240" s="101">
        <v>11.98</v>
      </c>
      <c r="X240" s="101">
        <v>25.9</v>
      </c>
      <c r="Y240" s="101">
        <v>3.1</v>
      </c>
      <c r="Z240" s="101">
        <v>12.18</v>
      </c>
      <c r="AA240" s="101">
        <v>2.46</v>
      </c>
      <c r="AB240" s="101">
        <v>1.1000000000000001</v>
      </c>
      <c r="AC240" s="101">
        <v>0.91</v>
      </c>
      <c r="AD240" s="101">
        <v>3.04</v>
      </c>
      <c r="AE240" s="101">
        <v>0.33100000000000002</v>
      </c>
      <c r="AF240" s="101">
        <v>2.02</v>
      </c>
      <c r="AG240" s="101">
        <v>0.34899999999999998</v>
      </c>
      <c r="AH240" s="101">
        <v>1.21</v>
      </c>
      <c r="AI240" s="101">
        <v>0.18</v>
      </c>
      <c r="AJ240" s="101">
        <v>0.73</v>
      </c>
      <c r="AK240" s="101">
        <v>0.156</v>
      </c>
      <c r="AL240" s="101">
        <v>3.4</v>
      </c>
      <c r="AM240" s="101">
        <v>0.39700000000000002</v>
      </c>
      <c r="AN240" s="101">
        <v>0.86</v>
      </c>
      <c r="AO240" s="101">
        <v>11.5</v>
      </c>
      <c r="AP240" s="101">
        <v>2.31</v>
      </c>
      <c r="AQ240" s="101">
        <v>1.1299999999999999</v>
      </c>
    </row>
    <row r="241" spans="1:43">
      <c r="A241" t="s">
        <v>1436</v>
      </c>
      <c r="B241" s="101">
        <v>6.54</v>
      </c>
      <c r="C241" s="101">
        <v>4090</v>
      </c>
      <c r="D241" s="101">
        <v>95.4</v>
      </c>
      <c r="E241" s="101">
        <v>16.600000000000001</v>
      </c>
      <c r="F241" s="101">
        <v>21.3</v>
      </c>
      <c r="G241" s="101">
        <v>38.700000000000003</v>
      </c>
      <c r="H241" s="101">
        <v>37.799999999999997</v>
      </c>
      <c r="I241" s="101">
        <v>61.2</v>
      </c>
      <c r="J241" s="101">
        <v>22.6</v>
      </c>
      <c r="K241" s="101">
        <v>30.5</v>
      </c>
      <c r="L241" s="101">
        <v>475</v>
      </c>
      <c r="M241" s="101">
        <v>481</v>
      </c>
      <c r="N241" s="101">
        <v>11.35</v>
      </c>
      <c r="O241" s="101">
        <v>116.7</v>
      </c>
      <c r="P241" s="101">
        <v>116.7</v>
      </c>
      <c r="Q241" s="101">
        <v>6.71</v>
      </c>
      <c r="R241" s="101">
        <v>3.22</v>
      </c>
      <c r="S241" s="101">
        <v>3.21</v>
      </c>
      <c r="T241" s="101">
        <v>1.74</v>
      </c>
      <c r="U241" s="101">
        <v>293</v>
      </c>
      <c r="V241" s="101">
        <v>306</v>
      </c>
      <c r="W241" s="101">
        <v>12.17</v>
      </c>
      <c r="X241" s="101">
        <v>25.7</v>
      </c>
      <c r="Y241" s="101">
        <v>2.88</v>
      </c>
      <c r="Z241" s="101">
        <v>12.9</v>
      </c>
      <c r="AA241" s="101">
        <v>2.96</v>
      </c>
      <c r="AB241" s="101">
        <v>1.05</v>
      </c>
      <c r="AC241" s="101">
        <v>0.98</v>
      </c>
      <c r="AD241" s="101">
        <v>2.4700000000000002</v>
      </c>
      <c r="AE241" s="101">
        <v>0.39500000000000002</v>
      </c>
      <c r="AF241" s="101">
        <v>2.12</v>
      </c>
      <c r="AG241" s="101">
        <v>0.39100000000000001</v>
      </c>
      <c r="AH241" s="101">
        <v>1.18</v>
      </c>
      <c r="AI241" s="101">
        <v>0.16600000000000001</v>
      </c>
      <c r="AJ241" s="101">
        <v>1.32</v>
      </c>
      <c r="AK241" s="101">
        <v>0.16500000000000001</v>
      </c>
      <c r="AL241" s="101">
        <v>3.06</v>
      </c>
      <c r="AM241" s="101">
        <v>0.35399999999999998</v>
      </c>
      <c r="AN241" s="101">
        <v>0.88</v>
      </c>
      <c r="AO241" s="101">
        <v>11.02</v>
      </c>
      <c r="AP241" s="101">
        <v>2.29</v>
      </c>
      <c r="AQ241" s="101">
        <v>1.1399999999999999</v>
      </c>
    </row>
    <row r="243" spans="1:43">
      <c r="A243" t="s">
        <v>1435</v>
      </c>
      <c r="B243" s="101">
        <v>6.46</v>
      </c>
      <c r="C243" s="101">
        <v>4060</v>
      </c>
      <c r="D243" s="101">
        <v>99.5</v>
      </c>
      <c r="E243" s="101">
        <v>13.8</v>
      </c>
      <c r="F243" s="101">
        <v>20.87</v>
      </c>
      <c r="G243" s="101">
        <v>35.5</v>
      </c>
      <c r="H243" s="101">
        <v>35.1</v>
      </c>
      <c r="I243" s="101">
        <v>59.3</v>
      </c>
      <c r="J243" s="101">
        <v>19.920000000000002</v>
      </c>
      <c r="K243" s="101">
        <v>30</v>
      </c>
      <c r="L243" s="101">
        <v>465</v>
      </c>
      <c r="M243" s="101">
        <v>475</v>
      </c>
      <c r="N243" s="101">
        <v>11.43</v>
      </c>
      <c r="O243" s="101">
        <v>114.4</v>
      </c>
      <c r="P243" s="101">
        <v>117</v>
      </c>
      <c r="Q243" s="101">
        <v>6.72</v>
      </c>
      <c r="R243" s="101">
        <v>2.38</v>
      </c>
      <c r="S243" s="101">
        <v>2.4700000000000002</v>
      </c>
      <c r="T243" s="101">
        <v>2.08</v>
      </c>
      <c r="U243" s="101">
        <v>292.10000000000002</v>
      </c>
      <c r="V243" s="101">
        <v>299.2</v>
      </c>
      <c r="W243" s="101">
        <v>12.01</v>
      </c>
      <c r="X243" s="101">
        <v>24.53</v>
      </c>
      <c r="Y243" s="101">
        <v>2.95</v>
      </c>
      <c r="Z243" s="101">
        <v>12.79</v>
      </c>
      <c r="AA243" s="101">
        <v>2.58</v>
      </c>
      <c r="AB243" s="101">
        <v>1.07</v>
      </c>
      <c r="AC243" s="101">
        <v>1</v>
      </c>
      <c r="AD243" s="101">
        <v>2.0299999999999998</v>
      </c>
      <c r="AE243" s="101">
        <v>0.36899999999999999</v>
      </c>
      <c r="AF243" s="101">
        <v>2.0499999999999998</v>
      </c>
      <c r="AG243" s="101">
        <v>0.41</v>
      </c>
      <c r="AH243" s="101">
        <v>1.1200000000000001</v>
      </c>
      <c r="AI243" s="101">
        <v>0.14199999999999999</v>
      </c>
      <c r="AJ243" s="101">
        <v>1</v>
      </c>
      <c r="AK243" s="101">
        <v>0.16200000000000001</v>
      </c>
      <c r="AL243" s="101">
        <v>2.89</v>
      </c>
      <c r="AM243" s="101">
        <v>0.32100000000000001</v>
      </c>
      <c r="AN243" s="101">
        <v>0.64</v>
      </c>
      <c r="AO243" s="101">
        <v>10.77</v>
      </c>
      <c r="AP243" s="101">
        <v>2.12</v>
      </c>
      <c r="AQ243" s="101">
        <v>1.026</v>
      </c>
    </row>
    <row r="244" spans="1:43">
      <c r="A244" t="s">
        <v>1435</v>
      </c>
      <c r="B244" s="101">
        <v>6.76</v>
      </c>
      <c r="C244" s="101">
        <v>4440</v>
      </c>
      <c r="D244" s="101">
        <v>107</v>
      </c>
      <c r="E244" s="101">
        <v>17.100000000000001</v>
      </c>
      <c r="F244" s="101">
        <v>21.84</v>
      </c>
      <c r="G244" s="101">
        <v>36.4</v>
      </c>
      <c r="H244" s="101">
        <v>38</v>
      </c>
      <c r="I244" s="101">
        <v>65.400000000000006</v>
      </c>
      <c r="J244" s="101">
        <v>20.88</v>
      </c>
      <c r="K244" s="101">
        <v>33.299999999999997</v>
      </c>
      <c r="L244" s="101">
        <v>512</v>
      </c>
      <c r="M244" s="101">
        <v>500</v>
      </c>
      <c r="N244" s="101">
        <v>11.62</v>
      </c>
      <c r="O244" s="101">
        <v>122.5</v>
      </c>
      <c r="P244" s="101">
        <v>129.6</v>
      </c>
      <c r="Q244" s="101">
        <v>7.38</v>
      </c>
      <c r="R244" s="101">
        <v>2.2200000000000002</v>
      </c>
      <c r="S244" s="101">
        <v>2.79</v>
      </c>
      <c r="T244" s="101">
        <v>2.2999999999999998</v>
      </c>
      <c r="U244" s="101">
        <v>320</v>
      </c>
      <c r="V244" s="101">
        <v>321.39999999999998</v>
      </c>
      <c r="W244" s="101">
        <v>12.41</v>
      </c>
      <c r="X244" s="101">
        <v>25.51</v>
      </c>
      <c r="Y244" s="101">
        <v>3.27</v>
      </c>
      <c r="Z244" s="101">
        <v>13.91</v>
      </c>
      <c r="AA244" s="101">
        <v>2.57</v>
      </c>
      <c r="AB244" s="101">
        <v>0.84899999999999998</v>
      </c>
      <c r="AC244" s="101">
        <v>1</v>
      </c>
      <c r="AD244" s="101">
        <v>2.48</v>
      </c>
      <c r="AE244" s="101">
        <v>0.39700000000000002</v>
      </c>
      <c r="AF244" s="101">
        <v>2.25</v>
      </c>
      <c r="AG244" s="101">
        <v>0.4</v>
      </c>
      <c r="AH244" s="101">
        <v>1.29</v>
      </c>
      <c r="AI244" s="101">
        <v>0.14699999999999999</v>
      </c>
      <c r="AJ244" s="101">
        <v>1.1599999999999999</v>
      </c>
      <c r="AK244" s="101">
        <v>0.16700000000000001</v>
      </c>
      <c r="AL244" s="101">
        <v>3.15</v>
      </c>
      <c r="AM244" s="101">
        <v>0.499</v>
      </c>
      <c r="AN244" s="101">
        <v>0.78</v>
      </c>
      <c r="AO244" s="101">
        <v>11.52</v>
      </c>
      <c r="AP244" s="101">
        <v>2.1800000000000002</v>
      </c>
      <c r="AQ244" s="101">
        <v>1.0249999999999999</v>
      </c>
    </row>
    <row r="245" spans="1:43">
      <c r="A245" t="s">
        <v>1435</v>
      </c>
      <c r="B245" s="101">
        <v>6.5</v>
      </c>
      <c r="C245" s="101">
        <v>4230</v>
      </c>
      <c r="D245" s="101">
        <v>101.8</v>
      </c>
      <c r="E245" s="101">
        <v>17.5</v>
      </c>
      <c r="F245" s="101">
        <v>21.4</v>
      </c>
      <c r="G245" s="101">
        <v>47.7</v>
      </c>
      <c r="H245" s="101">
        <v>40.200000000000003</v>
      </c>
      <c r="I245" s="101">
        <v>65.099999999999994</v>
      </c>
      <c r="J245" s="101">
        <v>20.9</v>
      </c>
      <c r="K245" s="101">
        <v>30.3</v>
      </c>
      <c r="L245" s="101">
        <v>507</v>
      </c>
      <c r="M245" s="101">
        <v>490.8</v>
      </c>
      <c r="N245" s="101">
        <v>11.55</v>
      </c>
      <c r="O245" s="101">
        <v>118.7</v>
      </c>
      <c r="P245" s="101">
        <v>119.9</v>
      </c>
      <c r="Q245" s="101">
        <v>6.95</v>
      </c>
      <c r="R245" s="101">
        <v>2.4</v>
      </c>
      <c r="S245" s="101">
        <v>2.72</v>
      </c>
      <c r="T245" s="101">
        <v>2.25</v>
      </c>
      <c r="U245" s="101">
        <v>300</v>
      </c>
      <c r="V245" s="101">
        <v>313</v>
      </c>
      <c r="W245" s="101">
        <v>12.13</v>
      </c>
      <c r="X245" s="101">
        <v>25.17</v>
      </c>
      <c r="Y245" s="101">
        <v>3.02</v>
      </c>
      <c r="Z245" s="101">
        <v>12.25</v>
      </c>
      <c r="AA245" s="101">
        <v>2.48</v>
      </c>
      <c r="AB245" s="101">
        <v>0.98</v>
      </c>
      <c r="AC245" s="101">
        <v>0.875</v>
      </c>
      <c r="AD245" s="101">
        <v>2.9</v>
      </c>
      <c r="AE245" s="101">
        <v>0.29499999999999998</v>
      </c>
      <c r="AF245" s="101">
        <v>2.2000000000000002</v>
      </c>
      <c r="AG245" s="101">
        <v>0.39100000000000001</v>
      </c>
      <c r="AH245" s="101">
        <v>1.1299999999999999</v>
      </c>
      <c r="AI245" s="101">
        <v>0.19400000000000001</v>
      </c>
      <c r="AJ245" s="101">
        <v>1.21</v>
      </c>
      <c r="AK245" s="101">
        <v>0.17299999999999999</v>
      </c>
      <c r="AL245" s="101">
        <v>3.16</v>
      </c>
      <c r="AM245" s="101">
        <v>0.41799999999999998</v>
      </c>
      <c r="AN245" s="101">
        <v>0.84</v>
      </c>
      <c r="AO245" s="101">
        <v>10.91</v>
      </c>
      <c r="AP245" s="101">
        <v>2.25</v>
      </c>
      <c r="AQ245" s="101">
        <v>1.05</v>
      </c>
    </row>
    <row r="246" spans="1:43">
      <c r="A246" t="s">
        <v>1435</v>
      </c>
      <c r="B246" s="101">
        <v>6.24</v>
      </c>
      <c r="C246" s="101">
        <v>4220</v>
      </c>
      <c r="D246" s="101">
        <v>103.1</v>
      </c>
      <c r="E246" s="101">
        <v>16.8</v>
      </c>
      <c r="F246" s="101">
        <v>21.3</v>
      </c>
      <c r="G246" s="101">
        <v>48.6</v>
      </c>
      <c r="H246" s="101">
        <v>40.200000000000003</v>
      </c>
      <c r="I246" s="101">
        <v>64.599999999999994</v>
      </c>
      <c r="J246" s="101">
        <v>20.54</v>
      </c>
      <c r="K246" s="101">
        <v>31</v>
      </c>
      <c r="L246" s="101">
        <v>514</v>
      </c>
      <c r="M246" s="101">
        <v>490</v>
      </c>
      <c r="N246" s="101">
        <v>11.69</v>
      </c>
      <c r="O246" s="101">
        <v>118.5</v>
      </c>
      <c r="P246" s="101">
        <v>122.4</v>
      </c>
      <c r="Q246" s="101">
        <v>6.97</v>
      </c>
      <c r="R246" s="101">
        <v>2.71</v>
      </c>
      <c r="S246" s="101">
        <v>2.27</v>
      </c>
      <c r="T246" s="101">
        <v>2.04</v>
      </c>
      <c r="U246" s="101">
        <v>302</v>
      </c>
      <c r="V246" s="101">
        <v>315</v>
      </c>
      <c r="W246" s="101">
        <v>12.01</v>
      </c>
      <c r="X246" s="101">
        <v>25.33</v>
      </c>
      <c r="Y246" s="101">
        <v>2.97</v>
      </c>
      <c r="Z246" s="101">
        <v>12.8</v>
      </c>
      <c r="AA246" s="101">
        <v>2.65</v>
      </c>
      <c r="AB246" s="101">
        <v>0.98</v>
      </c>
      <c r="AC246" s="101">
        <v>0.99</v>
      </c>
      <c r="AD246" s="101">
        <v>2.75</v>
      </c>
      <c r="AE246" s="101">
        <v>0.34899999999999998</v>
      </c>
      <c r="AF246" s="101">
        <v>1.8</v>
      </c>
      <c r="AG246" s="101">
        <v>0.41699999999999998</v>
      </c>
      <c r="AH246" s="101">
        <v>1.0900000000000001</v>
      </c>
      <c r="AI246" s="101">
        <v>0.188</v>
      </c>
      <c r="AJ246" s="101">
        <v>1.24</v>
      </c>
      <c r="AK246" s="101">
        <v>0.19900000000000001</v>
      </c>
      <c r="AL246" s="101">
        <v>3.15</v>
      </c>
      <c r="AM246" s="101">
        <v>0.41499999999999998</v>
      </c>
      <c r="AN246" s="101">
        <v>0.72</v>
      </c>
      <c r="AO246" s="101">
        <v>11.06</v>
      </c>
      <c r="AP246" s="101">
        <v>2.39</v>
      </c>
      <c r="AQ246" s="101">
        <v>1</v>
      </c>
    </row>
    <row r="247" spans="1:43">
      <c r="A247" t="s">
        <v>1435</v>
      </c>
      <c r="B247" s="101">
        <v>6.45</v>
      </c>
      <c r="C247" s="101">
        <v>4300</v>
      </c>
      <c r="D247" s="101">
        <v>103.9</v>
      </c>
      <c r="E247" s="101">
        <v>22.8</v>
      </c>
      <c r="F247" s="101">
        <v>21.21</v>
      </c>
      <c r="G247" s="101">
        <v>37.700000000000003</v>
      </c>
      <c r="H247" s="101">
        <v>34</v>
      </c>
      <c r="I247" s="101">
        <v>66.2</v>
      </c>
      <c r="J247" s="101">
        <v>20.48</v>
      </c>
      <c r="K247" s="101">
        <v>31.6</v>
      </c>
      <c r="L247" s="101">
        <v>479</v>
      </c>
      <c r="M247" s="101">
        <v>494</v>
      </c>
      <c r="N247" s="101">
        <v>11.51</v>
      </c>
      <c r="O247" s="101">
        <v>118.9</v>
      </c>
      <c r="P247" s="101">
        <v>118.8</v>
      </c>
      <c r="Q247" s="101">
        <v>6.99</v>
      </c>
      <c r="R247" s="101">
        <v>2.82</v>
      </c>
      <c r="S247" s="101">
        <v>2.8</v>
      </c>
      <c r="T247" s="101">
        <v>2.1800000000000002</v>
      </c>
      <c r="U247" s="101">
        <v>312</v>
      </c>
      <c r="V247" s="101">
        <v>315.60000000000002</v>
      </c>
      <c r="W247" s="101">
        <v>12.47</v>
      </c>
      <c r="X247" s="101">
        <v>25.65</v>
      </c>
      <c r="Y247" s="101">
        <v>3.15</v>
      </c>
      <c r="Z247" s="101">
        <v>13</v>
      </c>
      <c r="AA247" s="101">
        <v>2.85</v>
      </c>
      <c r="AB247" s="101">
        <v>0.995</v>
      </c>
      <c r="AC247" s="101">
        <v>0.95</v>
      </c>
      <c r="AD247" s="101">
        <v>2.54</v>
      </c>
      <c r="AE247" s="101">
        <v>0.40600000000000003</v>
      </c>
      <c r="AF247" s="101">
        <v>2.42</v>
      </c>
      <c r="AG247" s="101">
        <v>0.432</v>
      </c>
      <c r="AH247" s="101">
        <v>1.27</v>
      </c>
      <c r="AI247" s="101">
        <v>0.154</v>
      </c>
      <c r="AJ247" s="101">
        <v>1.0900000000000001</v>
      </c>
      <c r="AK247" s="101">
        <v>0.189</v>
      </c>
      <c r="AL247" s="101">
        <v>2.91</v>
      </c>
      <c r="AM247" s="101">
        <v>0.40699999999999997</v>
      </c>
      <c r="AN247" s="101">
        <v>0.53600000000000003</v>
      </c>
      <c r="AO247" s="101">
        <v>10.71</v>
      </c>
      <c r="AP247" s="101">
        <v>2.31</v>
      </c>
      <c r="AQ247" s="101">
        <v>1</v>
      </c>
    </row>
    <row r="248" spans="1:43">
      <c r="A248" t="s">
        <v>1435</v>
      </c>
      <c r="B248" s="101">
        <v>6.83</v>
      </c>
      <c r="C248" s="101">
        <v>4270</v>
      </c>
      <c r="D248" s="101">
        <v>96.6</v>
      </c>
      <c r="E248" s="101">
        <v>21.5</v>
      </c>
      <c r="F248" s="101">
        <v>22.1</v>
      </c>
      <c r="G248" s="101">
        <v>41.4</v>
      </c>
      <c r="H248" s="101">
        <v>33.299999999999997</v>
      </c>
      <c r="I248" s="101">
        <v>61.1</v>
      </c>
      <c r="J248" s="101">
        <v>20.03</v>
      </c>
      <c r="K248" s="101">
        <v>31.8</v>
      </c>
      <c r="L248" s="101">
        <v>456</v>
      </c>
      <c r="M248" s="101">
        <v>462</v>
      </c>
      <c r="N248" s="101">
        <v>11.54</v>
      </c>
      <c r="O248" s="101">
        <v>125.8</v>
      </c>
      <c r="P248" s="101">
        <v>127.3</v>
      </c>
      <c r="Q248" s="101">
        <v>7</v>
      </c>
      <c r="R248" s="101">
        <v>2.29</v>
      </c>
      <c r="S248" s="101">
        <v>2.33</v>
      </c>
      <c r="T248" s="101">
        <v>2.3199999999999998</v>
      </c>
      <c r="U248" s="101">
        <v>315.39999999999998</v>
      </c>
      <c r="V248" s="101">
        <v>299.2</v>
      </c>
      <c r="W248" s="101">
        <v>11.52</v>
      </c>
      <c r="X248" s="101">
        <v>26.2</v>
      </c>
      <c r="Y248" s="101">
        <v>3.21</v>
      </c>
      <c r="Z248" s="101">
        <v>12.9</v>
      </c>
      <c r="AA248" s="101">
        <v>2.9</v>
      </c>
      <c r="AB248" s="101">
        <v>0.91</v>
      </c>
      <c r="AC248" s="101">
        <v>0.96</v>
      </c>
      <c r="AD248" s="101">
        <v>2.2999999999999998</v>
      </c>
      <c r="AE248" s="101">
        <v>0.35499999999999998</v>
      </c>
      <c r="AF248" s="101">
        <v>2.21</v>
      </c>
      <c r="AG248" s="101">
        <v>0.52300000000000002</v>
      </c>
      <c r="AH248" s="101">
        <v>1.34</v>
      </c>
      <c r="AI248" s="101">
        <v>0.17599999999999999</v>
      </c>
      <c r="AJ248" s="101">
        <v>1.27</v>
      </c>
      <c r="AK248" s="101">
        <v>0.14899999999999999</v>
      </c>
      <c r="AL248" s="101">
        <v>3.25</v>
      </c>
      <c r="AM248" s="101">
        <v>0.45400000000000001</v>
      </c>
      <c r="AN248" s="101">
        <v>0.64</v>
      </c>
      <c r="AO248" s="101">
        <v>9.93</v>
      </c>
      <c r="AP248" s="101">
        <v>2.27</v>
      </c>
      <c r="AQ248" s="101">
        <v>1.1499999999999999</v>
      </c>
    </row>
    <row r="249" spans="1:43">
      <c r="A249" t="s">
        <v>1435</v>
      </c>
      <c r="B249" s="101">
        <v>6.28</v>
      </c>
      <c r="C249" s="101">
        <v>3970</v>
      </c>
      <c r="D249" s="101">
        <v>93.9</v>
      </c>
      <c r="E249" s="101">
        <v>21.2</v>
      </c>
      <c r="F249" s="101">
        <v>21.4</v>
      </c>
      <c r="G249" s="101">
        <v>40.1</v>
      </c>
      <c r="H249" s="101">
        <v>36.700000000000003</v>
      </c>
      <c r="I249" s="101">
        <v>61</v>
      </c>
      <c r="J249" s="101">
        <v>20.5</v>
      </c>
      <c r="K249" s="101">
        <v>29.4</v>
      </c>
      <c r="L249" s="101">
        <v>443</v>
      </c>
      <c r="M249" s="101">
        <v>465</v>
      </c>
      <c r="N249" s="101">
        <v>11.46</v>
      </c>
      <c r="O249" s="101">
        <v>119.6</v>
      </c>
      <c r="P249" s="101">
        <v>114.1</v>
      </c>
      <c r="Q249" s="101">
        <v>6.6</v>
      </c>
      <c r="R249" s="101">
        <v>2.4900000000000002</v>
      </c>
      <c r="S249" s="101">
        <v>2.84</v>
      </c>
      <c r="T249" s="101">
        <v>2.13</v>
      </c>
      <c r="U249" s="101">
        <v>293.8</v>
      </c>
      <c r="V249" s="101">
        <v>287</v>
      </c>
      <c r="W249" s="101">
        <v>11.7</v>
      </c>
      <c r="X249" s="101">
        <v>25.8</v>
      </c>
      <c r="Y249" s="101">
        <v>3.1</v>
      </c>
      <c r="Z249" s="101">
        <v>12.64</v>
      </c>
      <c r="AA249" s="101">
        <v>2.5299999999999998</v>
      </c>
      <c r="AB249" s="101">
        <v>1.1060000000000001</v>
      </c>
      <c r="AC249" s="101">
        <v>0.92500000000000004</v>
      </c>
      <c r="AD249" s="101">
        <v>2.19</v>
      </c>
      <c r="AE249" s="101">
        <v>0.307</v>
      </c>
      <c r="AF249" s="101">
        <v>2.0499999999999998</v>
      </c>
      <c r="AG249" s="101">
        <v>0.41499999999999998</v>
      </c>
      <c r="AH249" s="101">
        <v>1.19</v>
      </c>
      <c r="AI249" s="101">
        <v>0.16700000000000001</v>
      </c>
      <c r="AJ249" s="101">
        <v>1.08</v>
      </c>
      <c r="AK249" s="101">
        <v>0.17100000000000001</v>
      </c>
      <c r="AL249" s="101">
        <v>2.88</v>
      </c>
      <c r="AM249" s="101">
        <v>0.38500000000000001</v>
      </c>
      <c r="AN249" s="101">
        <v>0.82</v>
      </c>
      <c r="AO249" s="101">
        <v>10.98</v>
      </c>
      <c r="AP249" s="101">
        <v>2.21</v>
      </c>
      <c r="AQ249" s="101">
        <v>1.101</v>
      </c>
    </row>
    <row r="250" spans="1:43">
      <c r="A250" t="s">
        <v>1435</v>
      </c>
      <c r="B250" s="101">
        <v>7.04</v>
      </c>
      <c r="C250" s="101">
        <v>4590</v>
      </c>
      <c r="D250" s="101">
        <v>104.8</v>
      </c>
      <c r="E250" s="101">
        <v>15</v>
      </c>
      <c r="F250" s="101">
        <v>21.9</v>
      </c>
      <c r="G250" s="101">
        <v>40.9</v>
      </c>
      <c r="H250" s="101">
        <v>41.9</v>
      </c>
      <c r="I250" s="101">
        <v>69.099999999999994</v>
      </c>
      <c r="J250" s="101">
        <v>20.49</v>
      </c>
      <c r="K250" s="101">
        <v>33.5</v>
      </c>
      <c r="L250" s="101">
        <v>497</v>
      </c>
      <c r="M250" s="101">
        <v>492</v>
      </c>
      <c r="N250" s="101">
        <v>11.64</v>
      </c>
      <c r="O250" s="101">
        <v>124.9</v>
      </c>
      <c r="P250" s="101">
        <v>130.1</v>
      </c>
      <c r="Q250" s="101">
        <v>7.17</v>
      </c>
      <c r="R250" s="101">
        <v>2.87</v>
      </c>
      <c r="S250" s="101">
        <v>2.67</v>
      </c>
      <c r="T250" s="101">
        <v>2.0099999999999998</v>
      </c>
      <c r="U250" s="101">
        <v>328.1</v>
      </c>
      <c r="V250" s="101">
        <v>314.39999999999998</v>
      </c>
      <c r="W250" s="101">
        <v>11.68</v>
      </c>
      <c r="X250" s="101">
        <v>26.63</v>
      </c>
      <c r="Y250" s="101">
        <v>3.2</v>
      </c>
      <c r="Z250" s="101">
        <v>13.65</v>
      </c>
      <c r="AA250" s="101">
        <v>2.93</v>
      </c>
      <c r="AB250" s="101">
        <v>0.97</v>
      </c>
      <c r="AC250" s="101">
        <v>0.93</v>
      </c>
      <c r="AD250" s="101">
        <v>2.44</v>
      </c>
      <c r="AE250" s="101">
        <v>0.41899999999999998</v>
      </c>
      <c r="AF250" s="101">
        <v>2.16</v>
      </c>
      <c r="AG250" s="101">
        <v>0.45300000000000001</v>
      </c>
      <c r="AH250" s="101">
        <v>1.22</v>
      </c>
      <c r="AI250" s="101">
        <v>0.16200000000000001</v>
      </c>
      <c r="AJ250" s="101">
        <v>1.1599999999999999</v>
      </c>
      <c r="AK250" s="101">
        <v>0.17100000000000001</v>
      </c>
      <c r="AL250" s="101">
        <v>3.35</v>
      </c>
      <c r="AM250" s="101">
        <v>0.46100000000000002</v>
      </c>
      <c r="AN250" s="101">
        <v>0.87</v>
      </c>
      <c r="AO250" s="101">
        <v>11.56</v>
      </c>
      <c r="AP250" s="101">
        <v>2.12</v>
      </c>
      <c r="AQ250" s="101">
        <v>1.046</v>
      </c>
    </row>
    <row r="251" spans="1:43">
      <c r="A251" t="s">
        <v>1435</v>
      </c>
      <c r="B251" s="101">
        <v>6.93</v>
      </c>
      <c r="C251" s="101">
        <v>4263</v>
      </c>
      <c r="D251" s="101">
        <v>94.8</v>
      </c>
      <c r="E251" s="101">
        <v>19.3</v>
      </c>
      <c r="F251" s="101">
        <v>21.6</v>
      </c>
      <c r="G251" s="101">
        <v>41.6</v>
      </c>
      <c r="H251" s="101">
        <v>34.9</v>
      </c>
      <c r="I251" s="101">
        <v>57.4</v>
      </c>
      <c r="J251" s="101">
        <v>19.78</v>
      </c>
      <c r="K251" s="101">
        <v>31.3</v>
      </c>
      <c r="L251" s="101">
        <v>438</v>
      </c>
      <c r="M251" s="101">
        <v>454</v>
      </c>
      <c r="N251" s="101">
        <v>11.3</v>
      </c>
      <c r="O251" s="101">
        <v>121.9</v>
      </c>
      <c r="P251" s="101">
        <v>125.6</v>
      </c>
      <c r="Q251" s="101">
        <v>6.74</v>
      </c>
      <c r="R251" s="101">
        <v>2.4300000000000002</v>
      </c>
      <c r="S251" s="101">
        <v>2.5299999999999998</v>
      </c>
      <c r="T251" s="101">
        <v>2.16</v>
      </c>
      <c r="U251" s="101">
        <v>305.2</v>
      </c>
      <c r="V251" s="101">
        <v>286.39999999999998</v>
      </c>
      <c r="W251" s="101">
        <v>11.41</v>
      </c>
      <c r="X251" s="101">
        <v>25.92</v>
      </c>
      <c r="Y251" s="101">
        <v>3.16</v>
      </c>
      <c r="Z251" s="101">
        <v>13.76</v>
      </c>
      <c r="AA251" s="101">
        <v>2.63</v>
      </c>
      <c r="AB251" s="101">
        <v>1.01</v>
      </c>
      <c r="AC251" s="101">
        <v>0.93</v>
      </c>
      <c r="AD251" s="101">
        <v>2.58</v>
      </c>
      <c r="AE251" s="101">
        <v>0.38600000000000001</v>
      </c>
      <c r="AF251" s="101">
        <v>1.97</v>
      </c>
      <c r="AG251" s="101">
        <v>0.42299999999999999</v>
      </c>
      <c r="AH251" s="101">
        <v>1.1599999999999999</v>
      </c>
      <c r="AI251" s="101">
        <v>0.17399999999999999</v>
      </c>
      <c r="AJ251" s="101">
        <v>0.97</v>
      </c>
      <c r="AK251" s="101">
        <v>0.16900000000000001</v>
      </c>
      <c r="AL251" s="101">
        <v>3.07</v>
      </c>
      <c r="AM251" s="101">
        <v>0.41899999999999998</v>
      </c>
      <c r="AN251" s="101">
        <v>0.79</v>
      </c>
      <c r="AO251" s="101">
        <v>9.84</v>
      </c>
      <c r="AP251" s="101">
        <v>2.2400000000000002</v>
      </c>
      <c r="AQ251" s="101">
        <v>1.1200000000000001</v>
      </c>
    </row>
    <row r="252" spans="1:43">
      <c r="A252" t="s">
        <v>1435</v>
      </c>
      <c r="B252" s="101">
        <v>6.77</v>
      </c>
      <c r="C252" s="101">
        <v>4350</v>
      </c>
      <c r="D252" s="101">
        <v>105.3</v>
      </c>
      <c r="E252" s="101">
        <v>25.2</v>
      </c>
      <c r="F252" s="101">
        <v>21.4</v>
      </c>
      <c r="G252" s="101">
        <v>39.1</v>
      </c>
      <c r="H252" s="101">
        <v>37</v>
      </c>
      <c r="I252" s="101">
        <v>66.099999999999994</v>
      </c>
      <c r="J252" s="101">
        <v>20.7</v>
      </c>
      <c r="K252" s="101">
        <v>31.5</v>
      </c>
      <c r="L252" s="101">
        <v>472</v>
      </c>
      <c r="M252" s="101">
        <v>499</v>
      </c>
      <c r="N252" s="101">
        <v>11.66</v>
      </c>
      <c r="O252" s="101">
        <v>119.6</v>
      </c>
      <c r="P252" s="101">
        <v>118.4</v>
      </c>
      <c r="Q252" s="101">
        <v>7.18</v>
      </c>
      <c r="R252" s="101">
        <v>2.57</v>
      </c>
      <c r="S252" s="101">
        <v>2.59</v>
      </c>
      <c r="T252" s="101">
        <v>2.23</v>
      </c>
      <c r="U252" s="101">
        <v>316</v>
      </c>
      <c r="V252" s="101">
        <v>309.10000000000002</v>
      </c>
      <c r="W252" s="101">
        <v>11.77</v>
      </c>
      <c r="X252" s="101">
        <v>25.6</v>
      </c>
      <c r="Y252" s="101">
        <v>3.08</v>
      </c>
      <c r="Z252" s="101">
        <v>13.8</v>
      </c>
      <c r="AA252" s="101">
        <v>3.17</v>
      </c>
      <c r="AB252" s="101">
        <v>1.01</v>
      </c>
      <c r="AC252" s="101">
        <v>0.96</v>
      </c>
      <c r="AD252" s="101">
        <v>2.93</v>
      </c>
      <c r="AE252" s="101">
        <v>0.35</v>
      </c>
      <c r="AF252" s="101">
        <v>1.8</v>
      </c>
      <c r="AG252" s="101">
        <v>0.36399999999999999</v>
      </c>
      <c r="AH252" s="101">
        <v>1.24</v>
      </c>
      <c r="AI252" s="101">
        <v>0.191</v>
      </c>
      <c r="AJ252" s="101">
        <v>1.03</v>
      </c>
      <c r="AK252" s="101">
        <v>0.17499999999999999</v>
      </c>
      <c r="AL252" s="101">
        <v>3.24</v>
      </c>
      <c r="AM252" s="101">
        <v>0.42899999999999999</v>
      </c>
      <c r="AN252" s="101">
        <v>0.68</v>
      </c>
      <c r="AO252" s="101">
        <v>10.91</v>
      </c>
      <c r="AP252" s="101">
        <v>2.2000000000000002</v>
      </c>
      <c r="AQ252" s="101">
        <v>1.03</v>
      </c>
    </row>
    <row r="253" spans="1:43">
      <c r="A253" t="s">
        <v>1435</v>
      </c>
      <c r="B253" s="101">
        <v>6.95</v>
      </c>
      <c r="C253" s="101">
        <v>4240</v>
      </c>
      <c r="D253" s="101">
        <v>99</v>
      </c>
      <c r="E253" s="101">
        <v>14.6</v>
      </c>
      <c r="F253" s="101">
        <v>20.79</v>
      </c>
      <c r="G253" s="101">
        <v>41</v>
      </c>
      <c r="H253" s="101">
        <v>38.200000000000003</v>
      </c>
      <c r="I253" s="101">
        <v>62.8</v>
      </c>
      <c r="J253" s="101">
        <v>20.309999999999999</v>
      </c>
      <c r="K253" s="101">
        <v>30.1</v>
      </c>
      <c r="L253" s="101">
        <v>481</v>
      </c>
      <c r="M253" s="101">
        <v>497</v>
      </c>
      <c r="N253" s="101">
        <v>11.37</v>
      </c>
      <c r="O253" s="101">
        <v>114.8</v>
      </c>
      <c r="P253" s="101">
        <v>115.4</v>
      </c>
      <c r="Q253" s="101">
        <v>7.02</v>
      </c>
      <c r="R253" s="101">
        <v>2.65</v>
      </c>
      <c r="S253" s="101">
        <v>2.61</v>
      </c>
      <c r="T253" s="101">
        <v>1.91</v>
      </c>
      <c r="U253" s="101">
        <v>310.10000000000002</v>
      </c>
      <c r="V253" s="101">
        <v>308.7</v>
      </c>
      <c r="W253" s="101">
        <v>11.59</v>
      </c>
      <c r="X253" s="101">
        <v>25.47</v>
      </c>
      <c r="Y253" s="101">
        <v>3.03</v>
      </c>
      <c r="Z253" s="101">
        <v>13.2</v>
      </c>
      <c r="AA253" s="101">
        <v>2.81</v>
      </c>
      <c r="AB253" s="101">
        <v>1.1399999999999999</v>
      </c>
      <c r="AC253" s="101">
        <v>0.79</v>
      </c>
      <c r="AD253" s="101">
        <v>2.63</v>
      </c>
      <c r="AE253" s="101">
        <v>0.38800000000000001</v>
      </c>
      <c r="AF253" s="101">
        <v>2.1800000000000002</v>
      </c>
      <c r="AG253" s="101">
        <v>0.40699999999999997</v>
      </c>
      <c r="AH253" s="101">
        <v>1.34</v>
      </c>
      <c r="AI253" s="101">
        <v>0.17899999999999999</v>
      </c>
      <c r="AJ253" s="101">
        <v>1.1599999999999999</v>
      </c>
      <c r="AK253" s="101">
        <v>0.17199999999999999</v>
      </c>
      <c r="AL253" s="101">
        <v>3.26</v>
      </c>
      <c r="AM253" s="101">
        <v>0.40600000000000003</v>
      </c>
      <c r="AN253" s="101">
        <v>0.51</v>
      </c>
      <c r="AO253" s="101">
        <v>10.47</v>
      </c>
      <c r="AP253" s="101">
        <v>2.2200000000000002</v>
      </c>
      <c r="AQ253" s="101">
        <v>1.004</v>
      </c>
    </row>
    <row r="254" spans="1:43">
      <c r="A254" t="s">
        <v>1435</v>
      </c>
      <c r="B254" s="101">
        <v>6.98</v>
      </c>
      <c r="C254" s="101">
        <v>4160</v>
      </c>
      <c r="D254" s="101">
        <v>92.7</v>
      </c>
      <c r="E254" s="101">
        <v>21.9</v>
      </c>
      <c r="F254" s="101">
        <v>21.8</v>
      </c>
      <c r="G254" s="101">
        <v>38.700000000000003</v>
      </c>
      <c r="H254" s="101">
        <v>36</v>
      </c>
      <c r="I254" s="101">
        <v>59.4</v>
      </c>
      <c r="J254" s="101">
        <v>20.69</v>
      </c>
      <c r="K254" s="101">
        <v>31</v>
      </c>
      <c r="L254" s="101">
        <v>446</v>
      </c>
      <c r="M254" s="101">
        <v>454</v>
      </c>
      <c r="N254" s="101">
        <v>11.32</v>
      </c>
      <c r="O254" s="101">
        <v>121.4</v>
      </c>
      <c r="P254" s="101">
        <v>116.4</v>
      </c>
      <c r="Q254" s="101">
        <v>6.55</v>
      </c>
      <c r="R254" s="101">
        <v>2.86</v>
      </c>
      <c r="S254" s="101">
        <v>2.75</v>
      </c>
      <c r="T254" s="101">
        <v>2.12</v>
      </c>
      <c r="U254" s="101">
        <v>300</v>
      </c>
      <c r="V254" s="101">
        <v>283</v>
      </c>
      <c r="W254" s="101">
        <v>11.6</v>
      </c>
      <c r="X254" s="101">
        <v>26.02</v>
      </c>
      <c r="Y254" s="101">
        <v>3</v>
      </c>
      <c r="Z254" s="101">
        <v>12.28</v>
      </c>
      <c r="AA254" s="101">
        <v>2.96</v>
      </c>
      <c r="AB254" s="101">
        <v>1.03</v>
      </c>
      <c r="AC254" s="101">
        <v>0.97</v>
      </c>
      <c r="AD254" s="101">
        <v>2.62</v>
      </c>
      <c r="AE254" s="101">
        <v>0.39600000000000002</v>
      </c>
      <c r="AF254" s="101">
        <v>1.96</v>
      </c>
      <c r="AG254" s="101">
        <v>0.42399999999999999</v>
      </c>
      <c r="AH254" s="101">
        <v>1.2</v>
      </c>
      <c r="AI254" s="101">
        <v>0.14199999999999999</v>
      </c>
      <c r="AJ254" s="101">
        <v>0.99</v>
      </c>
      <c r="AK254" s="101">
        <v>0.152</v>
      </c>
      <c r="AL254" s="101">
        <v>3.11</v>
      </c>
      <c r="AM254" s="101">
        <v>0.45200000000000001</v>
      </c>
      <c r="AN254" s="101">
        <v>0.74</v>
      </c>
      <c r="AO254" s="101">
        <v>10.45</v>
      </c>
      <c r="AP254" s="101">
        <v>2.2000000000000002</v>
      </c>
      <c r="AQ254" s="101">
        <v>1.1100000000000001</v>
      </c>
    </row>
    <row r="255" spans="1:43">
      <c r="A255" t="s">
        <v>1435</v>
      </c>
      <c r="B255" s="101">
        <v>6.71</v>
      </c>
      <c r="C255" s="101">
        <v>4120</v>
      </c>
      <c r="D255" s="101">
        <v>96.6</v>
      </c>
      <c r="E255" s="101">
        <v>17.3</v>
      </c>
      <c r="F255" s="101">
        <v>20.87</v>
      </c>
      <c r="G255" s="101">
        <v>40.5</v>
      </c>
      <c r="H255" s="101">
        <v>38.1</v>
      </c>
      <c r="I255" s="101">
        <v>63.6</v>
      </c>
      <c r="J255" s="101">
        <v>20.8</v>
      </c>
      <c r="K255" s="101">
        <v>29.1</v>
      </c>
      <c r="L255" s="101">
        <v>467</v>
      </c>
      <c r="M255" s="101">
        <v>484</v>
      </c>
      <c r="N255" s="101">
        <v>11.9</v>
      </c>
      <c r="O255" s="101">
        <v>115.6</v>
      </c>
      <c r="P255" s="101">
        <v>115.1</v>
      </c>
      <c r="Q255" s="101">
        <v>6.81</v>
      </c>
      <c r="R255" s="101">
        <v>2.41</v>
      </c>
      <c r="S255" s="101">
        <v>2.76</v>
      </c>
      <c r="T255" s="101">
        <v>1.95</v>
      </c>
      <c r="U255" s="101">
        <v>289</v>
      </c>
      <c r="V255" s="101">
        <v>298</v>
      </c>
      <c r="W255" s="101">
        <v>12.02</v>
      </c>
      <c r="X255" s="101">
        <v>25.5</v>
      </c>
      <c r="Y255" s="101">
        <v>2.89</v>
      </c>
      <c r="Z255" s="101">
        <v>12.3</v>
      </c>
      <c r="AA255" s="101">
        <v>2.93</v>
      </c>
      <c r="AB255" s="101">
        <v>1.06</v>
      </c>
      <c r="AC255" s="101">
        <v>0.92</v>
      </c>
      <c r="AD255" s="101">
        <v>2.5299999999999998</v>
      </c>
      <c r="AE255" s="101">
        <v>0.35</v>
      </c>
      <c r="AF255" s="101">
        <v>2.14</v>
      </c>
      <c r="AG255" s="101">
        <v>0.50800000000000001</v>
      </c>
      <c r="AH255" s="101">
        <v>1.08</v>
      </c>
      <c r="AI255" s="101">
        <v>0.17499999999999999</v>
      </c>
      <c r="AJ255" s="101">
        <v>1.19</v>
      </c>
      <c r="AK255" s="101">
        <v>0.108</v>
      </c>
      <c r="AL255" s="101">
        <v>3.02</v>
      </c>
      <c r="AM255" s="101">
        <v>0.36199999999999999</v>
      </c>
      <c r="AN255" s="101">
        <v>0.75</v>
      </c>
      <c r="AO255" s="101">
        <v>11.28</v>
      </c>
      <c r="AP255" s="101">
        <v>2.48</v>
      </c>
      <c r="AQ255" s="101">
        <v>1</v>
      </c>
    </row>
    <row r="256" spans="1:43">
      <c r="A256" t="s">
        <v>1435</v>
      </c>
      <c r="B256" s="101">
        <v>6.87</v>
      </c>
      <c r="C256" s="101">
        <v>4320</v>
      </c>
      <c r="D256" s="101">
        <v>102.1</v>
      </c>
      <c r="E256" s="101">
        <v>19.600000000000001</v>
      </c>
      <c r="F256" s="101">
        <v>21.34</v>
      </c>
      <c r="G256" s="101">
        <v>46.1</v>
      </c>
      <c r="H256" s="101">
        <v>41.7</v>
      </c>
      <c r="I256" s="101">
        <v>66.099999999999994</v>
      </c>
      <c r="J256" s="101">
        <v>20.47</v>
      </c>
      <c r="K256" s="101">
        <v>31.2</v>
      </c>
      <c r="L256" s="101">
        <v>499</v>
      </c>
      <c r="M256" s="101">
        <v>499</v>
      </c>
      <c r="N256" s="101">
        <v>11.62</v>
      </c>
      <c r="O256" s="101">
        <v>117.3</v>
      </c>
      <c r="P256" s="101">
        <v>119.9</v>
      </c>
      <c r="Q256" s="101">
        <v>7.21</v>
      </c>
      <c r="R256" s="101">
        <v>2.77</v>
      </c>
      <c r="S256" s="101">
        <v>2.5299999999999998</v>
      </c>
      <c r="T256" s="101">
        <v>1.93</v>
      </c>
      <c r="U256" s="101">
        <v>311</v>
      </c>
      <c r="V256" s="101">
        <v>317.3</v>
      </c>
      <c r="W256" s="101">
        <v>12.28</v>
      </c>
      <c r="X256" s="101">
        <v>25.7</v>
      </c>
      <c r="Y256" s="101">
        <v>2.94</v>
      </c>
      <c r="Z256" s="101">
        <v>13.03</v>
      </c>
      <c r="AA256" s="101">
        <v>2.6</v>
      </c>
      <c r="AB256" s="101">
        <v>0.93</v>
      </c>
      <c r="AC256" s="101">
        <v>0.96</v>
      </c>
      <c r="AD256" s="101">
        <v>3.14</v>
      </c>
      <c r="AE256" s="101">
        <v>0.33400000000000002</v>
      </c>
      <c r="AF256" s="101">
        <v>2.29</v>
      </c>
      <c r="AG256" s="101">
        <v>0.45100000000000001</v>
      </c>
      <c r="AH256" s="101">
        <v>1.18</v>
      </c>
      <c r="AI256" s="101">
        <v>0.17</v>
      </c>
      <c r="AJ256" s="101">
        <v>1.23</v>
      </c>
      <c r="AK256" s="101">
        <v>0.19600000000000001</v>
      </c>
      <c r="AL256" s="101">
        <v>2.8</v>
      </c>
      <c r="AM256" s="101">
        <v>0.437</v>
      </c>
      <c r="AN256" s="101">
        <v>0.84</v>
      </c>
      <c r="AO256" s="101">
        <v>12.23</v>
      </c>
      <c r="AP256" s="101">
        <v>2.27</v>
      </c>
      <c r="AQ256" s="101">
        <v>0.873</v>
      </c>
    </row>
    <row r="257" spans="1:43">
      <c r="A257" t="s">
        <v>1435</v>
      </c>
      <c r="B257" s="101">
        <v>7.67</v>
      </c>
      <c r="C257" s="101">
        <v>4530</v>
      </c>
      <c r="D257" s="101">
        <v>100.5</v>
      </c>
      <c r="E257" s="101">
        <v>18.3</v>
      </c>
      <c r="F257" s="101">
        <v>21.48</v>
      </c>
      <c r="G257" s="101">
        <v>33.700000000000003</v>
      </c>
      <c r="H257" s="101">
        <v>43</v>
      </c>
      <c r="I257" s="101">
        <v>63.6</v>
      </c>
      <c r="J257" s="101">
        <v>20.9</v>
      </c>
      <c r="K257" s="101">
        <v>31.7</v>
      </c>
      <c r="L257" s="101">
        <v>500</v>
      </c>
      <c r="M257" s="101">
        <v>479</v>
      </c>
      <c r="N257" s="101">
        <v>11.55</v>
      </c>
      <c r="O257" s="101">
        <v>119.3</v>
      </c>
      <c r="P257" s="101">
        <v>122.8</v>
      </c>
      <c r="Q257" s="101">
        <v>7.22</v>
      </c>
      <c r="R257" s="101">
        <v>2.88</v>
      </c>
      <c r="S257" s="101">
        <v>2.5499999999999998</v>
      </c>
      <c r="T257" s="101">
        <v>2.15</v>
      </c>
      <c r="U257" s="101">
        <v>323.10000000000002</v>
      </c>
      <c r="V257" s="101">
        <v>319.39999999999998</v>
      </c>
      <c r="W257" s="101">
        <v>12.49</v>
      </c>
      <c r="X257" s="101">
        <v>25.5</v>
      </c>
      <c r="Y257" s="101">
        <v>3.19</v>
      </c>
      <c r="Z257" s="101">
        <v>13.48</v>
      </c>
      <c r="AA257" s="101">
        <v>2.42</v>
      </c>
      <c r="AB257" s="101">
        <v>0.9</v>
      </c>
      <c r="AC257" s="101">
        <v>0.93</v>
      </c>
      <c r="AD257" s="101">
        <v>2.37</v>
      </c>
      <c r="AE257" s="101">
        <v>0.41399999999999998</v>
      </c>
      <c r="AF257" s="101">
        <v>2.29</v>
      </c>
      <c r="AG257" s="101">
        <v>0.41499999999999998</v>
      </c>
      <c r="AH257" s="101">
        <v>1.37</v>
      </c>
      <c r="AI257" s="101">
        <v>0.161</v>
      </c>
      <c r="AJ257" s="101">
        <v>1.06</v>
      </c>
      <c r="AK257" s="101">
        <v>0.182</v>
      </c>
      <c r="AL257" s="101">
        <v>3.08</v>
      </c>
      <c r="AM257" s="101">
        <v>0.441</v>
      </c>
      <c r="AN257" s="101">
        <v>0.6</v>
      </c>
      <c r="AO257" s="101">
        <v>11.68</v>
      </c>
      <c r="AP257" s="101">
        <v>2.29</v>
      </c>
      <c r="AQ257" s="101">
        <v>1.1100000000000001</v>
      </c>
    </row>
    <row r="258" spans="1:43">
      <c r="A258" t="s">
        <v>1435</v>
      </c>
      <c r="B258" s="101">
        <v>7.51</v>
      </c>
      <c r="C258" s="101">
        <v>4198</v>
      </c>
      <c r="D258" s="101">
        <v>92.7</v>
      </c>
      <c r="E258" s="101">
        <v>17.5</v>
      </c>
      <c r="F258" s="101">
        <v>21.61</v>
      </c>
      <c r="G258" s="101">
        <v>29.4</v>
      </c>
      <c r="H258" s="101">
        <v>38.6</v>
      </c>
      <c r="I258" s="101">
        <v>59.7</v>
      </c>
      <c r="J258" s="101">
        <v>19.47</v>
      </c>
      <c r="K258" s="101">
        <v>30.62</v>
      </c>
      <c r="L258" s="101">
        <v>460</v>
      </c>
      <c r="M258" s="101">
        <v>452</v>
      </c>
      <c r="N258" s="101">
        <v>11.44</v>
      </c>
      <c r="O258" s="101">
        <v>120.3</v>
      </c>
      <c r="P258" s="101">
        <v>116.6</v>
      </c>
      <c r="Q258" s="101">
        <v>6.83</v>
      </c>
      <c r="R258" s="101">
        <v>2.38</v>
      </c>
      <c r="S258" s="101">
        <v>2.79</v>
      </c>
      <c r="T258" s="101">
        <v>2.23</v>
      </c>
      <c r="U258" s="101">
        <v>302</v>
      </c>
      <c r="V258" s="101">
        <v>299</v>
      </c>
      <c r="W258" s="101">
        <v>11.93</v>
      </c>
      <c r="X258" s="101">
        <v>26.06</v>
      </c>
      <c r="Y258" s="101">
        <v>3.02</v>
      </c>
      <c r="Z258" s="101">
        <v>12.99</v>
      </c>
      <c r="AA258" s="101">
        <v>2.61</v>
      </c>
      <c r="AB258" s="101">
        <v>0.9</v>
      </c>
      <c r="AC258" s="101">
        <v>0.91300000000000003</v>
      </c>
      <c r="AD258" s="101">
        <v>2.36</v>
      </c>
      <c r="AE258" s="101">
        <v>0.35299999999999998</v>
      </c>
      <c r="AF258" s="101">
        <v>2.09</v>
      </c>
      <c r="AG258" s="101">
        <v>0.48499999999999999</v>
      </c>
      <c r="AH258" s="101">
        <v>0.92</v>
      </c>
      <c r="AI258" s="101">
        <v>0.152</v>
      </c>
      <c r="AJ258" s="101">
        <v>1.36</v>
      </c>
      <c r="AK258" s="101">
        <v>0.153</v>
      </c>
      <c r="AL258" s="101">
        <v>2.82</v>
      </c>
      <c r="AM258" s="101">
        <v>0.36799999999999999</v>
      </c>
      <c r="AN258" s="101">
        <v>0.59</v>
      </c>
      <c r="AO258" s="101">
        <v>10.49</v>
      </c>
      <c r="AP258" s="101">
        <v>2.2599999999999998</v>
      </c>
      <c r="AQ258" s="101">
        <v>0.997</v>
      </c>
    </row>
    <row r="260" spans="1:43">
      <c r="A260" t="s">
        <v>1434</v>
      </c>
      <c r="B260" s="101">
        <v>6.46</v>
      </c>
      <c r="C260" s="101">
        <v>4271</v>
      </c>
      <c r="D260" s="101">
        <v>99.5</v>
      </c>
      <c r="E260" s="101">
        <v>13.8</v>
      </c>
      <c r="F260" s="101">
        <v>20.87</v>
      </c>
      <c r="G260" s="101">
        <v>35.5</v>
      </c>
      <c r="H260" s="101">
        <v>35.1</v>
      </c>
      <c r="I260" s="101">
        <v>59.3</v>
      </c>
      <c r="J260" s="101">
        <v>19.920000000000002</v>
      </c>
      <c r="K260" s="101">
        <v>30</v>
      </c>
      <c r="L260" s="101">
        <v>465</v>
      </c>
      <c r="M260" s="101">
        <v>475</v>
      </c>
      <c r="N260" s="101">
        <v>11.43</v>
      </c>
      <c r="O260" s="101">
        <v>114.4</v>
      </c>
      <c r="P260" s="101">
        <v>117</v>
      </c>
      <c r="Q260" s="101">
        <v>6.72</v>
      </c>
      <c r="R260" s="101">
        <v>2.38</v>
      </c>
      <c r="S260" s="101">
        <v>2.4700000000000002</v>
      </c>
      <c r="T260" s="101">
        <v>2.08</v>
      </c>
      <c r="U260" s="101">
        <v>292.10000000000002</v>
      </c>
      <c r="V260" s="101">
        <v>299.2</v>
      </c>
      <c r="W260" s="101">
        <v>12.01</v>
      </c>
      <c r="X260" s="101">
        <v>24.53</v>
      </c>
      <c r="Y260" s="101">
        <v>2.95</v>
      </c>
      <c r="Z260" s="101">
        <v>12.79</v>
      </c>
      <c r="AA260" s="101">
        <v>2.58</v>
      </c>
      <c r="AB260" s="101">
        <v>1.07</v>
      </c>
      <c r="AC260" s="101">
        <v>1</v>
      </c>
      <c r="AD260" s="101">
        <v>2.0299999999999998</v>
      </c>
      <c r="AE260" s="101">
        <v>0.36899999999999999</v>
      </c>
      <c r="AF260" s="101">
        <v>2.0499999999999998</v>
      </c>
      <c r="AG260" s="101">
        <v>0.41</v>
      </c>
      <c r="AH260" s="101">
        <v>1.1200000000000001</v>
      </c>
      <c r="AI260" s="101">
        <v>0.14199999999999999</v>
      </c>
      <c r="AJ260" s="101">
        <v>1</v>
      </c>
      <c r="AK260" s="101">
        <v>0.16200000000000001</v>
      </c>
      <c r="AL260" s="101">
        <v>2.89</v>
      </c>
      <c r="AM260" s="101">
        <v>0.32100000000000001</v>
      </c>
      <c r="AN260" s="101">
        <v>0.64</v>
      </c>
      <c r="AO260" s="101">
        <v>10.77</v>
      </c>
      <c r="AP260" s="101">
        <v>2.12</v>
      </c>
      <c r="AQ260" s="101">
        <v>1.026</v>
      </c>
    </row>
    <row r="261" spans="1:43">
      <c r="A261" t="s">
        <v>1434</v>
      </c>
      <c r="B261" s="101">
        <v>6.76</v>
      </c>
      <c r="C261" s="101">
        <v>4310</v>
      </c>
      <c r="D261" s="101">
        <v>107</v>
      </c>
      <c r="E261" s="101">
        <v>17.100000000000001</v>
      </c>
      <c r="F261" s="101">
        <v>21.84</v>
      </c>
      <c r="G261" s="101">
        <v>36.4</v>
      </c>
      <c r="H261" s="101">
        <v>38</v>
      </c>
      <c r="I261" s="101">
        <v>65.400000000000006</v>
      </c>
      <c r="J261" s="101">
        <v>20.88</v>
      </c>
      <c r="K261" s="101">
        <v>33.299999999999997</v>
      </c>
      <c r="L261" s="101">
        <v>512</v>
      </c>
      <c r="M261" s="101">
        <v>500</v>
      </c>
      <c r="N261" s="101">
        <v>11.62</v>
      </c>
      <c r="O261" s="101">
        <v>122.5</v>
      </c>
      <c r="P261" s="101">
        <v>129.6</v>
      </c>
      <c r="Q261" s="101">
        <v>7.38</v>
      </c>
      <c r="R261" s="101">
        <v>2.2200000000000002</v>
      </c>
      <c r="S261" s="101">
        <v>2.79</v>
      </c>
      <c r="T261" s="101">
        <v>2.2999999999999998</v>
      </c>
      <c r="U261" s="101">
        <v>320</v>
      </c>
      <c r="V261" s="101">
        <v>321.39999999999998</v>
      </c>
      <c r="W261" s="101">
        <v>12.41</v>
      </c>
      <c r="X261" s="101">
        <v>25.51</v>
      </c>
      <c r="Y261" s="101">
        <v>3.27</v>
      </c>
      <c r="Z261" s="101">
        <v>13.91</v>
      </c>
      <c r="AA261" s="101">
        <v>2.57</v>
      </c>
      <c r="AB261" s="101">
        <v>0.84899999999999998</v>
      </c>
      <c r="AC261" s="101">
        <v>1</v>
      </c>
      <c r="AD261" s="101">
        <v>2.48</v>
      </c>
      <c r="AE261" s="101">
        <v>0.39700000000000002</v>
      </c>
      <c r="AF261" s="101">
        <v>2.25</v>
      </c>
      <c r="AG261" s="101">
        <v>0.4</v>
      </c>
      <c r="AH261" s="101">
        <v>1.29</v>
      </c>
      <c r="AI261" s="101">
        <v>0.14699999999999999</v>
      </c>
      <c r="AJ261" s="101">
        <v>1.1599999999999999</v>
      </c>
      <c r="AK261" s="101">
        <v>0.16700000000000001</v>
      </c>
      <c r="AL261" s="101">
        <v>3.15</v>
      </c>
      <c r="AM261" s="101">
        <v>0.499</v>
      </c>
      <c r="AN261" s="101">
        <v>0.78</v>
      </c>
      <c r="AO261" s="101">
        <v>11.52</v>
      </c>
      <c r="AP261" s="101">
        <v>2.1800000000000002</v>
      </c>
      <c r="AQ261" s="101">
        <v>1.0249999999999999</v>
      </c>
    </row>
    <row r="262" spans="1:43">
      <c r="A262" t="s">
        <v>1434</v>
      </c>
      <c r="B262" s="101">
        <v>6.5</v>
      </c>
      <c r="C262" s="101">
        <v>4390</v>
      </c>
      <c r="D262" s="101">
        <v>101.8</v>
      </c>
      <c r="E262" s="101">
        <v>17.5</v>
      </c>
      <c r="F262" s="101">
        <v>21.4</v>
      </c>
      <c r="G262" s="101">
        <v>47.7</v>
      </c>
      <c r="H262" s="101">
        <v>40.200000000000003</v>
      </c>
      <c r="I262" s="101">
        <v>65.099999999999994</v>
      </c>
      <c r="J262" s="101">
        <v>20.9</v>
      </c>
      <c r="K262" s="101">
        <v>30.3</v>
      </c>
      <c r="L262" s="101">
        <v>507</v>
      </c>
      <c r="M262" s="101">
        <v>490.8</v>
      </c>
      <c r="N262" s="101">
        <v>11.55</v>
      </c>
      <c r="O262" s="101">
        <v>118.7</v>
      </c>
      <c r="P262" s="101">
        <v>119.9</v>
      </c>
      <c r="Q262" s="101">
        <v>6.95</v>
      </c>
      <c r="R262" s="101">
        <v>2.4</v>
      </c>
      <c r="S262" s="101">
        <v>2.72</v>
      </c>
      <c r="T262" s="101">
        <v>2.25</v>
      </c>
      <c r="U262" s="101">
        <v>300</v>
      </c>
      <c r="V262" s="101">
        <v>313</v>
      </c>
      <c r="W262" s="101">
        <v>12.13</v>
      </c>
      <c r="X262" s="101">
        <v>25.17</v>
      </c>
      <c r="Y262" s="101">
        <v>3.02</v>
      </c>
      <c r="Z262" s="101">
        <v>12.25</v>
      </c>
      <c r="AA262" s="101">
        <v>2.48</v>
      </c>
      <c r="AB262" s="101">
        <v>0.98</v>
      </c>
      <c r="AC262" s="101">
        <v>0.875</v>
      </c>
      <c r="AD262" s="101">
        <v>2.9</v>
      </c>
      <c r="AE262" s="101">
        <v>0.29499999999999998</v>
      </c>
      <c r="AF262" s="101">
        <v>2.2000000000000002</v>
      </c>
      <c r="AG262" s="101">
        <v>0.39100000000000001</v>
      </c>
      <c r="AH262" s="101">
        <v>1.1299999999999999</v>
      </c>
      <c r="AI262" s="101">
        <v>0.19400000000000001</v>
      </c>
      <c r="AJ262" s="101">
        <v>1.21</v>
      </c>
      <c r="AK262" s="101">
        <v>0.17299999999999999</v>
      </c>
      <c r="AL262" s="101">
        <v>3.16</v>
      </c>
      <c r="AM262" s="101">
        <v>0.41799999999999998</v>
      </c>
      <c r="AN262" s="101">
        <v>0.84</v>
      </c>
      <c r="AO262" s="101">
        <v>10.91</v>
      </c>
      <c r="AP262" s="101">
        <v>2.25</v>
      </c>
      <c r="AQ262" s="101">
        <v>1.05</v>
      </c>
    </row>
    <row r="263" spans="1:43">
      <c r="A263" t="s">
        <v>1434</v>
      </c>
      <c r="B263" s="101">
        <v>6.24</v>
      </c>
      <c r="C263" s="101">
        <v>3830</v>
      </c>
      <c r="D263" s="101">
        <v>103.1</v>
      </c>
      <c r="E263" s="101">
        <v>16.8</v>
      </c>
      <c r="F263" s="101">
        <v>21.3</v>
      </c>
      <c r="G263" s="101">
        <v>48.6</v>
      </c>
      <c r="H263" s="101">
        <v>40.200000000000003</v>
      </c>
      <c r="I263" s="101">
        <v>64.599999999999994</v>
      </c>
      <c r="J263" s="101">
        <v>20.54</v>
      </c>
      <c r="K263" s="101">
        <v>31</v>
      </c>
      <c r="L263" s="101">
        <v>514</v>
      </c>
      <c r="M263" s="101">
        <v>490</v>
      </c>
      <c r="N263" s="101">
        <v>11.69</v>
      </c>
      <c r="O263" s="101">
        <v>118.5</v>
      </c>
      <c r="P263" s="101">
        <v>122.4</v>
      </c>
      <c r="Q263" s="101">
        <v>6.97</v>
      </c>
      <c r="R263" s="101">
        <v>2.71</v>
      </c>
      <c r="S263" s="101">
        <v>2.27</v>
      </c>
      <c r="T263" s="101">
        <v>2.04</v>
      </c>
      <c r="U263" s="101">
        <v>302</v>
      </c>
      <c r="V263" s="101">
        <v>315</v>
      </c>
      <c r="W263" s="101">
        <v>12.01</v>
      </c>
      <c r="X263" s="101">
        <v>25.33</v>
      </c>
      <c r="Y263" s="101">
        <v>2.97</v>
      </c>
      <c r="Z263" s="101">
        <v>12.8</v>
      </c>
      <c r="AA263" s="101">
        <v>2.65</v>
      </c>
      <c r="AB263" s="101">
        <v>0.98</v>
      </c>
      <c r="AC263" s="101">
        <v>0.99</v>
      </c>
      <c r="AD263" s="101">
        <v>2.75</v>
      </c>
      <c r="AE263" s="101">
        <v>0.34899999999999998</v>
      </c>
      <c r="AF263" s="101">
        <v>1.8</v>
      </c>
      <c r="AG263" s="101">
        <v>0.41699999999999998</v>
      </c>
      <c r="AH263" s="101">
        <v>1.0900000000000001</v>
      </c>
      <c r="AI263" s="101">
        <v>0.188</v>
      </c>
      <c r="AJ263" s="101">
        <v>1.24</v>
      </c>
      <c r="AK263" s="101">
        <v>0.19900000000000001</v>
      </c>
      <c r="AL263" s="101">
        <v>3.15</v>
      </c>
      <c r="AM263" s="101">
        <v>0.41499999999999998</v>
      </c>
      <c r="AN263" s="101">
        <v>0.72</v>
      </c>
      <c r="AO263" s="101">
        <v>11.06</v>
      </c>
      <c r="AP263" s="101">
        <v>2.39</v>
      </c>
      <c r="AQ263" s="101">
        <v>1</v>
      </c>
    </row>
    <row r="264" spans="1:43">
      <c r="A264" t="s">
        <v>1434</v>
      </c>
      <c r="B264" s="101">
        <v>6.45</v>
      </c>
      <c r="C264" s="101">
        <v>4129</v>
      </c>
      <c r="D264" s="101">
        <v>103.9</v>
      </c>
      <c r="E264" s="101">
        <v>22.8</v>
      </c>
      <c r="F264" s="101">
        <v>21.21</v>
      </c>
      <c r="G264" s="101">
        <v>37.700000000000003</v>
      </c>
      <c r="H264" s="101">
        <v>34</v>
      </c>
      <c r="I264" s="101">
        <v>66.2</v>
      </c>
      <c r="J264" s="101">
        <v>20.48</v>
      </c>
      <c r="K264" s="101">
        <v>31.6</v>
      </c>
      <c r="L264" s="101">
        <v>479</v>
      </c>
      <c r="M264" s="101">
        <v>494</v>
      </c>
      <c r="N264" s="101">
        <v>11.51</v>
      </c>
      <c r="O264" s="101">
        <v>118.9</v>
      </c>
      <c r="P264" s="101">
        <v>118.8</v>
      </c>
      <c r="Q264" s="101">
        <v>6.99</v>
      </c>
      <c r="R264" s="101">
        <v>2.82</v>
      </c>
      <c r="S264" s="101">
        <v>2.8</v>
      </c>
      <c r="T264" s="101">
        <v>2.1800000000000002</v>
      </c>
      <c r="U264" s="101">
        <v>312</v>
      </c>
      <c r="V264" s="101">
        <v>315.60000000000002</v>
      </c>
      <c r="W264" s="101">
        <v>12.47</v>
      </c>
      <c r="X264" s="101">
        <v>25.65</v>
      </c>
      <c r="Y264" s="101">
        <v>3.15</v>
      </c>
      <c r="Z264" s="101">
        <v>13</v>
      </c>
      <c r="AA264" s="101">
        <v>2.85</v>
      </c>
      <c r="AB264" s="101">
        <v>0.995</v>
      </c>
      <c r="AC264" s="101">
        <v>0.95</v>
      </c>
      <c r="AD264" s="101">
        <v>2.54</v>
      </c>
      <c r="AE264" s="101">
        <v>0.40600000000000003</v>
      </c>
      <c r="AF264" s="101">
        <v>2.42</v>
      </c>
      <c r="AG264" s="101">
        <v>0.432</v>
      </c>
      <c r="AH264" s="101">
        <v>1.27</v>
      </c>
      <c r="AI264" s="101">
        <v>0.154</v>
      </c>
      <c r="AJ264" s="101">
        <v>1.0900000000000001</v>
      </c>
      <c r="AK264" s="101">
        <v>0.189</v>
      </c>
      <c r="AL264" s="101">
        <v>2.91</v>
      </c>
      <c r="AM264" s="101">
        <v>0.40699999999999997</v>
      </c>
      <c r="AN264" s="101">
        <v>0.53600000000000003</v>
      </c>
      <c r="AO264" s="101">
        <v>10.71</v>
      </c>
      <c r="AP264" s="101">
        <v>2.31</v>
      </c>
      <c r="AQ264" s="101">
        <v>1</v>
      </c>
    </row>
    <row r="265" spans="1:43">
      <c r="A265" t="s">
        <v>1434</v>
      </c>
      <c r="B265" s="101">
        <v>6.83</v>
      </c>
      <c r="C265" s="101">
        <v>3990</v>
      </c>
      <c r="D265" s="101">
        <v>96.6</v>
      </c>
      <c r="E265" s="101">
        <v>21.5</v>
      </c>
      <c r="F265" s="101">
        <v>22.1</v>
      </c>
      <c r="G265" s="101">
        <v>41.4</v>
      </c>
      <c r="H265" s="101">
        <v>33.299999999999997</v>
      </c>
      <c r="I265" s="101">
        <v>61.1</v>
      </c>
      <c r="J265" s="101">
        <v>20.03</v>
      </c>
      <c r="K265" s="101">
        <v>31.8</v>
      </c>
      <c r="L265" s="101">
        <v>456</v>
      </c>
      <c r="M265" s="101">
        <v>462</v>
      </c>
      <c r="N265" s="101">
        <v>11.54</v>
      </c>
      <c r="O265" s="101">
        <v>125.8</v>
      </c>
      <c r="P265" s="101">
        <v>127.3</v>
      </c>
      <c r="Q265" s="101">
        <v>7</v>
      </c>
      <c r="R265" s="101">
        <v>2.29</v>
      </c>
      <c r="S265" s="101">
        <v>2.33</v>
      </c>
      <c r="T265" s="101">
        <v>2.3199999999999998</v>
      </c>
      <c r="U265" s="101">
        <v>315.39999999999998</v>
      </c>
      <c r="V265" s="101">
        <v>299.2</v>
      </c>
      <c r="W265" s="101">
        <v>11.52</v>
      </c>
      <c r="X265" s="101">
        <v>26.2</v>
      </c>
      <c r="Y265" s="101">
        <v>3.21</v>
      </c>
      <c r="Z265" s="101">
        <v>12.9</v>
      </c>
      <c r="AA265" s="101">
        <v>2.9</v>
      </c>
      <c r="AB265" s="101">
        <v>0.91</v>
      </c>
      <c r="AC265" s="101">
        <v>0.96</v>
      </c>
      <c r="AD265" s="101">
        <v>2.2999999999999998</v>
      </c>
      <c r="AE265" s="101">
        <v>0.35499999999999998</v>
      </c>
      <c r="AF265" s="101">
        <v>2.21</v>
      </c>
      <c r="AG265" s="101">
        <v>0.52300000000000002</v>
      </c>
      <c r="AH265" s="101">
        <v>1.34</v>
      </c>
      <c r="AI265" s="101">
        <v>0.17599999999999999</v>
      </c>
      <c r="AJ265" s="101">
        <v>1.27</v>
      </c>
      <c r="AK265" s="101">
        <v>0.14899999999999999</v>
      </c>
      <c r="AL265" s="101">
        <v>3.25</v>
      </c>
      <c r="AM265" s="101">
        <v>0.45400000000000001</v>
      </c>
      <c r="AN265" s="101">
        <v>0.64</v>
      </c>
      <c r="AO265" s="101">
        <v>9.93</v>
      </c>
      <c r="AP265" s="101">
        <v>2.27</v>
      </c>
      <c r="AQ265" s="101">
        <v>1.1499999999999999</v>
      </c>
    </row>
    <row r="266" spans="1:43">
      <c r="A266" t="s">
        <v>1434</v>
      </c>
      <c r="B266" s="101">
        <v>6.28</v>
      </c>
      <c r="C266" s="101">
        <v>3880</v>
      </c>
      <c r="D266" s="101">
        <v>93.9</v>
      </c>
      <c r="E266" s="101">
        <v>21.2</v>
      </c>
      <c r="F266" s="101">
        <v>21.4</v>
      </c>
      <c r="G266" s="101">
        <v>40.1</v>
      </c>
      <c r="H266" s="101">
        <v>36.700000000000003</v>
      </c>
      <c r="I266" s="101">
        <v>61</v>
      </c>
      <c r="J266" s="101">
        <v>20.5</v>
      </c>
      <c r="K266" s="101">
        <v>29.4</v>
      </c>
      <c r="L266" s="101">
        <v>443</v>
      </c>
      <c r="M266" s="101">
        <v>465</v>
      </c>
      <c r="N266" s="101">
        <v>11.46</v>
      </c>
      <c r="O266" s="101">
        <v>119.6</v>
      </c>
      <c r="P266" s="101">
        <v>114.1</v>
      </c>
      <c r="Q266" s="101">
        <v>6.6</v>
      </c>
      <c r="R266" s="101">
        <v>2.4900000000000002</v>
      </c>
      <c r="S266" s="101">
        <v>2.84</v>
      </c>
      <c r="T266" s="101">
        <v>2.13</v>
      </c>
      <c r="U266" s="101">
        <v>293.8</v>
      </c>
      <c r="V266" s="101">
        <v>287</v>
      </c>
      <c r="W266" s="101">
        <v>11.7</v>
      </c>
      <c r="X266" s="101">
        <v>25.8</v>
      </c>
      <c r="Y266" s="101">
        <v>3.1</v>
      </c>
      <c r="Z266" s="101">
        <v>12.64</v>
      </c>
      <c r="AA266" s="101">
        <v>2.5299999999999998</v>
      </c>
      <c r="AB266" s="101">
        <v>1.1060000000000001</v>
      </c>
      <c r="AC266" s="101">
        <v>0.92500000000000004</v>
      </c>
      <c r="AD266" s="101">
        <v>2.19</v>
      </c>
      <c r="AE266" s="101">
        <v>0.307</v>
      </c>
      <c r="AF266" s="101">
        <v>2.0499999999999998</v>
      </c>
      <c r="AG266" s="101">
        <v>0.41499999999999998</v>
      </c>
      <c r="AH266" s="101">
        <v>1.19</v>
      </c>
      <c r="AI266" s="101">
        <v>0.16700000000000001</v>
      </c>
      <c r="AJ266" s="101">
        <v>1.08</v>
      </c>
      <c r="AK266" s="101">
        <v>0.17100000000000001</v>
      </c>
      <c r="AL266" s="101">
        <v>2.88</v>
      </c>
      <c r="AM266" s="101">
        <v>0.38500000000000001</v>
      </c>
      <c r="AN266" s="101">
        <v>0.82</v>
      </c>
      <c r="AO266" s="101">
        <v>10.98</v>
      </c>
      <c r="AP266" s="101">
        <v>2.21</v>
      </c>
      <c r="AQ266" s="101">
        <v>1.101</v>
      </c>
    </row>
    <row r="267" spans="1:43">
      <c r="A267" t="s">
        <v>1434</v>
      </c>
      <c r="B267" s="101">
        <v>7.04</v>
      </c>
      <c r="C267" s="101">
        <v>4240</v>
      </c>
      <c r="D267" s="101">
        <v>104.8</v>
      </c>
      <c r="E267" s="101">
        <v>15</v>
      </c>
      <c r="F267" s="101">
        <v>21.9</v>
      </c>
      <c r="G267" s="101">
        <v>40.9</v>
      </c>
      <c r="H267" s="101">
        <v>41.9</v>
      </c>
      <c r="I267" s="101">
        <v>69.099999999999994</v>
      </c>
      <c r="J267" s="101">
        <v>20.49</v>
      </c>
      <c r="K267" s="101">
        <v>33.5</v>
      </c>
      <c r="L267" s="101">
        <v>497</v>
      </c>
      <c r="M267" s="101">
        <v>492</v>
      </c>
      <c r="N267" s="101">
        <v>11.64</v>
      </c>
      <c r="O267" s="101">
        <v>124.9</v>
      </c>
      <c r="P267" s="101">
        <v>130.1</v>
      </c>
      <c r="Q267" s="101">
        <v>7.17</v>
      </c>
      <c r="R267" s="101">
        <v>2.87</v>
      </c>
      <c r="S267" s="101">
        <v>2.67</v>
      </c>
      <c r="T267" s="101">
        <v>2.0099999999999998</v>
      </c>
      <c r="U267" s="101">
        <v>328.1</v>
      </c>
      <c r="V267" s="101">
        <v>314.39999999999998</v>
      </c>
      <c r="W267" s="101">
        <v>11.68</v>
      </c>
      <c r="X267" s="101">
        <v>26.63</v>
      </c>
      <c r="Y267" s="101">
        <v>3.2</v>
      </c>
      <c r="Z267" s="101">
        <v>13.65</v>
      </c>
      <c r="AA267" s="101">
        <v>2.93</v>
      </c>
      <c r="AB267" s="101">
        <v>0.97</v>
      </c>
      <c r="AC267" s="101">
        <v>0.93</v>
      </c>
      <c r="AD267" s="101">
        <v>2.44</v>
      </c>
      <c r="AE267" s="101">
        <v>0.41899999999999998</v>
      </c>
      <c r="AF267" s="101">
        <v>2.16</v>
      </c>
      <c r="AG267" s="101">
        <v>0.45300000000000001</v>
      </c>
      <c r="AH267" s="101">
        <v>1.22</v>
      </c>
      <c r="AI267" s="101">
        <v>0.16200000000000001</v>
      </c>
      <c r="AJ267" s="101">
        <v>1.1599999999999999</v>
      </c>
      <c r="AK267" s="101">
        <v>0.17100000000000001</v>
      </c>
      <c r="AL267" s="101">
        <v>3.35</v>
      </c>
      <c r="AM267" s="101">
        <v>0.46100000000000002</v>
      </c>
      <c r="AN267" s="101">
        <v>0.87</v>
      </c>
      <c r="AO267" s="101">
        <v>11.56</v>
      </c>
      <c r="AP267" s="101">
        <v>2.12</v>
      </c>
      <c r="AQ267" s="101">
        <v>1.046</v>
      </c>
    </row>
    <row r="268" spans="1:43">
      <c r="A268" t="s">
        <v>1434</v>
      </c>
      <c r="B268" s="101">
        <v>6.93</v>
      </c>
      <c r="C268" s="101">
        <v>4090</v>
      </c>
      <c r="D268" s="101">
        <v>94.8</v>
      </c>
      <c r="E268" s="101">
        <v>19.3</v>
      </c>
      <c r="F268" s="101">
        <v>21.6</v>
      </c>
      <c r="G268" s="101">
        <v>41.6</v>
      </c>
      <c r="H268" s="101">
        <v>34.9</v>
      </c>
      <c r="I268" s="101">
        <v>57.4</v>
      </c>
      <c r="J268" s="101">
        <v>19.78</v>
      </c>
      <c r="K268" s="101">
        <v>31.3</v>
      </c>
      <c r="L268" s="101">
        <v>438</v>
      </c>
      <c r="M268" s="101">
        <v>454</v>
      </c>
      <c r="N268" s="101">
        <v>11.3</v>
      </c>
      <c r="O268" s="101">
        <v>121.9</v>
      </c>
      <c r="P268" s="101">
        <v>125.6</v>
      </c>
      <c r="Q268" s="101">
        <v>6.74</v>
      </c>
      <c r="R268" s="101">
        <v>2.4300000000000002</v>
      </c>
      <c r="S268" s="101">
        <v>2.5299999999999998</v>
      </c>
      <c r="T268" s="101">
        <v>2.16</v>
      </c>
      <c r="U268" s="101">
        <v>305.2</v>
      </c>
      <c r="V268" s="101">
        <v>286.39999999999998</v>
      </c>
      <c r="W268" s="101">
        <v>11.41</v>
      </c>
      <c r="X268" s="101">
        <v>25.92</v>
      </c>
      <c r="Y268" s="101">
        <v>3.16</v>
      </c>
      <c r="Z268" s="101">
        <v>13.76</v>
      </c>
      <c r="AA268" s="101">
        <v>2.63</v>
      </c>
      <c r="AB268" s="101">
        <v>1.01</v>
      </c>
      <c r="AC268" s="101">
        <v>0.93</v>
      </c>
      <c r="AD268" s="101">
        <v>2.58</v>
      </c>
      <c r="AE268" s="101">
        <v>0.38600000000000001</v>
      </c>
      <c r="AF268" s="101">
        <v>1.97</v>
      </c>
      <c r="AG268" s="101">
        <v>0.42299999999999999</v>
      </c>
      <c r="AH268" s="101">
        <v>1.1599999999999999</v>
      </c>
      <c r="AI268" s="101">
        <v>0.17399999999999999</v>
      </c>
      <c r="AJ268" s="101">
        <v>0.97</v>
      </c>
      <c r="AK268" s="101">
        <v>0.16900000000000001</v>
      </c>
      <c r="AL268" s="101">
        <v>3.07</v>
      </c>
      <c r="AM268" s="101">
        <v>0.41899999999999998</v>
      </c>
      <c r="AN268" s="101">
        <v>0.79</v>
      </c>
      <c r="AO268" s="101">
        <v>9.84</v>
      </c>
      <c r="AP268" s="101">
        <v>2.2400000000000002</v>
      </c>
      <c r="AQ268" s="101">
        <v>1.1200000000000001</v>
      </c>
    </row>
    <row r="269" spans="1:43">
      <c r="A269" t="s">
        <v>1434</v>
      </c>
      <c r="B269" s="101">
        <v>6.77</v>
      </c>
      <c r="C269" s="101">
        <v>3714</v>
      </c>
      <c r="D269" s="101">
        <v>105.3</v>
      </c>
      <c r="E269" s="101">
        <v>25.2</v>
      </c>
      <c r="F269" s="101">
        <v>21.4</v>
      </c>
      <c r="G269" s="101">
        <v>39.1</v>
      </c>
      <c r="H269" s="101">
        <v>37</v>
      </c>
      <c r="I269" s="101">
        <v>66.099999999999994</v>
      </c>
      <c r="J269" s="101">
        <v>20.7</v>
      </c>
      <c r="K269" s="101">
        <v>31.5</v>
      </c>
      <c r="L269" s="101">
        <v>472</v>
      </c>
      <c r="M269" s="101">
        <v>499</v>
      </c>
      <c r="N269" s="101">
        <v>11.66</v>
      </c>
      <c r="O269" s="101">
        <v>119.6</v>
      </c>
      <c r="P269" s="101">
        <v>118.4</v>
      </c>
      <c r="Q269" s="101">
        <v>7.18</v>
      </c>
      <c r="R269" s="101">
        <v>2.57</v>
      </c>
      <c r="S269" s="101">
        <v>2.59</v>
      </c>
      <c r="T269" s="101">
        <v>2.23</v>
      </c>
      <c r="U269" s="101">
        <v>316</v>
      </c>
      <c r="V269" s="101">
        <v>309.10000000000002</v>
      </c>
      <c r="W269" s="101">
        <v>11.77</v>
      </c>
      <c r="X269" s="101">
        <v>25.6</v>
      </c>
      <c r="Y269" s="101">
        <v>3.08</v>
      </c>
      <c r="Z269" s="101">
        <v>13.8</v>
      </c>
      <c r="AA269" s="101">
        <v>3.17</v>
      </c>
      <c r="AB269" s="101">
        <v>1.01</v>
      </c>
      <c r="AC269" s="101">
        <v>0.96</v>
      </c>
      <c r="AD269" s="101">
        <v>2.93</v>
      </c>
      <c r="AE269" s="101">
        <v>0.35</v>
      </c>
      <c r="AF269" s="101">
        <v>1.8</v>
      </c>
      <c r="AG269" s="101">
        <v>0.36399999999999999</v>
      </c>
      <c r="AH269" s="101">
        <v>1.24</v>
      </c>
      <c r="AI269" s="101">
        <v>0.191</v>
      </c>
      <c r="AJ269" s="101">
        <v>1.03</v>
      </c>
      <c r="AK269" s="101">
        <v>0.17499999999999999</v>
      </c>
      <c r="AL269" s="101">
        <v>3.24</v>
      </c>
      <c r="AM269" s="101">
        <v>0.42899999999999999</v>
      </c>
      <c r="AN269" s="101">
        <v>0.68</v>
      </c>
      <c r="AO269" s="101">
        <v>10.91</v>
      </c>
      <c r="AP269" s="101">
        <v>2.2000000000000002</v>
      </c>
      <c r="AQ269" s="101">
        <v>1.03</v>
      </c>
    </row>
    <row r="270" spans="1:43">
      <c r="A270" t="s">
        <v>1434</v>
      </c>
      <c r="B270" s="101">
        <v>6.95</v>
      </c>
      <c r="C270" s="101">
        <v>3870</v>
      </c>
      <c r="D270" s="101">
        <v>99</v>
      </c>
      <c r="E270" s="101">
        <v>14.6</v>
      </c>
      <c r="F270" s="101">
        <v>20.79</v>
      </c>
      <c r="G270" s="101">
        <v>41</v>
      </c>
      <c r="H270" s="101">
        <v>38.200000000000003</v>
      </c>
      <c r="I270" s="101">
        <v>62.8</v>
      </c>
      <c r="J270" s="101">
        <v>20.309999999999999</v>
      </c>
      <c r="K270" s="101">
        <v>30.1</v>
      </c>
      <c r="L270" s="101">
        <v>481</v>
      </c>
      <c r="M270" s="101">
        <v>497</v>
      </c>
      <c r="N270" s="101">
        <v>11.37</v>
      </c>
      <c r="O270" s="101">
        <v>114.8</v>
      </c>
      <c r="P270" s="101">
        <v>115.4</v>
      </c>
      <c r="Q270" s="101">
        <v>7.02</v>
      </c>
      <c r="R270" s="101">
        <v>2.65</v>
      </c>
      <c r="S270" s="101">
        <v>2.61</v>
      </c>
      <c r="T270" s="101">
        <v>1.91</v>
      </c>
      <c r="U270" s="101">
        <v>310.10000000000002</v>
      </c>
      <c r="V270" s="101">
        <v>308.7</v>
      </c>
      <c r="W270" s="101">
        <v>11.59</v>
      </c>
      <c r="X270" s="101">
        <v>25.47</v>
      </c>
      <c r="Y270" s="101">
        <v>3.03</v>
      </c>
      <c r="Z270" s="101">
        <v>13.2</v>
      </c>
      <c r="AA270" s="101">
        <v>2.81</v>
      </c>
      <c r="AB270" s="101">
        <v>1.1399999999999999</v>
      </c>
      <c r="AC270" s="101">
        <v>0.79</v>
      </c>
      <c r="AD270" s="101">
        <v>2.63</v>
      </c>
      <c r="AE270" s="101">
        <v>0.38800000000000001</v>
      </c>
      <c r="AF270" s="101">
        <v>2.1800000000000002</v>
      </c>
      <c r="AG270" s="101">
        <v>0.40699999999999997</v>
      </c>
      <c r="AH270" s="101">
        <v>1.34</v>
      </c>
      <c r="AI270" s="101">
        <v>0.17899999999999999</v>
      </c>
      <c r="AJ270" s="101">
        <v>1.1599999999999999</v>
      </c>
      <c r="AK270" s="101">
        <v>0.17199999999999999</v>
      </c>
      <c r="AL270" s="101">
        <v>3.26</v>
      </c>
      <c r="AM270" s="101">
        <v>0.40600000000000003</v>
      </c>
      <c r="AN270" s="101">
        <v>0.51</v>
      </c>
      <c r="AO270" s="101">
        <v>10.47</v>
      </c>
      <c r="AP270" s="101">
        <v>2.2200000000000002</v>
      </c>
      <c r="AQ270" s="101">
        <v>1.004</v>
      </c>
    </row>
    <row r="271" spans="1:43">
      <c r="A271" t="s">
        <v>1434</v>
      </c>
      <c r="B271" s="101">
        <v>6.98</v>
      </c>
      <c r="C271" s="101">
        <v>3900</v>
      </c>
      <c r="D271" s="101">
        <v>92.7</v>
      </c>
      <c r="E271" s="101">
        <v>21.9</v>
      </c>
      <c r="F271" s="101">
        <v>21.8</v>
      </c>
      <c r="G271" s="101">
        <v>38.700000000000003</v>
      </c>
      <c r="H271" s="101">
        <v>36</v>
      </c>
      <c r="I271" s="101">
        <v>59.4</v>
      </c>
      <c r="J271" s="101">
        <v>20.69</v>
      </c>
      <c r="K271" s="101">
        <v>31</v>
      </c>
      <c r="L271" s="101">
        <v>446</v>
      </c>
      <c r="M271" s="101">
        <v>454</v>
      </c>
      <c r="N271" s="101">
        <v>11.32</v>
      </c>
      <c r="O271" s="101">
        <v>121.4</v>
      </c>
      <c r="P271" s="101">
        <v>116.4</v>
      </c>
      <c r="Q271" s="101">
        <v>6.55</v>
      </c>
      <c r="R271" s="101">
        <v>2.86</v>
      </c>
      <c r="S271" s="101">
        <v>2.75</v>
      </c>
      <c r="T271" s="101">
        <v>2.12</v>
      </c>
      <c r="U271" s="101">
        <v>300</v>
      </c>
      <c r="V271" s="101">
        <v>283</v>
      </c>
      <c r="W271" s="101">
        <v>11.6</v>
      </c>
      <c r="X271" s="101">
        <v>26.02</v>
      </c>
      <c r="Y271" s="101">
        <v>3</v>
      </c>
      <c r="Z271" s="101">
        <v>12.28</v>
      </c>
      <c r="AA271" s="101">
        <v>2.96</v>
      </c>
      <c r="AB271" s="101">
        <v>1.03</v>
      </c>
      <c r="AC271" s="101">
        <v>0.97</v>
      </c>
      <c r="AD271" s="101">
        <v>2.62</v>
      </c>
      <c r="AE271" s="101">
        <v>0.39600000000000002</v>
      </c>
      <c r="AF271" s="101">
        <v>1.96</v>
      </c>
      <c r="AG271" s="101">
        <v>0.42399999999999999</v>
      </c>
      <c r="AH271" s="101">
        <v>1.2</v>
      </c>
      <c r="AI271" s="101">
        <v>0.14199999999999999</v>
      </c>
      <c r="AJ271" s="101">
        <v>0.99</v>
      </c>
      <c r="AK271" s="101">
        <v>0.152</v>
      </c>
      <c r="AL271" s="101">
        <v>3.11</v>
      </c>
      <c r="AM271" s="101">
        <v>0.45200000000000001</v>
      </c>
      <c r="AN271" s="101">
        <v>0.74</v>
      </c>
      <c r="AO271" s="101">
        <v>10.45</v>
      </c>
      <c r="AP271" s="101">
        <v>2.2000000000000002</v>
      </c>
      <c r="AQ271" s="101">
        <v>1.1100000000000001</v>
      </c>
    </row>
    <row r="272" spans="1:43">
      <c r="A272" t="s">
        <v>1434</v>
      </c>
      <c r="B272" s="101">
        <v>6.71</v>
      </c>
      <c r="C272" s="101">
        <v>4440</v>
      </c>
      <c r="D272" s="101">
        <v>96.6</v>
      </c>
      <c r="E272" s="101">
        <v>17.3</v>
      </c>
      <c r="F272" s="101">
        <v>20.87</v>
      </c>
      <c r="G272" s="101">
        <v>40.5</v>
      </c>
      <c r="H272" s="101">
        <v>38.1</v>
      </c>
      <c r="I272" s="101">
        <v>63.6</v>
      </c>
      <c r="J272" s="101">
        <v>20.8</v>
      </c>
      <c r="K272" s="101">
        <v>29.1</v>
      </c>
      <c r="L272" s="101">
        <v>467</v>
      </c>
      <c r="M272" s="101">
        <v>484</v>
      </c>
      <c r="N272" s="101">
        <v>11.9</v>
      </c>
      <c r="O272" s="101">
        <v>115.6</v>
      </c>
      <c r="P272" s="101">
        <v>115.1</v>
      </c>
      <c r="Q272" s="101">
        <v>6.81</v>
      </c>
      <c r="R272" s="101">
        <v>2.41</v>
      </c>
      <c r="S272" s="101">
        <v>2.76</v>
      </c>
      <c r="T272" s="101">
        <v>1.95</v>
      </c>
      <c r="U272" s="101">
        <v>289</v>
      </c>
      <c r="V272" s="101">
        <v>298</v>
      </c>
      <c r="W272" s="101">
        <v>12.02</v>
      </c>
      <c r="X272" s="101">
        <v>25.5</v>
      </c>
      <c r="Y272" s="101">
        <v>2.89</v>
      </c>
      <c r="Z272" s="101">
        <v>12.3</v>
      </c>
      <c r="AA272" s="101">
        <v>2.93</v>
      </c>
      <c r="AB272" s="101">
        <v>1.06</v>
      </c>
      <c r="AC272" s="101">
        <v>0.92</v>
      </c>
      <c r="AD272" s="101">
        <v>2.5299999999999998</v>
      </c>
      <c r="AE272" s="101">
        <v>0.35</v>
      </c>
      <c r="AF272" s="101">
        <v>2.14</v>
      </c>
      <c r="AG272" s="101">
        <v>0.50800000000000001</v>
      </c>
      <c r="AH272" s="101">
        <v>1.08</v>
      </c>
      <c r="AI272" s="101">
        <v>0.17499999999999999</v>
      </c>
      <c r="AJ272" s="101">
        <v>1.19</v>
      </c>
      <c r="AK272" s="101">
        <v>0.108</v>
      </c>
      <c r="AL272" s="101">
        <v>3.02</v>
      </c>
      <c r="AM272" s="101">
        <v>0.36199999999999999</v>
      </c>
      <c r="AN272" s="101">
        <v>0.75</v>
      </c>
      <c r="AO272" s="101">
        <v>11.28</v>
      </c>
      <c r="AP272" s="101">
        <v>2.48</v>
      </c>
      <c r="AQ272" s="101">
        <v>1</v>
      </c>
    </row>
    <row r="273" spans="1:43">
      <c r="A273" t="s">
        <v>1434</v>
      </c>
      <c r="B273" s="101">
        <v>6.87</v>
      </c>
      <c r="C273" s="101">
        <v>4440</v>
      </c>
      <c r="D273" s="101">
        <v>102.1</v>
      </c>
      <c r="E273" s="101">
        <v>19.600000000000001</v>
      </c>
      <c r="F273" s="101">
        <v>21.34</v>
      </c>
      <c r="G273" s="101">
        <v>46.1</v>
      </c>
      <c r="H273" s="101">
        <v>41.7</v>
      </c>
      <c r="I273" s="101">
        <v>66.099999999999994</v>
      </c>
      <c r="J273" s="101">
        <v>20.47</v>
      </c>
      <c r="K273" s="101">
        <v>31.2</v>
      </c>
      <c r="L273" s="101">
        <v>499</v>
      </c>
      <c r="M273" s="101">
        <v>499</v>
      </c>
      <c r="N273" s="101">
        <v>11.62</v>
      </c>
      <c r="O273" s="101">
        <v>117.3</v>
      </c>
      <c r="P273" s="101">
        <v>119.9</v>
      </c>
      <c r="Q273" s="101">
        <v>7.21</v>
      </c>
      <c r="R273" s="101">
        <v>2.77</v>
      </c>
      <c r="S273" s="101">
        <v>2.5299999999999998</v>
      </c>
      <c r="T273" s="101">
        <v>1.93</v>
      </c>
      <c r="U273" s="101">
        <v>311</v>
      </c>
      <c r="V273" s="101">
        <v>317.3</v>
      </c>
      <c r="W273" s="101">
        <v>12.28</v>
      </c>
      <c r="X273" s="101">
        <v>25.7</v>
      </c>
      <c r="Y273" s="101">
        <v>2.94</v>
      </c>
      <c r="Z273" s="101">
        <v>13.03</v>
      </c>
      <c r="AA273" s="101">
        <v>2.6</v>
      </c>
      <c r="AB273" s="101">
        <v>0.93</v>
      </c>
      <c r="AC273" s="101">
        <v>0.96</v>
      </c>
      <c r="AD273" s="101">
        <v>3.14</v>
      </c>
      <c r="AE273" s="101">
        <v>0.33400000000000002</v>
      </c>
      <c r="AF273" s="101">
        <v>2.29</v>
      </c>
      <c r="AG273" s="101">
        <v>0.45100000000000001</v>
      </c>
      <c r="AH273" s="101">
        <v>1.18</v>
      </c>
      <c r="AI273" s="101">
        <v>0.17</v>
      </c>
      <c r="AJ273" s="101">
        <v>1.23</v>
      </c>
      <c r="AK273" s="101">
        <v>0.19600000000000001</v>
      </c>
      <c r="AL273" s="101">
        <v>2.8</v>
      </c>
      <c r="AM273" s="101">
        <v>0.437</v>
      </c>
      <c r="AN273" s="101">
        <v>0.84</v>
      </c>
      <c r="AO273" s="101">
        <v>12.23</v>
      </c>
      <c r="AP273" s="101">
        <v>2.27</v>
      </c>
      <c r="AQ273" s="101">
        <v>0.873</v>
      </c>
    </row>
    <row r="274" spans="1:43">
      <c r="A274" t="s">
        <v>1434</v>
      </c>
      <c r="B274" s="101">
        <v>7.67</v>
      </c>
      <c r="C274" s="101">
        <v>3894</v>
      </c>
      <c r="D274" s="101">
        <v>100.5</v>
      </c>
      <c r="E274" s="101">
        <v>18.3</v>
      </c>
      <c r="F274" s="101">
        <v>21.48</v>
      </c>
      <c r="G274" s="101">
        <v>33.700000000000003</v>
      </c>
      <c r="H274" s="101">
        <v>43</v>
      </c>
      <c r="I274" s="101">
        <v>63.6</v>
      </c>
      <c r="J274" s="101">
        <v>20.9</v>
      </c>
      <c r="K274" s="101">
        <v>31.7</v>
      </c>
      <c r="L274" s="101">
        <v>500</v>
      </c>
      <c r="M274" s="101">
        <v>479</v>
      </c>
      <c r="N274" s="101">
        <v>11.55</v>
      </c>
      <c r="O274" s="101">
        <v>119.3</v>
      </c>
      <c r="P274" s="101">
        <v>122.8</v>
      </c>
      <c r="Q274" s="101">
        <v>7.22</v>
      </c>
      <c r="R274" s="101">
        <v>2.88</v>
      </c>
      <c r="S274" s="101">
        <v>2.5499999999999998</v>
      </c>
      <c r="T274" s="101">
        <v>2.15</v>
      </c>
      <c r="U274" s="101">
        <v>323.10000000000002</v>
      </c>
      <c r="V274" s="101">
        <v>319.39999999999998</v>
      </c>
      <c r="W274" s="101">
        <v>12.49</v>
      </c>
      <c r="X274" s="101">
        <v>25.5</v>
      </c>
      <c r="Y274" s="101">
        <v>3.19</v>
      </c>
      <c r="Z274" s="101">
        <v>13.48</v>
      </c>
      <c r="AA274" s="101">
        <v>2.42</v>
      </c>
      <c r="AB274" s="101">
        <v>0.9</v>
      </c>
      <c r="AC274" s="101">
        <v>0.93</v>
      </c>
      <c r="AD274" s="101">
        <v>2.37</v>
      </c>
      <c r="AE274" s="101">
        <v>0.41399999999999998</v>
      </c>
      <c r="AF274" s="101">
        <v>2.29</v>
      </c>
      <c r="AG274" s="101">
        <v>0.41499999999999998</v>
      </c>
      <c r="AH274" s="101">
        <v>1.37</v>
      </c>
      <c r="AI274" s="101">
        <v>0.161</v>
      </c>
      <c r="AJ274" s="101">
        <v>1.06</v>
      </c>
      <c r="AK274" s="101">
        <v>0.182</v>
      </c>
      <c r="AL274" s="101">
        <v>3.08</v>
      </c>
      <c r="AM274" s="101">
        <v>0.441</v>
      </c>
      <c r="AN274" s="101">
        <v>0.6</v>
      </c>
      <c r="AO274" s="101">
        <v>11.68</v>
      </c>
      <c r="AP274" s="101">
        <v>2.29</v>
      </c>
      <c r="AQ274" s="101">
        <v>1.1100000000000001</v>
      </c>
    </row>
    <row r="275" spans="1:43">
      <c r="A275" t="s">
        <v>1434</v>
      </c>
      <c r="B275" s="101">
        <v>7.51</v>
      </c>
      <c r="C275" s="101">
        <v>3992</v>
      </c>
      <c r="D275" s="101">
        <v>92.7</v>
      </c>
      <c r="E275" s="101">
        <v>17.5</v>
      </c>
      <c r="F275" s="101">
        <v>21.61</v>
      </c>
      <c r="G275" s="101">
        <v>29.4</v>
      </c>
      <c r="H275" s="101">
        <v>38.6</v>
      </c>
      <c r="I275" s="101">
        <v>59.7</v>
      </c>
      <c r="J275" s="101">
        <v>19.47</v>
      </c>
      <c r="K275" s="101">
        <v>30.62</v>
      </c>
      <c r="L275" s="101">
        <v>460</v>
      </c>
      <c r="M275" s="101">
        <v>452</v>
      </c>
      <c r="N275" s="101">
        <v>11.44</v>
      </c>
      <c r="O275" s="101">
        <v>120.3</v>
      </c>
      <c r="P275" s="101">
        <v>116.6</v>
      </c>
      <c r="Q275" s="101">
        <v>6.83</v>
      </c>
      <c r="R275" s="101">
        <v>2.38</v>
      </c>
      <c r="S275" s="101">
        <v>2.79</v>
      </c>
      <c r="T275" s="101">
        <v>2.23</v>
      </c>
      <c r="U275" s="101">
        <v>302</v>
      </c>
      <c r="V275" s="101">
        <v>299</v>
      </c>
      <c r="W275" s="101">
        <v>11.93</v>
      </c>
      <c r="X275" s="101">
        <v>26.06</v>
      </c>
      <c r="Y275" s="101">
        <v>3.02</v>
      </c>
      <c r="Z275" s="101">
        <v>12.99</v>
      </c>
      <c r="AA275" s="101">
        <v>2.61</v>
      </c>
      <c r="AB275" s="101">
        <v>0.9</v>
      </c>
      <c r="AC275" s="101">
        <v>0.91300000000000003</v>
      </c>
      <c r="AD275" s="101">
        <v>2.36</v>
      </c>
      <c r="AE275" s="101">
        <v>0.35299999999999998</v>
      </c>
      <c r="AF275" s="101">
        <v>2.09</v>
      </c>
      <c r="AG275" s="101">
        <v>0.48499999999999999</v>
      </c>
      <c r="AH275" s="101">
        <v>0.92</v>
      </c>
      <c r="AI275" s="101">
        <v>0.152</v>
      </c>
      <c r="AJ275" s="101">
        <v>1.36</v>
      </c>
      <c r="AK275" s="101">
        <v>0.153</v>
      </c>
      <c r="AL275" s="101">
        <v>2.82</v>
      </c>
      <c r="AM275" s="101">
        <v>0.36799999999999999</v>
      </c>
      <c r="AN275" s="101">
        <v>0.59</v>
      </c>
      <c r="AO275" s="101">
        <v>10.49</v>
      </c>
      <c r="AP275" s="101">
        <v>2.2599999999999998</v>
      </c>
      <c r="AQ275" s="101">
        <v>0.997</v>
      </c>
    </row>
    <row r="277" spans="1:43">
      <c r="A277" t="s">
        <v>1433</v>
      </c>
      <c r="B277" s="101">
        <v>7.34</v>
      </c>
      <c r="C277" s="101">
        <v>4930</v>
      </c>
      <c r="D277" s="101">
        <v>112.6</v>
      </c>
      <c r="E277" s="101">
        <v>12.5</v>
      </c>
      <c r="F277" s="101">
        <v>21.5</v>
      </c>
      <c r="G277" s="101">
        <v>48.1</v>
      </c>
      <c r="H277" s="101">
        <v>47.3</v>
      </c>
      <c r="I277" s="101">
        <v>71.8</v>
      </c>
      <c r="J277" s="101">
        <v>20.8</v>
      </c>
      <c r="K277" s="101">
        <v>35.200000000000003</v>
      </c>
      <c r="L277" s="101">
        <v>582</v>
      </c>
      <c r="M277" s="101">
        <v>530</v>
      </c>
      <c r="N277" s="101">
        <v>12.25</v>
      </c>
      <c r="O277" s="101">
        <v>125.4</v>
      </c>
      <c r="P277" s="101">
        <v>135</v>
      </c>
      <c r="Q277" s="101">
        <v>8.24</v>
      </c>
      <c r="R277" s="101">
        <v>4.32</v>
      </c>
      <c r="S277" s="101">
        <v>2.85</v>
      </c>
      <c r="T277" s="101">
        <v>2.35</v>
      </c>
      <c r="U277" s="101">
        <v>348</v>
      </c>
      <c r="V277" s="101">
        <v>345</v>
      </c>
      <c r="W277" s="101">
        <v>12.95</v>
      </c>
      <c r="X277" s="101">
        <v>26.82</v>
      </c>
      <c r="Y277" s="101">
        <v>3.2</v>
      </c>
      <c r="Z277" s="101">
        <v>15.5</v>
      </c>
      <c r="AA277" s="101">
        <v>3.15</v>
      </c>
      <c r="AB277" s="101">
        <v>1.06</v>
      </c>
      <c r="AC277" s="101">
        <v>1.08</v>
      </c>
      <c r="AD277" s="101">
        <v>2.89</v>
      </c>
      <c r="AE277" s="101">
        <v>0.44900000000000001</v>
      </c>
      <c r="AF277" s="101">
        <v>2.56</v>
      </c>
      <c r="AG277" s="101">
        <v>0.44500000000000001</v>
      </c>
      <c r="AH277" s="101">
        <v>1.33</v>
      </c>
      <c r="AI277" s="101">
        <v>0.183</v>
      </c>
      <c r="AJ277" s="101">
        <v>1.25</v>
      </c>
      <c r="AK277" s="101">
        <v>0.187</v>
      </c>
      <c r="AL277" s="101">
        <v>3.4</v>
      </c>
      <c r="AM277" s="101">
        <v>0.46</v>
      </c>
      <c r="AN277" s="101">
        <v>0.68</v>
      </c>
      <c r="AO277" s="101">
        <v>11.96</v>
      </c>
      <c r="AP277" s="101">
        <v>2.14</v>
      </c>
      <c r="AQ277" s="101">
        <v>1.25</v>
      </c>
    </row>
    <row r="278" spans="1:43">
      <c r="A278" t="s">
        <v>1433</v>
      </c>
      <c r="B278" s="101">
        <v>6.84</v>
      </c>
      <c r="C278" s="101">
        <v>4210</v>
      </c>
      <c r="D278" s="101">
        <v>100.3</v>
      </c>
      <c r="E278" s="101">
        <v>12</v>
      </c>
      <c r="F278" s="101">
        <v>19.62</v>
      </c>
      <c r="G278" s="101">
        <v>43.6</v>
      </c>
      <c r="H278" s="101">
        <v>41</v>
      </c>
      <c r="I278" s="101">
        <v>65.2</v>
      </c>
      <c r="J278" s="101">
        <v>20.25</v>
      </c>
      <c r="K278" s="101">
        <v>29.5</v>
      </c>
      <c r="L278" s="101">
        <v>503</v>
      </c>
      <c r="M278" s="101">
        <v>495</v>
      </c>
      <c r="N278" s="101">
        <v>11.7</v>
      </c>
      <c r="O278" s="101">
        <v>116.2</v>
      </c>
      <c r="P278" s="101">
        <v>113.9</v>
      </c>
      <c r="Q278" s="101">
        <v>7.21</v>
      </c>
      <c r="R278" s="101">
        <v>6.3</v>
      </c>
      <c r="S278" s="101">
        <v>2.85</v>
      </c>
      <c r="T278" s="101">
        <v>2.09</v>
      </c>
      <c r="U278" s="101">
        <v>309</v>
      </c>
      <c r="V278" s="101">
        <v>311</v>
      </c>
      <c r="W278" s="101">
        <v>12.17</v>
      </c>
      <c r="X278" s="101">
        <v>24.56</v>
      </c>
      <c r="Y278" s="101">
        <v>2.99</v>
      </c>
      <c r="Z278" s="101">
        <v>12.45</v>
      </c>
      <c r="AA278" s="101">
        <v>2.99</v>
      </c>
      <c r="AB278" s="101">
        <v>0.86</v>
      </c>
      <c r="AC278" s="101">
        <v>0.92</v>
      </c>
      <c r="AD278" s="101">
        <v>2.11</v>
      </c>
      <c r="AE278" s="101">
        <v>0.41599999999999998</v>
      </c>
      <c r="AF278" s="101">
        <v>2.2799999999999998</v>
      </c>
      <c r="AG278" s="101">
        <v>0.39</v>
      </c>
      <c r="AH278" s="101">
        <v>1.0900000000000001</v>
      </c>
      <c r="AI278" s="101">
        <v>0.13700000000000001</v>
      </c>
      <c r="AJ278" s="101">
        <v>1.1100000000000001</v>
      </c>
      <c r="AK278" s="101">
        <v>0.184</v>
      </c>
      <c r="AL278" s="101">
        <v>3.16</v>
      </c>
      <c r="AM278" s="101">
        <v>0.39800000000000002</v>
      </c>
      <c r="AN278" s="101">
        <v>0.67</v>
      </c>
      <c r="AO278" s="101">
        <v>11.87</v>
      </c>
      <c r="AP278" s="101">
        <v>2.31</v>
      </c>
      <c r="AQ278" s="101">
        <v>0.96</v>
      </c>
    </row>
    <row r="279" spans="1:43">
      <c r="A279" t="s">
        <v>1433</v>
      </c>
      <c r="B279" s="101">
        <v>7.23</v>
      </c>
      <c r="C279" s="101">
        <v>4330</v>
      </c>
      <c r="D279" s="101">
        <v>96.4</v>
      </c>
      <c r="E279" s="101">
        <v>8.5</v>
      </c>
      <c r="F279" s="101">
        <v>20.54</v>
      </c>
      <c r="G279" s="101">
        <v>44.4</v>
      </c>
      <c r="H279" s="101">
        <v>40.4</v>
      </c>
      <c r="I279" s="101">
        <v>60.5</v>
      </c>
      <c r="J279" s="101">
        <v>20.3</v>
      </c>
      <c r="K279" s="101">
        <v>32.130000000000003</v>
      </c>
      <c r="L279" s="101">
        <v>488</v>
      </c>
      <c r="M279" s="101">
        <v>466</v>
      </c>
      <c r="N279" s="101">
        <v>11.17</v>
      </c>
      <c r="O279" s="101">
        <v>119.2</v>
      </c>
      <c r="P279" s="101">
        <v>122.9</v>
      </c>
      <c r="Q279" s="101">
        <v>6.86</v>
      </c>
      <c r="R279" s="101">
        <v>2.52</v>
      </c>
      <c r="S279" s="101">
        <v>2.9</v>
      </c>
      <c r="T279" s="101">
        <v>2.0499999999999998</v>
      </c>
      <c r="U279" s="101">
        <v>307</v>
      </c>
      <c r="V279" s="101">
        <v>293.5</v>
      </c>
      <c r="W279" s="101">
        <v>11.71</v>
      </c>
      <c r="X279" s="101">
        <v>24.81</v>
      </c>
      <c r="Y279" s="101">
        <v>3.32</v>
      </c>
      <c r="Z279" s="101">
        <v>12.9</v>
      </c>
      <c r="AA279" s="101">
        <v>2.66</v>
      </c>
      <c r="AB279" s="101">
        <v>0.98</v>
      </c>
      <c r="AC279" s="101">
        <v>1.06</v>
      </c>
      <c r="AD279" s="101">
        <v>2.38</v>
      </c>
      <c r="AE279" s="101">
        <v>0.40500000000000003</v>
      </c>
      <c r="AF279" s="101">
        <v>1.88</v>
      </c>
      <c r="AG279" s="101">
        <v>0.439</v>
      </c>
      <c r="AH279" s="101">
        <v>1.27</v>
      </c>
      <c r="AI279" s="101">
        <v>0.155</v>
      </c>
      <c r="AJ279" s="101">
        <v>1.02</v>
      </c>
      <c r="AK279" s="101">
        <v>0.17499999999999999</v>
      </c>
      <c r="AL279" s="101">
        <v>3.25</v>
      </c>
      <c r="AM279" s="101">
        <v>0.441</v>
      </c>
      <c r="AN279" s="101">
        <v>0.59</v>
      </c>
      <c r="AO279" s="101">
        <v>10.54</v>
      </c>
      <c r="AP279" s="101">
        <v>2.21</v>
      </c>
      <c r="AQ279" s="101">
        <v>1.05</v>
      </c>
    </row>
    <row r="280" spans="1:43">
      <c r="A280" t="s">
        <v>1433</v>
      </c>
      <c r="B280" s="101">
        <v>7.21</v>
      </c>
      <c r="C280" s="101">
        <v>4350</v>
      </c>
      <c r="D280" s="101">
        <v>96.8</v>
      </c>
      <c r="E280" s="101">
        <v>16.2</v>
      </c>
      <c r="F280" s="101">
        <v>20.8</v>
      </c>
      <c r="G280" s="101">
        <v>45.3</v>
      </c>
      <c r="H280" s="101">
        <v>40.1</v>
      </c>
      <c r="I280" s="101">
        <v>57.9</v>
      </c>
      <c r="J280" s="101">
        <v>19.14</v>
      </c>
      <c r="K280" s="101">
        <v>31.2</v>
      </c>
      <c r="L280" s="101">
        <v>471</v>
      </c>
      <c r="M280" s="101">
        <v>458</v>
      </c>
      <c r="N280" s="101">
        <v>10.9</v>
      </c>
      <c r="O280" s="101">
        <v>118</v>
      </c>
      <c r="P280" s="101">
        <v>119</v>
      </c>
      <c r="Q280" s="101">
        <v>7.09</v>
      </c>
      <c r="R280" s="101">
        <v>2.09</v>
      </c>
      <c r="S280" s="101">
        <v>2.75</v>
      </c>
      <c r="T280" s="101">
        <v>2.14</v>
      </c>
      <c r="U280" s="101">
        <v>310</v>
      </c>
      <c r="V280" s="101">
        <v>292.2</v>
      </c>
      <c r="W280" s="101">
        <v>11.89</v>
      </c>
      <c r="X280" s="101">
        <v>25.2</v>
      </c>
      <c r="Y280" s="101">
        <v>2.97</v>
      </c>
      <c r="Z280" s="101">
        <v>12.52</v>
      </c>
      <c r="AA280" s="101">
        <v>2.29</v>
      </c>
      <c r="AB280" s="101">
        <v>0.96</v>
      </c>
      <c r="AC280" s="101">
        <v>0.93</v>
      </c>
      <c r="AD280" s="101">
        <v>2.84</v>
      </c>
      <c r="AE280" s="101">
        <v>0.32900000000000001</v>
      </c>
      <c r="AF280" s="101">
        <v>2.0299999999999998</v>
      </c>
      <c r="AG280" s="101">
        <v>0.42199999999999999</v>
      </c>
      <c r="AH280" s="101">
        <v>1</v>
      </c>
      <c r="AI280" s="101">
        <v>0.155</v>
      </c>
      <c r="AJ280" s="101">
        <v>1.08</v>
      </c>
      <c r="AK280" s="101">
        <v>0.183</v>
      </c>
      <c r="AL280" s="101">
        <v>3.16</v>
      </c>
      <c r="AM280" s="101">
        <v>0.504</v>
      </c>
      <c r="AN280" s="101">
        <v>0.62</v>
      </c>
      <c r="AO280" s="101">
        <v>10.69</v>
      </c>
      <c r="AP280" s="101">
        <v>2.33</v>
      </c>
      <c r="AQ280" s="101">
        <v>1.1319999999999999</v>
      </c>
    </row>
    <row r="281" spans="1:43">
      <c r="A281" t="s">
        <v>1433</v>
      </c>
      <c r="B281" s="101">
        <v>7.33</v>
      </c>
      <c r="C281" s="101">
        <v>4570</v>
      </c>
      <c r="D281" s="101">
        <v>100.9</v>
      </c>
      <c r="E281" s="101">
        <v>12.4</v>
      </c>
      <c r="F281" s="101">
        <v>20.57</v>
      </c>
      <c r="G281" s="101">
        <v>47</v>
      </c>
      <c r="H281" s="101">
        <v>40.9</v>
      </c>
      <c r="I281" s="101">
        <v>62.1</v>
      </c>
      <c r="J281" s="101">
        <v>18.5</v>
      </c>
      <c r="K281" s="101">
        <v>33</v>
      </c>
      <c r="L281" s="101">
        <v>499</v>
      </c>
      <c r="M281" s="101">
        <v>474</v>
      </c>
      <c r="N281" s="101">
        <v>11.27</v>
      </c>
      <c r="O281" s="101">
        <v>116.9</v>
      </c>
      <c r="P281" s="101">
        <v>126.7</v>
      </c>
      <c r="Q281" s="101">
        <v>7.15</v>
      </c>
      <c r="R281" s="101">
        <v>2.71</v>
      </c>
      <c r="S281" s="101">
        <v>2.8</v>
      </c>
      <c r="T281" s="101">
        <v>1.97</v>
      </c>
      <c r="U281" s="101">
        <v>327.9</v>
      </c>
      <c r="V281" s="101">
        <v>307</v>
      </c>
      <c r="W281" s="101">
        <v>11.84</v>
      </c>
      <c r="X281" s="101">
        <v>24.8</v>
      </c>
      <c r="Y281" s="101">
        <v>3.41</v>
      </c>
      <c r="Z281" s="101">
        <v>14</v>
      </c>
      <c r="AA281" s="101">
        <v>2.63</v>
      </c>
      <c r="AB281" s="101">
        <v>0.91</v>
      </c>
      <c r="AC281" s="101">
        <v>1.0900000000000001</v>
      </c>
      <c r="AD281" s="101">
        <v>2.7</v>
      </c>
      <c r="AE281" s="101">
        <v>0.34699999999999998</v>
      </c>
      <c r="AF281" s="101">
        <v>1.86</v>
      </c>
      <c r="AG281" s="101">
        <v>0.48499999999999999</v>
      </c>
      <c r="AH281" s="101">
        <v>1.18</v>
      </c>
      <c r="AI281" s="101">
        <v>0.14000000000000001</v>
      </c>
      <c r="AJ281" s="101">
        <v>1.0900000000000001</v>
      </c>
      <c r="AK281" s="101">
        <v>0.192</v>
      </c>
      <c r="AL281" s="101">
        <v>2.99</v>
      </c>
      <c r="AM281" s="101">
        <v>0.505</v>
      </c>
      <c r="AN281" s="101">
        <v>0.55000000000000004</v>
      </c>
      <c r="AO281" s="101">
        <v>11</v>
      </c>
      <c r="AP281" s="101">
        <v>1.9</v>
      </c>
      <c r="AQ281" s="101">
        <v>1.07</v>
      </c>
    </row>
    <row r="282" spans="1:43">
      <c r="A282" t="s">
        <v>1433</v>
      </c>
      <c r="B282" s="101">
        <v>6.86</v>
      </c>
      <c r="C282" s="101">
        <v>4390</v>
      </c>
      <c r="D282" s="101">
        <v>104.7</v>
      </c>
      <c r="E282" s="101">
        <v>13.5</v>
      </c>
      <c r="F282" s="101">
        <v>20.29</v>
      </c>
      <c r="G282" s="101">
        <v>43.9</v>
      </c>
      <c r="H282" s="101">
        <v>41.7</v>
      </c>
      <c r="I282" s="101">
        <v>64.599999999999994</v>
      </c>
      <c r="J282" s="101">
        <v>19.899999999999999</v>
      </c>
      <c r="K282" s="101">
        <v>31</v>
      </c>
      <c r="L282" s="101">
        <v>504</v>
      </c>
      <c r="M282" s="101">
        <v>506</v>
      </c>
      <c r="N282" s="101">
        <v>11.22</v>
      </c>
      <c r="O282" s="101">
        <v>113.3</v>
      </c>
      <c r="P282" s="101">
        <v>114.5</v>
      </c>
      <c r="Q282" s="101">
        <v>7.22</v>
      </c>
      <c r="R282" s="101">
        <v>3</v>
      </c>
      <c r="S282" s="101">
        <v>2.76</v>
      </c>
      <c r="T282" s="101">
        <v>1.97</v>
      </c>
      <c r="U282" s="101">
        <v>310</v>
      </c>
      <c r="V282" s="101">
        <v>322</v>
      </c>
      <c r="W282" s="101">
        <v>12.31</v>
      </c>
      <c r="X282" s="101">
        <v>24.52</v>
      </c>
      <c r="Y282" s="101">
        <v>3.03</v>
      </c>
      <c r="Z282" s="101">
        <v>13.25</v>
      </c>
      <c r="AA282" s="101">
        <v>2.59</v>
      </c>
      <c r="AB282" s="101">
        <v>0.93</v>
      </c>
      <c r="AC282" s="101">
        <v>0.97</v>
      </c>
      <c r="AD282" s="101">
        <v>2.4500000000000002</v>
      </c>
      <c r="AE282" s="101">
        <v>0.318</v>
      </c>
      <c r="AF282" s="101">
        <v>2.21</v>
      </c>
      <c r="AG282" s="101">
        <v>0.42099999999999999</v>
      </c>
      <c r="AH282" s="101">
        <v>1</v>
      </c>
      <c r="AI282" s="101">
        <v>0.121</v>
      </c>
      <c r="AJ282" s="101">
        <v>1.1299999999999999</v>
      </c>
      <c r="AK282" s="101">
        <v>0.17100000000000001</v>
      </c>
      <c r="AL282" s="101">
        <v>2.96</v>
      </c>
      <c r="AM282" s="101">
        <v>0.36</v>
      </c>
      <c r="AN282" s="101">
        <v>0.69</v>
      </c>
      <c r="AO282" s="101">
        <v>11.57</v>
      </c>
      <c r="AP282" s="101">
        <v>2.31</v>
      </c>
      <c r="AQ282" s="101">
        <v>0.99</v>
      </c>
    </row>
    <row r="283" spans="1:43">
      <c r="A283" t="s">
        <v>1433</v>
      </c>
      <c r="B283" s="101">
        <v>6.75</v>
      </c>
      <c r="C283" s="101">
        <v>4360</v>
      </c>
      <c r="D283" s="101">
        <v>104.2</v>
      </c>
      <c r="E283" s="101" t="s">
        <v>142</v>
      </c>
      <c r="F283" s="101">
        <v>20.6</v>
      </c>
      <c r="G283" s="101">
        <v>43.7</v>
      </c>
      <c r="H283" s="101">
        <v>40.9</v>
      </c>
      <c r="I283" s="101">
        <v>63.8</v>
      </c>
      <c r="J283" s="101">
        <v>18.760000000000002</v>
      </c>
      <c r="K283" s="101">
        <v>30.7</v>
      </c>
      <c r="L283" s="101">
        <v>499</v>
      </c>
      <c r="M283" s="101">
        <v>503</v>
      </c>
      <c r="N283" s="101">
        <v>11.25</v>
      </c>
      <c r="O283" s="101">
        <v>113</v>
      </c>
      <c r="P283" s="101">
        <v>118</v>
      </c>
      <c r="Q283" s="101">
        <v>7.28</v>
      </c>
      <c r="R283" s="101">
        <v>3.04</v>
      </c>
      <c r="S283" s="101">
        <v>2.6</v>
      </c>
      <c r="T283" s="101">
        <v>1.89</v>
      </c>
      <c r="U283" s="101">
        <v>317</v>
      </c>
      <c r="V283" s="101">
        <v>319.3</v>
      </c>
      <c r="W283" s="101">
        <v>12.51</v>
      </c>
      <c r="X283" s="101">
        <v>23.76</v>
      </c>
      <c r="Y283" s="101">
        <v>3.07</v>
      </c>
      <c r="Z283" s="101">
        <v>12.29</v>
      </c>
      <c r="AA283" s="101">
        <v>3.19</v>
      </c>
      <c r="AB283" s="101">
        <v>0.89</v>
      </c>
      <c r="AC283" s="101">
        <v>1.01</v>
      </c>
      <c r="AD283" s="101">
        <v>2.5099999999999998</v>
      </c>
      <c r="AE283" s="101">
        <v>0.436</v>
      </c>
      <c r="AF283" s="101">
        <v>2.13</v>
      </c>
      <c r="AG283" s="101">
        <v>0.41799999999999998</v>
      </c>
      <c r="AH283" s="101">
        <v>1.1399999999999999</v>
      </c>
      <c r="AI283" s="101">
        <v>0.14699999999999999</v>
      </c>
      <c r="AJ283" s="101">
        <v>1.1200000000000001</v>
      </c>
      <c r="AK283" s="101">
        <v>0.19700000000000001</v>
      </c>
      <c r="AL283" s="101">
        <v>2.6</v>
      </c>
      <c r="AM283" s="101">
        <v>0.45</v>
      </c>
      <c r="AN283" s="101">
        <v>0.53</v>
      </c>
      <c r="AO283" s="101">
        <v>11.28</v>
      </c>
      <c r="AP283" s="101">
        <v>2.2000000000000002</v>
      </c>
      <c r="AQ283" s="101">
        <v>0.95</v>
      </c>
    </row>
    <row r="284" spans="1:43">
      <c r="A284" t="s">
        <v>1433</v>
      </c>
      <c r="B284" s="101">
        <v>6.62</v>
      </c>
      <c r="C284" s="101">
        <v>3927</v>
      </c>
      <c r="D284" s="101">
        <v>93.6</v>
      </c>
      <c r="E284" s="101">
        <v>15.8</v>
      </c>
      <c r="F284" s="101">
        <v>20.59</v>
      </c>
      <c r="G284" s="101">
        <v>40.299999999999997</v>
      </c>
      <c r="H284" s="101">
        <v>36.1</v>
      </c>
      <c r="I284" s="101">
        <v>60</v>
      </c>
      <c r="J284" s="101">
        <v>18.600000000000001</v>
      </c>
      <c r="K284" s="101">
        <v>27.86</v>
      </c>
      <c r="L284" s="101">
        <v>453</v>
      </c>
      <c r="M284" s="101">
        <v>461.3</v>
      </c>
      <c r="N284" s="101">
        <v>10.6</v>
      </c>
      <c r="O284" s="101">
        <v>114.8</v>
      </c>
      <c r="P284" s="101">
        <v>111</v>
      </c>
      <c r="Q284" s="101">
        <v>6.12</v>
      </c>
      <c r="R284" s="101">
        <v>3.45</v>
      </c>
      <c r="S284" s="101">
        <v>2.72</v>
      </c>
      <c r="T284" s="101">
        <v>1.95</v>
      </c>
      <c r="U284" s="101">
        <v>283</v>
      </c>
      <c r="V284" s="101">
        <v>285.5</v>
      </c>
      <c r="W284" s="101">
        <v>11.79</v>
      </c>
      <c r="X284" s="101">
        <v>24.4</v>
      </c>
      <c r="Y284" s="101">
        <v>2.98</v>
      </c>
      <c r="Z284" s="101">
        <v>11.9</v>
      </c>
      <c r="AA284" s="101">
        <v>2.46</v>
      </c>
      <c r="AB284" s="101">
        <v>1.19</v>
      </c>
      <c r="AC284" s="101">
        <v>1.06</v>
      </c>
      <c r="AD284" s="101">
        <v>2.66</v>
      </c>
      <c r="AE284" s="101">
        <v>0.33300000000000002</v>
      </c>
      <c r="AF284" s="101">
        <v>1.76</v>
      </c>
      <c r="AG284" s="101">
        <v>0.45700000000000002</v>
      </c>
      <c r="AH284" s="101">
        <v>1.2</v>
      </c>
      <c r="AI284" s="101">
        <v>0.13600000000000001</v>
      </c>
      <c r="AJ284" s="101">
        <v>1.17</v>
      </c>
      <c r="AK284" s="101">
        <v>0.183</v>
      </c>
      <c r="AL284" s="101">
        <v>3.16</v>
      </c>
      <c r="AM284" s="101">
        <v>0.41199999999999998</v>
      </c>
      <c r="AN284" s="101">
        <v>0.56000000000000005</v>
      </c>
      <c r="AO284" s="101">
        <v>10.95</v>
      </c>
      <c r="AP284" s="101">
        <v>2.16</v>
      </c>
      <c r="AQ284" s="101">
        <v>1.08</v>
      </c>
    </row>
    <row r="285" spans="1:43">
      <c r="A285" t="s">
        <v>1433</v>
      </c>
      <c r="B285" s="101">
        <v>6.6</v>
      </c>
      <c r="C285" s="101">
        <v>3930</v>
      </c>
      <c r="D285" s="101">
        <v>93.6</v>
      </c>
      <c r="E285" s="101">
        <v>14.1</v>
      </c>
      <c r="F285" s="101">
        <v>21.14</v>
      </c>
      <c r="G285" s="101">
        <v>41.2</v>
      </c>
      <c r="H285" s="101">
        <v>36.4</v>
      </c>
      <c r="I285" s="101">
        <v>59.5</v>
      </c>
      <c r="J285" s="101">
        <v>18.940000000000001</v>
      </c>
      <c r="K285" s="101">
        <v>29</v>
      </c>
      <c r="L285" s="101">
        <v>470</v>
      </c>
      <c r="M285" s="101">
        <v>468</v>
      </c>
      <c r="N285" s="101">
        <v>11.33</v>
      </c>
      <c r="O285" s="101">
        <v>118</v>
      </c>
      <c r="P285" s="101">
        <v>109.3</v>
      </c>
      <c r="Q285" s="101">
        <v>6.63</v>
      </c>
      <c r="R285" s="101">
        <v>2.58</v>
      </c>
      <c r="S285" s="101">
        <v>2.9</v>
      </c>
      <c r="T285" s="101">
        <v>1.85</v>
      </c>
      <c r="U285" s="101">
        <v>279.5</v>
      </c>
      <c r="V285" s="101">
        <v>290</v>
      </c>
      <c r="W285" s="101">
        <v>11.56</v>
      </c>
      <c r="X285" s="101">
        <v>24.1</v>
      </c>
      <c r="Y285" s="101">
        <v>2.94</v>
      </c>
      <c r="Z285" s="101">
        <v>11.8</v>
      </c>
      <c r="AA285" s="101">
        <v>2.48</v>
      </c>
      <c r="AB285" s="101">
        <v>0.95</v>
      </c>
      <c r="AC285" s="101">
        <v>1.1000000000000001</v>
      </c>
      <c r="AD285" s="101">
        <v>2.12</v>
      </c>
      <c r="AE285" s="101">
        <v>0.38900000000000001</v>
      </c>
      <c r="AF285" s="101">
        <v>1.71</v>
      </c>
      <c r="AG285" s="101">
        <v>0.42199999999999999</v>
      </c>
      <c r="AH285" s="101">
        <v>1.24</v>
      </c>
      <c r="AI285" s="101">
        <v>0.14199999999999999</v>
      </c>
      <c r="AJ285" s="101">
        <v>0.94</v>
      </c>
      <c r="AK285" s="101">
        <v>0.157</v>
      </c>
      <c r="AL285" s="101">
        <v>2.89</v>
      </c>
      <c r="AM285" s="101">
        <v>0.38700000000000001</v>
      </c>
      <c r="AN285" s="101">
        <v>0.6</v>
      </c>
      <c r="AO285" s="101">
        <v>10.85</v>
      </c>
      <c r="AP285" s="101">
        <v>2.25</v>
      </c>
      <c r="AQ285" s="101">
        <v>1.01</v>
      </c>
    </row>
    <row r="286" spans="1:43">
      <c r="A286" t="s">
        <v>1433</v>
      </c>
      <c r="B286" s="101">
        <v>7.4</v>
      </c>
      <c r="C286" s="101">
        <v>4540</v>
      </c>
      <c r="D286" s="101">
        <v>101.7</v>
      </c>
      <c r="E286" s="101">
        <v>13.1</v>
      </c>
      <c r="F286" s="101">
        <v>20.72</v>
      </c>
      <c r="G286" s="101">
        <v>45.3</v>
      </c>
      <c r="H286" s="101">
        <v>40.299999999999997</v>
      </c>
      <c r="I286" s="101">
        <v>62</v>
      </c>
      <c r="J286" s="101">
        <v>19.39</v>
      </c>
      <c r="K286" s="101">
        <v>33.200000000000003</v>
      </c>
      <c r="L286" s="101">
        <v>517</v>
      </c>
      <c r="M286" s="101">
        <v>484</v>
      </c>
      <c r="N286" s="101">
        <v>11.26</v>
      </c>
      <c r="O286" s="101">
        <v>121.6</v>
      </c>
      <c r="P286" s="101">
        <v>120</v>
      </c>
      <c r="Q286" s="101">
        <v>7.31</v>
      </c>
      <c r="R286" s="101">
        <v>2.65</v>
      </c>
      <c r="S286" s="101">
        <v>2.42</v>
      </c>
      <c r="T286" s="101">
        <v>1.97</v>
      </c>
      <c r="U286" s="101">
        <v>318</v>
      </c>
      <c r="V286" s="101">
        <v>314.10000000000002</v>
      </c>
      <c r="W286" s="101">
        <v>11.79</v>
      </c>
      <c r="X286" s="101">
        <v>25.61</v>
      </c>
      <c r="Y286" s="101">
        <v>3.08</v>
      </c>
      <c r="Z286" s="101">
        <v>13.15</v>
      </c>
      <c r="AA286" s="101">
        <v>2.83</v>
      </c>
      <c r="AB286" s="101">
        <v>0.89</v>
      </c>
      <c r="AC286" s="101">
        <v>0.86</v>
      </c>
      <c r="AD286" s="101">
        <v>2.81</v>
      </c>
      <c r="AE286" s="101">
        <v>0.38800000000000001</v>
      </c>
      <c r="AF286" s="101">
        <v>2.11</v>
      </c>
      <c r="AG286" s="101">
        <v>0.38900000000000001</v>
      </c>
      <c r="AH286" s="101">
        <v>1.37</v>
      </c>
      <c r="AI286" s="101">
        <v>0.214</v>
      </c>
      <c r="AJ286" s="101">
        <v>1.07</v>
      </c>
      <c r="AK286" s="101">
        <v>0.14799999999999999</v>
      </c>
      <c r="AL286" s="101">
        <v>2.97</v>
      </c>
      <c r="AM286" s="101">
        <v>0.39400000000000002</v>
      </c>
      <c r="AN286" s="101">
        <v>0.71</v>
      </c>
      <c r="AO286" s="101">
        <v>10.73</v>
      </c>
      <c r="AP286" s="101">
        <v>2.16</v>
      </c>
      <c r="AQ286" s="101">
        <v>1.03</v>
      </c>
    </row>
    <row r="287" spans="1:43">
      <c r="A287" t="s">
        <v>1433</v>
      </c>
      <c r="B287" s="101">
        <v>7.12</v>
      </c>
      <c r="C287" s="101">
        <v>4130</v>
      </c>
      <c r="D287" s="101">
        <v>93.5</v>
      </c>
      <c r="E287" s="101">
        <v>17.7</v>
      </c>
      <c r="F287" s="101">
        <v>22.2</v>
      </c>
      <c r="G287" s="101">
        <v>42.5</v>
      </c>
      <c r="H287" s="101">
        <v>36.799999999999997</v>
      </c>
      <c r="I287" s="101">
        <v>60.4</v>
      </c>
      <c r="J287" s="101">
        <v>19.3</v>
      </c>
      <c r="K287" s="101">
        <v>29.7</v>
      </c>
      <c r="L287" s="101">
        <v>468</v>
      </c>
      <c r="M287" s="101">
        <v>455</v>
      </c>
      <c r="N287" s="101">
        <v>11.19</v>
      </c>
      <c r="O287" s="101">
        <v>121.4</v>
      </c>
      <c r="P287" s="101">
        <v>114</v>
      </c>
      <c r="Q287" s="101">
        <v>6.62</v>
      </c>
      <c r="R287" s="101">
        <v>2.41</v>
      </c>
      <c r="S287" s="101">
        <v>2.66</v>
      </c>
      <c r="T287" s="101">
        <v>2</v>
      </c>
      <c r="U287" s="101">
        <v>290.10000000000002</v>
      </c>
      <c r="V287" s="101">
        <v>285.5</v>
      </c>
      <c r="W287" s="101">
        <v>11.27</v>
      </c>
      <c r="X287" s="101">
        <v>25.9</v>
      </c>
      <c r="Y287" s="101">
        <v>3.03</v>
      </c>
      <c r="Z287" s="101">
        <v>12.06</v>
      </c>
      <c r="AA287" s="101">
        <v>2.57</v>
      </c>
      <c r="AB287" s="101">
        <v>0.98</v>
      </c>
      <c r="AC287" s="101">
        <v>1.0900000000000001</v>
      </c>
      <c r="AD287" s="101">
        <v>2.76</v>
      </c>
      <c r="AE287" s="101">
        <v>0.307</v>
      </c>
      <c r="AF287" s="101">
        <v>1.82</v>
      </c>
      <c r="AG287" s="101">
        <v>0.442</v>
      </c>
      <c r="AH287" s="101">
        <v>1.31</v>
      </c>
      <c r="AI287" s="101">
        <v>0.16</v>
      </c>
      <c r="AJ287" s="101">
        <v>1.19</v>
      </c>
      <c r="AK287" s="101">
        <v>0.13</v>
      </c>
      <c r="AL287" s="101">
        <v>3.09</v>
      </c>
      <c r="AM287" s="101">
        <v>0.435</v>
      </c>
      <c r="AN287" s="101">
        <v>0.68</v>
      </c>
      <c r="AO287" s="101">
        <v>10.9</v>
      </c>
      <c r="AP287" s="101">
        <v>2.5299999999999998</v>
      </c>
      <c r="AQ287" s="101">
        <v>1.1499999999999999</v>
      </c>
    </row>
    <row r="288" spans="1:43">
      <c r="A288" t="s">
        <v>1433</v>
      </c>
      <c r="B288" s="101">
        <v>7</v>
      </c>
      <c r="C288" s="101">
        <v>4137</v>
      </c>
      <c r="D288" s="101">
        <v>92.8</v>
      </c>
      <c r="E288" s="101">
        <v>13.6</v>
      </c>
      <c r="F288" s="101">
        <v>20.5</v>
      </c>
      <c r="G288" s="101">
        <v>42.7</v>
      </c>
      <c r="H288" s="101">
        <v>37.299999999999997</v>
      </c>
      <c r="I288" s="101">
        <v>57.8</v>
      </c>
      <c r="J288" s="101">
        <v>18.5</v>
      </c>
      <c r="K288" s="101">
        <v>30.15</v>
      </c>
      <c r="L288" s="101">
        <v>486</v>
      </c>
      <c r="M288" s="101">
        <v>456</v>
      </c>
      <c r="N288" s="101">
        <v>10.99</v>
      </c>
      <c r="O288" s="101">
        <v>122.1</v>
      </c>
      <c r="P288" s="101">
        <v>117</v>
      </c>
      <c r="Q288" s="101">
        <v>6.31</v>
      </c>
      <c r="R288" s="101">
        <v>1.75</v>
      </c>
      <c r="S288" s="101">
        <v>2.61</v>
      </c>
      <c r="T288" s="101">
        <v>1.82</v>
      </c>
      <c r="U288" s="101">
        <v>286.8</v>
      </c>
      <c r="V288" s="101">
        <v>284.3</v>
      </c>
      <c r="W288" s="101">
        <v>11.5</v>
      </c>
      <c r="X288" s="101">
        <v>25.84</v>
      </c>
      <c r="Y288" s="101">
        <v>3.1</v>
      </c>
      <c r="Z288" s="101">
        <v>12.12</v>
      </c>
      <c r="AA288" s="101">
        <v>2.52</v>
      </c>
      <c r="AB288" s="101">
        <v>0.97</v>
      </c>
      <c r="AC288" s="101">
        <v>1.1000000000000001</v>
      </c>
      <c r="AD288" s="101">
        <v>2.06</v>
      </c>
      <c r="AE288" s="101">
        <v>0.373</v>
      </c>
      <c r="AF288" s="101">
        <v>2.19</v>
      </c>
      <c r="AG288" s="101">
        <v>0.47699999999999998</v>
      </c>
      <c r="AH288" s="101">
        <v>1.27</v>
      </c>
      <c r="AI288" s="101">
        <v>0.217</v>
      </c>
      <c r="AJ288" s="101">
        <v>0.95</v>
      </c>
      <c r="AK288" s="101">
        <v>0.14599999999999999</v>
      </c>
      <c r="AL288" s="101">
        <v>2.92</v>
      </c>
      <c r="AM288" s="101">
        <v>0.374</v>
      </c>
      <c r="AN288" s="101">
        <v>0.46</v>
      </c>
      <c r="AO288" s="101">
        <v>10.65</v>
      </c>
      <c r="AP288" s="101">
        <v>2.31</v>
      </c>
      <c r="AQ288" s="101">
        <v>1.1000000000000001</v>
      </c>
    </row>
    <row r="289" spans="1:43">
      <c r="A289" t="s">
        <v>1433</v>
      </c>
      <c r="B289" s="101">
        <v>6.81</v>
      </c>
      <c r="C289" s="101">
        <v>3972</v>
      </c>
      <c r="D289" s="101">
        <v>90.3</v>
      </c>
      <c r="E289" s="101">
        <v>16.2</v>
      </c>
      <c r="F289" s="101">
        <v>21.02</v>
      </c>
      <c r="G289" s="101">
        <v>40.299999999999997</v>
      </c>
      <c r="H289" s="101">
        <v>36.299999999999997</v>
      </c>
      <c r="I289" s="101">
        <v>58.9</v>
      </c>
      <c r="J289" s="101">
        <v>18.760000000000002</v>
      </c>
      <c r="K289" s="101">
        <v>29.1</v>
      </c>
      <c r="L289" s="101">
        <v>468</v>
      </c>
      <c r="M289" s="101">
        <v>462</v>
      </c>
      <c r="N289" s="101">
        <v>11.76</v>
      </c>
      <c r="O289" s="101">
        <v>121.5</v>
      </c>
      <c r="P289" s="101">
        <v>109</v>
      </c>
      <c r="Q289" s="101">
        <v>6.23</v>
      </c>
      <c r="R289" s="101">
        <v>1.89</v>
      </c>
      <c r="S289" s="101">
        <v>2.8</v>
      </c>
      <c r="T289" s="101">
        <v>1.91</v>
      </c>
      <c r="U289" s="101">
        <v>288.7</v>
      </c>
      <c r="V289" s="101">
        <v>290</v>
      </c>
      <c r="W289" s="101">
        <v>11.79</v>
      </c>
      <c r="X289" s="101">
        <v>25.82</v>
      </c>
      <c r="Y289" s="101">
        <v>2.86</v>
      </c>
      <c r="Z289" s="101">
        <v>12.23</v>
      </c>
      <c r="AA289" s="101">
        <v>2.27</v>
      </c>
      <c r="AB289" s="101">
        <v>0.98</v>
      </c>
      <c r="AC289" s="101">
        <v>1.04</v>
      </c>
      <c r="AD289" s="101">
        <v>2.27</v>
      </c>
      <c r="AE289" s="101">
        <v>0.32100000000000001</v>
      </c>
      <c r="AF289" s="101">
        <v>2.0099999999999998</v>
      </c>
      <c r="AG289" s="101">
        <v>0.46100000000000002</v>
      </c>
      <c r="AH289" s="101">
        <v>1.0900000000000001</v>
      </c>
      <c r="AI289" s="101">
        <v>0.14099999999999999</v>
      </c>
      <c r="AJ289" s="101">
        <v>0.96</v>
      </c>
      <c r="AK289" s="101">
        <v>0.159</v>
      </c>
      <c r="AL289" s="101">
        <v>2.86</v>
      </c>
      <c r="AM289" s="101">
        <v>0.38300000000000001</v>
      </c>
      <c r="AN289" s="101">
        <v>0.53</v>
      </c>
      <c r="AO289" s="101">
        <v>10.81</v>
      </c>
      <c r="AP289" s="101">
        <v>2.38</v>
      </c>
      <c r="AQ289" s="101">
        <v>1.0900000000000001</v>
      </c>
    </row>
    <row r="290" spans="1:43">
      <c r="A290" t="s">
        <v>1433</v>
      </c>
      <c r="B290" s="101">
        <v>7.55</v>
      </c>
      <c r="C290" s="101">
        <v>4680</v>
      </c>
      <c r="D290" s="101">
        <v>105.3</v>
      </c>
      <c r="E290" s="101">
        <v>18.5</v>
      </c>
      <c r="F290" s="101">
        <v>22.4</v>
      </c>
      <c r="G290" s="101">
        <v>46</v>
      </c>
      <c r="H290" s="101">
        <v>43.1</v>
      </c>
      <c r="I290" s="101">
        <v>69.2</v>
      </c>
      <c r="J290" s="101">
        <v>20.2</v>
      </c>
      <c r="K290" s="101">
        <v>32.799999999999997</v>
      </c>
      <c r="L290" s="101">
        <v>536</v>
      </c>
      <c r="M290" s="101">
        <v>504</v>
      </c>
      <c r="N290" s="101">
        <v>12.13</v>
      </c>
      <c r="O290" s="101">
        <v>123.1</v>
      </c>
      <c r="P290" s="101">
        <v>123.7</v>
      </c>
      <c r="Q290" s="101">
        <v>7.36</v>
      </c>
      <c r="R290" s="101">
        <v>3.86</v>
      </c>
      <c r="S290" s="101">
        <v>2.63</v>
      </c>
      <c r="T290" s="101">
        <v>2.31</v>
      </c>
      <c r="U290" s="101">
        <v>332</v>
      </c>
      <c r="V290" s="101">
        <v>321</v>
      </c>
      <c r="W290" s="101">
        <v>11.75</v>
      </c>
      <c r="X290" s="101">
        <v>26.5</v>
      </c>
      <c r="Y290" s="101">
        <v>3.33</v>
      </c>
      <c r="Z290" s="101">
        <v>13.53</v>
      </c>
      <c r="AA290" s="101">
        <v>2.87</v>
      </c>
      <c r="AB290" s="101">
        <v>1</v>
      </c>
      <c r="AC290" s="101">
        <v>1.04</v>
      </c>
      <c r="AD290" s="101">
        <v>2.92</v>
      </c>
      <c r="AE290" s="101">
        <v>0.373</v>
      </c>
      <c r="AF290" s="101">
        <v>2.31</v>
      </c>
      <c r="AG290" s="101">
        <v>0.42699999999999999</v>
      </c>
      <c r="AH290" s="101">
        <v>1.25</v>
      </c>
      <c r="AI290" s="101">
        <v>0.16300000000000001</v>
      </c>
      <c r="AJ290" s="101">
        <v>1.19</v>
      </c>
      <c r="AK290" s="101">
        <v>0.14799999999999999</v>
      </c>
      <c r="AL290" s="101">
        <v>3.23</v>
      </c>
      <c r="AM290" s="101">
        <v>0.45</v>
      </c>
      <c r="AN290" s="101">
        <v>0.66</v>
      </c>
      <c r="AO290" s="101">
        <v>11.89</v>
      </c>
      <c r="AP290" s="101">
        <v>2.4</v>
      </c>
      <c r="AQ290" s="101">
        <v>1.1200000000000001</v>
      </c>
    </row>
    <row r="291" spans="1:43">
      <c r="A291" t="s">
        <v>1433</v>
      </c>
      <c r="B291" s="101">
        <v>6.51</v>
      </c>
      <c r="C291" s="101">
        <v>4000</v>
      </c>
      <c r="D291" s="101">
        <v>95.9</v>
      </c>
      <c r="E291" s="101">
        <v>18.100000000000001</v>
      </c>
      <c r="F291" s="101">
        <v>21.18</v>
      </c>
      <c r="G291" s="101">
        <v>39.299999999999997</v>
      </c>
      <c r="H291" s="101">
        <v>36.9</v>
      </c>
      <c r="I291" s="101">
        <v>62.3</v>
      </c>
      <c r="J291" s="101">
        <v>20.2</v>
      </c>
      <c r="K291" s="101">
        <v>28.3</v>
      </c>
      <c r="L291" s="101">
        <v>468</v>
      </c>
      <c r="M291" s="101">
        <v>484</v>
      </c>
      <c r="N291" s="101">
        <v>11.77</v>
      </c>
      <c r="O291" s="101">
        <v>114.2</v>
      </c>
      <c r="P291" s="101">
        <v>111.1</v>
      </c>
      <c r="Q291" s="101">
        <v>6.72</v>
      </c>
      <c r="R291" s="101">
        <v>2.71</v>
      </c>
      <c r="S291" s="101">
        <v>2.76</v>
      </c>
      <c r="T291" s="101">
        <v>1.95</v>
      </c>
      <c r="U291" s="101">
        <v>279.10000000000002</v>
      </c>
      <c r="V291" s="101">
        <v>292</v>
      </c>
      <c r="W291" s="101">
        <v>11.89</v>
      </c>
      <c r="X291" s="101">
        <v>25.01</v>
      </c>
      <c r="Y291" s="101">
        <v>2.82</v>
      </c>
      <c r="Z291" s="101">
        <v>11.87</v>
      </c>
      <c r="AA291" s="101">
        <v>2.68</v>
      </c>
      <c r="AB291" s="101">
        <v>1.1000000000000001</v>
      </c>
      <c r="AC291" s="101">
        <v>0.92</v>
      </c>
      <c r="AD291" s="101">
        <v>2.27</v>
      </c>
      <c r="AE291" s="101">
        <v>0.34100000000000003</v>
      </c>
      <c r="AF291" s="101">
        <v>2.2200000000000002</v>
      </c>
      <c r="AG291" s="101">
        <v>0.39500000000000002</v>
      </c>
      <c r="AH291" s="101">
        <v>0.96</v>
      </c>
      <c r="AI291" s="101">
        <v>0.19400000000000001</v>
      </c>
      <c r="AJ291" s="101">
        <v>1.02</v>
      </c>
      <c r="AK291" s="101">
        <v>0.18</v>
      </c>
      <c r="AL291" s="101">
        <v>2.82</v>
      </c>
      <c r="AM291" s="101">
        <v>0.435</v>
      </c>
      <c r="AN291" s="101">
        <v>0.68</v>
      </c>
      <c r="AO291" s="101">
        <v>11.18</v>
      </c>
      <c r="AP291" s="101">
        <v>2.2799999999999998</v>
      </c>
      <c r="AQ291" s="101">
        <v>0.96</v>
      </c>
    </row>
    <row r="292" spans="1:43">
      <c r="A292" t="s">
        <v>1433</v>
      </c>
      <c r="B292" s="101">
        <v>6.99</v>
      </c>
      <c r="C292" s="101">
        <v>3970</v>
      </c>
      <c r="D292" s="101">
        <v>90.2</v>
      </c>
      <c r="E292" s="101">
        <v>13.7</v>
      </c>
      <c r="F292" s="101">
        <v>22.4</v>
      </c>
      <c r="G292" s="101">
        <v>41.9</v>
      </c>
      <c r="H292" s="101">
        <v>36.200000000000003</v>
      </c>
      <c r="I292" s="101">
        <v>60.6</v>
      </c>
      <c r="J292" s="101">
        <v>19.760000000000002</v>
      </c>
      <c r="K292" s="101">
        <v>29.3</v>
      </c>
      <c r="L292" s="101">
        <v>460</v>
      </c>
      <c r="M292" s="101">
        <v>465</v>
      </c>
      <c r="N292" s="101">
        <v>11.19</v>
      </c>
      <c r="O292" s="101">
        <v>120.3</v>
      </c>
      <c r="P292" s="101">
        <v>111.9</v>
      </c>
      <c r="Q292" s="101">
        <v>6.14</v>
      </c>
      <c r="R292" s="101">
        <v>2.08</v>
      </c>
      <c r="S292" s="101">
        <v>2.87</v>
      </c>
      <c r="T292" s="101">
        <v>2.16</v>
      </c>
      <c r="U292" s="101">
        <v>284</v>
      </c>
      <c r="V292" s="101">
        <v>281</v>
      </c>
      <c r="W292" s="101">
        <v>11.25</v>
      </c>
      <c r="X292" s="101">
        <v>25.9</v>
      </c>
      <c r="Y292" s="101">
        <v>3.11</v>
      </c>
      <c r="Z292" s="101">
        <v>12.36</v>
      </c>
      <c r="AA292" s="101">
        <v>2.5499999999999998</v>
      </c>
      <c r="AB292" s="101">
        <v>1.1499999999999999</v>
      </c>
      <c r="AC292" s="101">
        <v>1.03</v>
      </c>
      <c r="AD292" s="101">
        <v>2.2999999999999998</v>
      </c>
      <c r="AE292" s="101">
        <v>0.34</v>
      </c>
      <c r="AF292" s="101">
        <v>1.94</v>
      </c>
      <c r="AG292" s="101">
        <v>0.45300000000000001</v>
      </c>
      <c r="AH292" s="101">
        <v>1.18</v>
      </c>
      <c r="AI292" s="101">
        <v>0.23300000000000001</v>
      </c>
      <c r="AJ292" s="101">
        <v>0.75</v>
      </c>
      <c r="AK292" s="101">
        <v>0.16</v>
      </c>
      <c r="AL292" s="101">
        <v>2.78</v>
      </c>
      <c r="AM292" s="101">
        <v>0.32200000000000001</v>
      </c>
      <c r="AN292" s="101">
        <v>0.66</v>
      </c>
      <c r="AO292" s="101">
        <v>10.57</v>
      </c>
      <c r="AP292" s="101">
        <v>2.29</v>
      </c>
      <c r="AQ292" s="101">
        <v>1</v>
      </c>
    </row>
    <row r="293" spans="1:43">
      <c r="A293" t="s">
        <v>1433</v>
      </c>
      <c r="B293" s="101">
        <v>6.54</v>
      </c>
      <c r="C293" s="101">
        <v>4050</v>
      </c>
      <c r="D293" s="101">
        <v>96.1</v>
      </c>
      <c r="E293" s="101">
        <v>17.399999999999999</v>
      </c>
      <c r="F293" s="101">
        <v>20.97</v>
      </c>
      <c r="G293" s="101">
        <v>38.799999999999997</v>
      </c>
      <c r="H293" s="101">
        <v>37.200000000000003</v>
      </c>
      <c r="I293" s="101">
        <v>65.400000000000006</v>
      </c>
      <c r="J293" s="101">
        <v>19.97</v>
      </c>
      <c r="K293" s="101">
        <v>28.9</v>
      </c>
      <c r="L293" s="101">
        <v>478</v>
      </c>
      <c r="M293" s="101">
        <v>488</v>
      </c>
      <c r="N293" s="101">
        <v>11.41</v>
      </c>
      <c r="O293" s="101">
        <v>110.6</v>
      </c>
      <c r="P293" s="101">
        <v>113.3</v>
      </c>
      <c r="Q293" s="101">
        <v>6.73</v>
      </c>
      <c r="R293" s="101">
        <v>2.9</v>
      </c>
      <c r="S293" s="101">
        <v>2.74</v>
      </c>
      <c r="T293" s="101">
        <v>1.81</v>
      </c>
      <c r="U293" s="101">
        <v>285.3</v>
      </c>
      <c r="V293" s="101">
        <v>307</v>
      </c>
      <c r="W293" s="101">
        <v>12.09</v>
      </c>
      <c r="X293" s="101">
        <v>23.77</v>
      </c>
      <c r="Y293" s="101">
        <v>2.78</v>
      </c>
      <c r="Z293" s="101">
        <v>11.63</v>
      </c>
      <c r="AA293" s="101">
        <v>2.81</v>
      </c>
      <c r="AB293" s="101">
        <v>0.88</v>
      </c>
      <c r="AC293" s="101">
        <v>0.88</v>
      </c>
      <c r="AD293" s="101">
        <v>2.5299999999999998</v>
      </c>
      <c r="AE293" s="101">
        <v>0.27300000000000002</v>
      </c>
      <c r="AF293" s="101">
        <v>2.5299999999999998</v>
      </c>
      <c r="AG293" s="101">
        <v>0.47799999999999998</v>
      </c>
      <c r="AH293" s="101">
        <v>1.17</v>
      </c>
      <c r="AI293" s="101">
        <v>0.17799999999999999</v>
      </c>
      <c r="AJ293" s="101">
        <v>1.42</v>
      </c>
      <c r="AK293" s="101">
        <v>0.16200000000000001</v>
      </c>
      <c r="AL293" s="101">
        <v>2.82</v>
      </c>
      <c r="AM293" s="101">
        <v>0.38400000000000001</v>
      </c>
      <c r="AN293" s="101">
        <v>0.7</v>
      </c>
      <c r="AO293" s="101">
        <v>11.68</v>
      </c>
      <c r="AP293" s="101">
        <v>2.1800000000000002</v>
      </c>
      <c r="AQ293" s="101">
        <v>0.99</v>
      </c>
    </row>
    <row r="294" spans="1:43">
      <c r="A294" t="s">
        <v>1433</v>
      </c>
      <c r="B294" s="101">
        <v>6.81</v>
      </c>
      <c r="C294" s="101">
        <v>3900</v>
      </c>
      <c r="D294" s="101">
        <v>91.4</v>
      </c>
      <c r="E294" s="101">
        <v>16.899999999999999</v>
      </c>
      <c r="F294" s="101">
        <v>22.5</v>
      </c>
      <c r="G294" s="101">
        <v>38.200000000000003</v>
      </c>
      <c r="H294" s="101">
        <v>34.9</v>
      </c>
      <c r="I294" s="101">
        <v>60.8</v>
      </c>
      <c r="J294" s="101">
        <v>19.98</v>
      </c>
      <c r="K294" s="101">
        <v>29.1</v>
      </c>
      <c r="L294" s="101">
        <v>444</v>
      </c>
      <c r="M294" s="101">
        <v>465</v>
      </c>
      <c r="N294" s="101">
        <v>10.69</v>
      </c>
      <c r="O294" s="101">
        <v>114.3</v>
      </c>
      <c r="P294" s="101">
        <v>112.1</v>
      </c>
      <c r="Q294" s="101">
        <v>6.27</v>
      </c>
      <c r="R294" s="101">
        <v>2.95</v>
      </c>
      <c r="S294" s="101">
        <v>2.56</v>
      </c>
      <c r="T294" s="101">
        <v>1.95</v>
      </c>
      <c r="U294" s="101">
        <v>275</v>
      </c>
      <c r="V294" s="101">
        <v>284.60000000000002</v>
      </c>
      <c r="W294" s="101">
        <v>11.55</v>
      </c>
      <c r="X294" s="101">
        <v>25.11</v>
      </c>
      <c r="Y294" s="101">
        <v>3</v>
      </c>
      <c r="Z294" s="101">
        <v>12</v>
      </c>
      <c r="AA294" s="101">
        <v>2.63</v>
      </c>
      <c r="AB294" s="101">
        <v>1.03</v>
      </c>
      <c r="AC294" s="101">
        <v>0.91</v>
      </c>
      <c r="AD294" s="101">
        <v>2.37</v>
      </c>
      <c r="AE294" s="101">
        <v>0.29499999999999998</v>
      </c>
      <c r="AF294" s="101">
        <v>2.02</v>
      </c>
      <c r="AG294" s="101">
        <v>0.46</v>
      </c>
      <c r="AH294" s="101">
        <v>1.17</v>
      </c>
      <c r="AI294" s="101">
        <v>0.158</v>
      </c>
      <c r="AJ294" s="101">
        <v>0.95</v>
      </c>
      <c r="AK294" s="101">
        <v>0.15</v>
      </c>
      <c r="AL294" s="101">
        <v>3.26</v>
      </c>
      <c r="AM294" s="101">
        <v>0.41099999999999998</v>
      </c>
      <c r="AN294" s="101">
        <v>0.59</v>
      </c>
      <c r="AO294" s="101">
        <v>11.13</v>
      </c>
      <c r="AP294" s="101">
        <v>2.2999999999999998</v>
      </c>
      <c r="AQ294" s="101">
        <v>1.1299999999999999</v>
      </c>
    </row>
    <row r="296" spans="1:43">
      <c r="A296" t="s">
        <v>1423</v>
      </c>
      <c r="B296" s="101">
        <v>7.15</v>
      </c>
      <c r="C296" s="101">
        <v>4340</v>
      </c>
      <c r="D296" s="101">
        <v>99.7</v>
      </c>
      <c r="E296" s="101">
        <v>21.9</v>
      </c>
      <c r="F296" s="101">
        <v>20.010000000000002</v>
      </c>
      <c r="G296" s="101">
        <v>43.2</v>
      </c>
      <c r="H296" s="101">
        <v>42.7</v>
      </c>
      <c r="I296" s="101">
        <v>64.2</v>
      </c>
      <c r="J296" s="101">
        <v>20.76</v>
      </c>
      <c r="K296" s="101">
        <v>31.6</v>
      </c>
      <c r="L296" s="101">
        <v>516</v>
      </c>
      <c r="M296" s="101">
        <v>496</v>
      </c>
      <c r="N296" s="101">
        <v>11.69</v>
      </c>
      <c r="O296" s="101">
        <v>117.2</v>
      </c>
      <c r="P296" s="101">
        <v>118.5</v>
      </c>
      <c r="Q296" s="101">
        <v>7.02</v>
      </c>
      <c r="R296" s="101">
        <v>2.78</v>
      </c>
      <c r="S296" s="101">
        <v>2.54</v>
      </c>
      <c r="T296" s="101">
        <v>2.2599999999999998</v>
      </c>
      <c r="U296" s="101">
        <v>312</v>
      </c>
      <c r="V296" s="101">
        <v>307.89999999999998</v>
      </c>
      <c r="W296" s="101">
        <v>11.79</v>
      </c>
      <c r="X296" s="101">
        <v>24.75</v>
      </c>
      <c r="Y296" s="101">
        <v>3.14</v>
      </c>
      <c r="Z296" s="101">
        <v>13.42</v>
      </c>
      <c r="AA296" s="101">
        <v>2.77</v>
      </c>
      <c r="AB296" s="101">
        <v>0.83599999999999997</v>
      </c>
      <c r="AC296" s="101">
        <v>0.94199999999999995</v>
      </c>
      <c r="AD296" s="101">
        <v>2.5</v>
      </c>
      <c r="AE296" s="101">
        <v>0.40699999999999997</v>
      </c>
      <c r="AF296" s="101">
        <v>2.0299999999999998</v>
      </c>
      <c r="AG296" s="101">
        <v>0.44900000000000001</v>
      </c>
      <c r="AH296" s="101">
        <v>1.1200000000000001</v>
      </c>
      <c r="AI296" s="101">
        <v>0.17799999999999999</v>
      </c>
      <c r="AJ296" s="101">
        <v>1.0900000000000001</v>
      </c>
      <c r="AK296" s="101">
        <v>0.13900000000000001</v>
      </c>
      <c r="AL296" s="101">
        <v>3.08</v>
      </c>
      <c r="AM296" s="101">
        <v>0.42799999999999999</v>
      </c>
      <c r="AN296" s="101">
        <v>0.57999999999999996</v>
      </c>
      <c r="AO296" s="101">
        <v>10.87</v>
      </c>
      <c r="AP296" s="101">
        <v>2.33</v>
      </c>
      <c r="AQ296" s="101">
        <v>1.0089999999999999</v>
      </c>
    </row>
    <row r="297" spans="1:43">
      <c r="A297" t="s">
        <v>1423</v>
      </c>
      <c r="B297" s="101">
        <v>7.24</v>
      </c>
      <c r="C297" s="101">
        <v>4321</v>
      </c>
      <c r="D297" s="101">
        <v>94.8</v>
      </c>
      <c r="E297" s="101">
        <v>23.1</v>
      </c>
      <c r="F297" s="101">
        <v>21.48</v>
      </c>
      <c r="G297" s="101">
        <v>44.8</v>
      </c>
      <c r="H297" s="101">
        <v>41</v>
      </c>
      <c r="I297" s="101">
        <v>59.8</v>
      </c>
      <c r="J297" s="101">
        <v>21.58</v>
      </c>
      <c r="K297" s="101">
        <v>32.340000000000003</v>
      </c>
      <c r="L297" s="101">
        <v>482</v>
      </c>
      <c r="M297" s="101">
        <v>464</v>
      </c>
      <c r="N297" s="101">
        <v>11.18</v>
      </c>
      <c r="O297" s="101">
        <v>120.1</v>
      </c>
      <c r="P297" s="101">
        <v>122.8</v>
      </c>
      <c r="Q297" s="101">
        <v>6.51</v>
      </c>
      <c r="R297" s="101">
        <v>3.22</v>
      </c>
      <c r="S297" s="101">
        <v>2.62</v>
      </c>
      <c r="T297" s="101">
        <v>2.13</v>
      </c>
      <c r="U297" s="101">
        <v>304.10000000000002</v>
      </c>
      <c r="V297" s="101">
        <v>290.2</v>
      </c>
      <c r="W297" s="101">
        <v>11.18</v>
      </c>
      <c r="X297" s="101">
        <v>25.54</v>
      </c>
      <c r="Y297" s="101">
        <v>3.2</v>
      </c>
      <c r="Z297" s="101">
        <v>12.72</v>
      </c>
      <c r="AA297" s="101">
        <v>2.69</v>
      </c>
      <c r="AB297" s="101">
        <v>0.77800000000000002</v>
      </c>
      <c r="AC297" s="101">
        <v>0.94</v>
      </c>
      <c r="AD297" s="101">
        <v>2.75</v>
      </c>
      <c r="AE297" s="101">
        <v>0.35799999999999998</v>
      </c>
      <c r="AF297" s="101">
        <v>2.02</v>
      </c>
      <c r="AG297" s="101">
        <v>0.45</v>
      </c>
      <c r="AH297" s="101">
        <v>1.25</v>
      </c>
      <c r="AI297" s="101">
        <v>0.16700000000000001</v>
      </c>
      <c r="AJ297" s="101">
        <v>1.19</v>
      </c>
      <c r="AK297" s="101">
        <v>0.155</v>
      </c>
      <c r="AL297" s="101">
        <v>3.16</v>
      </c>
      <c r="AM297" s="101">
        <v>0.439</v>
      </c>
      <c r="AN297" s="101">
        <v>0.45</v>
      </c>
      <c r="AO297" s="101">
        <v>10.53</v>
      </c>
      <c r="AP297" s="101">
        <v>2.2799999999999998</v>
      </c>
      <c r="AQ297" s="101">
        <v>1.07</v>
      </c>
    </row>
    <row r="298" spans="1:43">
      <c r="A298" t="s">
        <v>1423</v>
      </c>
      <c r="B298" s="101">
        <v>7.45</v>
      </c>
      <c r="C298" s="101">
        <v>4540</v>
      </c>
      <c r="D298" s="101">
        <v>100</v>
      </c>
      <c r="E298" s="101">
        <v>11.1</v>
      </c>
      <c r="F298" s="101">
        <v>20.86</v>
      </c>
      <c r="G298" s="101">
        <v>46</v>
      </c>
      <c r="H298" s="101">
        <v>42.3</v>
      </c>
      <c r="I298" s="101">
        <v>64.2</v>
      </c>
      <c r="J298" s="101">
        <v>20.66</v>
      </c>
      <c r="K298" s="101">
        <v>31.3</v>
      </c>
      <c r="L298" s="101">
        <v>505</v>
      </c>
      <c r="M298" s="101">
        <v>501</v>
      </c>
      <c r="N298" s="101">
        <v>11.39</v>
      </c>
      <c r="O298" s="101">
        <v>119.3</v>
      </c>
      <c r="P298" s="101">
        <v>122.8</v>
      </c>
      <c r="Q298" s="101">
        <v>7.08</v>
      </c>
      <c r="R298" s="101">
        <v>2.87</v>
      </c>
      <c r="S298" s="101">
        <v>2.72</v>
      </c>
      <c r="T298" s="101">
        <v>2.16</v>
      </c>
      <c r="U298" s="101">
        <v>321</v>
      </c>
      <c r="V298" s="101">
        <v>312</v>
      </c>
      <c r="W298" s="101">
        <v>11.96</v>
      </c>
      <c r="X298" s="101">
        <v>25.65</v>
      </c>
      <c r="Y298" s="101">
        <v>3.17</v>
      </c>
      <c r="Z298" s="101">
        <v>14.01</v>
      </c>
      <c r="AA298" s="101">
        <v>2.81</v>
      </c>
      <c r="AB298" s="101">
        <v>0.98</v>
      </c>
      <c r="AC298" s="101">
        <v>0.92400000000000004</v>
      </c>
      <c r="AD298" s="101">
        <v>2.5099999999999998</v>
      </c>
      <c r="AE298" s="101">
        <v>0.41</v>
      </c>
      <c r="AF298" s="101">
        <v>2.27</v>
      </c>
      <c r="AG298" s="101">
        <v>0.40899999999999997</v>
      </c>
      <c r="AH298" s="101">
        <v>1.0900000000000001</v>
      </c>
      <c r="AI298" s="101">
        <v>0.13900000000000001</v>
      </c>
      <c r="AJ298" s="101">
        <v>1.21</v>
      </c>
      <c r="AK298" s="101">
        <v>0.158</v>
      </c>
      <c r="AL298" s="101">
        <v>3.15</v>
      </c>
      <c r="AM298" s="101">
        <v>0.39</v>
      </c>
      <c r="AN298" s="101">
        <v>0.56999999999999995</v>
      </c>
      <c r="AO298" s="101">
        <v>11.31</v>
      </c>
      <c r="AP298" s="101">
        <v>2.21</v>
      </c>
      <c r="AQ298" s="101">
        <v>1.0900000000000001</v>
      </c>
    </row>
    <row r="299" spans="1:43">
      <c r="A299" t="s">
        <v>1423</v>
      </c>
      <c r="B299" s="101">
        <v>7.3</v>
      </c>
      <c r="C299" s="101">
        <v>4360</v>
      </c>
      <c r="D299" s="101">
        <v>98.3</v>
      </c>
      <c r="E299" s="101">
        <v>10.7</v>
      </c>
      <c r="F299" s="101">
        <v>21.12</v>
      </c>
      <c r="G299" s="101">
        <v>43.8</v>
      </c>
      <c r="H299" s="101">
        <v>39.799999999999997</v>
      </c>
      <c r="I299" s="101">
        <v>61.4</v>
      </c>
      <c r="J299" s="101">
        <v>21.1</v>
      </c>
      <c r="K299" s="101">
        <v>31.8</v>
      </c>
      <c r="L299" s="101">
        <v>472</v>
      </c>
      <c r="M299" s="101">
        <v>485</v>
      </c>
      <c r="N299" s="101">
        <v>11.28</v>
      </c>
      <c r="O299" s="101">
        <v>121.7</v>
      </c>
      <c r="P299" s="101">
        <v>128.5</v>
      </c>
      <c r="Q299" s="101">
        <v>7.03</v>
      </c>
      <c r="R299" s="101">
        <v>2.84</v>
      </c>
      <c r="S299" s="101">
        <v>2.93</v>
      </c>
      <c r="T299" s="101">
        <v>2.27</v>
      </c>
      <c r="U299" s="101">
        <v>319</v>
      </c>
      <c r="V299" s="101">
        <v>305</v>
      </c>
      <c r="W299" s="101">
        <v>11.83</v>
      </c>
      <c r="X299" s="101">
        <v>25.6</v>
      </c>
      <c r="Y299" s="101">
        <v>3.28</v>
      </c>
      <c r="Z299" s="101">
        <v>13.6</v>
      </c>
      <c r="AA299" s="101">
        <v>2.4900000000000002</v>
      </c>
      <c r="AB299" s="101">
        <v>0.99</v>
      </c>
      <c r="AC299" s="101">
        <v>1.03</v>
      </c>
      <c r="AD299" s="101">
        <v>2.68</v>
      </c>
      <c r="AE299" s="101">
        <v>0.39100000000000001</v>
      </c>
      <c r="AF299" s="101">
        <v>2.0299999999999998</v>
      </c>
      <c r="AG299" s="101">
        <v>0.42899999999999999</v>
      </c>
      <c r="AH299" s="101">
        <v>1.3</v>
      </c>
      <c r="AI299" s="101">
        <v>0.13800000000000001</v>
      </c>
      <c r="AJ299" s="101">
        <v>1.3</v>
      </c>
      <c r="AK299" s="101">
        <v>0.156</v>
      </c>
      <c r="AL299" s="101">
        <v>3.31</v>
      </c>
      <c r="AM299" s="101">
        <v>0.45700000000000002</v>
      </c>
      <c r="AN299" s="101">
        <v>0.76</v>
      </c>
      <c r="AO299" s="101">
        <v>10.95</v>
      </c>
      <c r="AP299" s="101">
        <v>2.16</v>
      </c>
      <c r="AQ299" s="101">
        <v>1.101</v>
      </c>
    </row>
    <row r="300" spans="1:43">
      <c r="A300" t="s">
        <v>1423</v>
      </c>
      <c r="B300" s="101">
        <v>6.39</v>
      </c>
      <c r="C300" s="101">
        <v>3980</v>
      </c>
      <c r="D300" s="101">
        <v>91</v>
      </c>
      <c r="E300" s="101">
        <v>9.9</v>
      </c>
      <c r="F300" s="101">
        <v>20.68</v>
      </c>
      <c r="G300" s="101">
        <v>41.9</v>
      </c>
      <c r="H300" s="101">
        <v>37.1</v>
      </c>
      <c r="I300" s="101">
        <v>65</v>
      </c>
      <c r="J300" s="101">
        <v>21.1</v>
      </c>
      <c r="K300" s="101">
        <v>28.2</v>
      </c>
      <c r="L300" s="101">
        <v>451</v>
      </c>
      <c r="M300" s="101">
        <v>485</v>
      </c>
      <c r="N300" s="101">
        <v>11.32</v>
      </c>
      <c r="O300" s="101">
        <v>113.5</v>
      </c>
      <c r="P300" s="101">
        <v>112</v>
      </c>
      <c r="Q300" s="101">
        <v>6.3</v>
      </c>
      <c r="R300" s="101">
        <v>2.77</v>
      </c>
      <c r="S300" s="101">
        <v>2.62</v>
      </c>
      <c r="T300" s="101">
        <v>2.08</v>
      </c>
      <c r="U300" s="101">
        <v>289</v>
      </c>
      <c r="V300" s="101">
        <v>290</v>
      </c>
      <c r="W300" s="101">
        <v>12.04</v>
      </c>
      <c r="X300" s="101">
        <v>24.3</v>
      </c>
      <c r="Y300" s="101">
        <v>2.9</v>
      </c>
      <c r="Z300" s="101">
        <v>12.7</v>
      </c>
      <c r="AA300" s="101">
        <v>2.62</v>
      </c>
      <c r="AB300" s="101">
        <v>0.98</v>
      </c>
      <c r="AC300" s="101">
        <v>0.85</v>
      </c>
      <c r="AD300" s="101">
        <v>2.65</v>
      </c>
      <c r="AE300" s="101">
        <v>0.38200000000000001</v>
      </c>
      <c r="AF300" s="101">
        <v>2.2200000000000002</v>
      </c>
      <c r="AG300" s="101">
        <v>0.441</v>
      </c>
      <c r="AH300" s="101">
        <v>1.05</v>
      </c>
      <c r="AI300" s="101">
        <v>0.16900000000000001</v>
      </c>
      <c r="AJ300" s="101">
        <v>1.27</v>
      </c>
      <c r="AK300" s="101">
        <v>0.185</v>
      </c>
      <c r="AL300" s="101">
        <v>3.21</v>
      </c>
      <c r="AM300" s="101">
        <v>0.434</v>
      </c>
      <c r="AN300" s="101">
        <v>0.59</v>
      </c>
      <c r="AO300" s="101">
        <v>10.84</v>
      </c>
      <c r="AP300" s="101">
        <v>2.12</v>
      </c>
      <c r="AQ300" s="101">
        <v>0.98</v>
      </c>
    </row>
    <row r="301" spans="1:43">
      <c r="A301" t="s">
        <v>1423</v>
      </c>
      <c r="B301" s="101">
        <v>7.06</v>
      </c>
      <c r="C301" s="101">
        <v>4390</v>
      </c>
      <c r="D301" s="101">
        <v>101</v>
      </c>
      <c r="E301" s="101">
        <v>17.2</v>
      </c>
      <c r="F301" s="101">
        <v>21.12</v>
      </c>
      <c r="G301" s="101">
        <v>44.4</v>
      </c>
      <c r="H301" s="101">
        <v>41.6</v>
      </c>
      <c r="I301" s="101">
        <v>64.900000000000006</v>
      </c>
      <c r="J301" s="101">
        <v>21.11</v>
      </c>
      <c r="K301" s="101">
        <v>32</v>
      </c>
      <c r="L301" s="101">
        <v>492</v>
      </c>
      <c r="M301" s="101">
        <v>511</v>
      </c>
      <c r="N301" s="101">
        <v>11.39</v>
      </c>
      <c r="O301" s="101">
        <v>118</v>
      </c>
      <c r="P301" s="101">
        <v>117.7</v>
      </c>
      <c r="Q301" s="101">
        <v>7.19</v>
      </c>
      <c r="R301" s="101">
        <v>2.72</v>
      </c>
      <c r="S301" s="101">
        <v>2.5</v>
      </c>
      <c r="T301" s="101">
        <v>2.34</v>
      </c>
      <c r="U301" s="101">
        <v>313</v>
      </c>
      <c r="V301" s="101">
        <v>308.10000000000002</v>
      </c>
      <c r="W301" s="101">
        <v>11.85</v>
      </c>
      <c r="X301" s="101">
        <v>24.35</v>
      </c>
      <c r="Y301" s="101">
        <v>3.05</v>
      </c>
      <c r="Z301" s="101">
        <v>13.6</v>
      </c>
      <c r="AA301" s="101">
        <v>2.72</v>
      </c>
      <c r="AB301" s="101">
        <v>1.04</v>
      </c>
      <c r="AC301" s="101">
        <v>1.01</v>
      </c>
      <c r="AD301" s="101">
        <v>3.15</v>
      </c>
      <c r="AE301" s="101">
        <v>0.33900000000000002</v>
      </c>
      <c r="AF301" s="101">
        <v>2.06</v>
      </c>
      <c r="AG301" s="101">
        <v>0.38400000000000001</v>
      </c>
      <c r="AH301" s="101">
        <v>1.0900000000000001</v>
      </c>
      <c r="AI301" s="101">
        <v>0.188</v>
      </c>
      <c r="AJ301" s="101">
        <v>1.19</v>
      </c>
      <c r="AK301" s="101">
        <v>0.151</v>
      </c>
      <c r="AL301" s="101">
        <v>3.02</v>
      </c>
      <c r="AM301" s="101">
        <v>0.44900000000000001</v>
      </c>
      <c r="AN301" s="101">
        <v>0.72</v>
      </c>
      <c r="AO301" s="101">
        <v>10.82</v>
      </c>
      <c r="AP301" s="101">
        <v>2.17</v>
      </c>
      <c r="AQ301" s="101">
        <v>1.06</v>
      </c>
    </row>
    <row r="302" spans="1:43">
      <c r="A302" t="s">
        <v>1423</v>
      </c>
      <c r="B302" s="101">
        <v>7.09</v>
      </c>
      <c r="C302" s="101">
        <v>4210</v>
      </c>
      <c r="D302" s="101">
        <v>94.4</v>
      </c>
      <c r="E302" s="101">
        <v>18.7</v>
      </c>
      <c r="F302" s="101">
        <v>20.76</v>
      </c>
      <c r="G302" s="101">
        <v>44.1</v>
      </c>
      <c r="H302" s="101">
        <v>39.9</v>
      </c>
      <c r="I302" s="101">
        <v>60.4</v>
      </c>
      <c r="J302" s="101">
        <v>20.29</v>
      </c>
      <c r="K302" s="101">
        <v>31.1</v>
      </c>
      <c r="L302" s="101">
        <v>468</v>
      </c>
      <c r="M302" s="101">
        <v>474</v>
      </c>
      <c r="N302" s="101">
        <v>10.79</v>
      </c>
      <c r="O302" s="101">
        <v>118.1</v>
      </c>
      <c r="P302" s="101">
        <v>115.2</v>
      </c>
      <c r="Q302" s="101">
        <v>7</v>
      </c>
      <c r="R302" s="101">
        <v>2.9</v>
      </c>
      <c r="S302" s="101">
        <v>2.85</v>
      </c>
      <c r="T302" s="101">
        <v>2.31</v>
      </c>
      <c r="U302" s="101">
        <v>304.89999999999998</v>
      </c>
      <c r="V302" s="101">
        <v>291.60000000000002</v>
      </c>
      <c r="W302" s="101">
        <v>11.75</v>
      </c>
      <c r="X302" s="101">
        <v>25.45</v>
      </c>
      <c r="Y302" s="101">
        <v>2.96</v>
      </c>
      <c r="Z302" s="101">
        <v>12.61</v>
      </c>
      <c r="AA302" s="101">
        <v>2.68</v>
      </c>
      <c r="AB302" s="101">
        <v>0.93</v>
      </c>
      <c r="AC302" s="101">
        <v>0.96399999999999997</v>
      </c>
      <c r="AD302" s="101">
        <v>2.74</v>
      </c>
      <c r="AE302" s="101">
        <v>0.36299999999999999</v>
      </c>
      <c r="AF302" s="101">
        <v>2.12</v>
      </c>
      <c r="AG302" s="101">
        <v>0.39300000000000002</v>
      </c>
      <c r="AH302" s="101">
        <v>1.19</v>
      </c>
      <c r="AI302" s="101">
        <v>0.157</v>
      </c>
      <c r="AJ302" s="101">
        <v>0.99</v>
      </c>
      <c r="AK302" s="101">
        <v>0.13900000000000001</v>
      </c>
      <c r="AL302" s="101">
        <v>2.96</v>
      </c>
      <c r="AM302" s="101">
        <v>0.439</v>
      </c>
      <c r="AN302" s="101">
        <v>0.7</v>
      </c>
      <c r="AO302" s="101">
        <v>9.83</v>
      </c>
      <c r="AP302" s="101">
        <v>2.12</v>
      </c>
      <c r="AQ302" s="101">
        <v>1.02</v>
      </c>
    </row>
    <row r="303" spans="1:43">
      <c r="A303" t="s">
        <v>1423</v>
      </c>
      <c r="B303" s="101">
        <v>6.79</v>
      </c>
      <c r="C303" s="101">
        <v>4130</v>
      </c>
      <c r="D303" s="101">
        <v>101.5</v>
      </c>
      <c r="E303" s="101">
        <v>22.3</v>
      </c>
      <c r="F303" s="101">
        <v>20.9</v>
      </c>
      <c r="G303" s="101">
        <v>42.8</v>
      </c>
      <c r="H303" s="101">
        <v>40.200000000000003</v>
      </c>
      <c r="I303" s="101">
        <v>65</v>
      </c>
      <c r="J303" s="101">
        <v>21.3</v>
      </c>
      <c r="K303" s="101">
        <v>30.4</v>
      </c>
      <c r="L303" s="101">
        <v>489</v>
      </c>
      <c r="M303" s="101">
        <v>499</v>
      </c>
      <c r="N303" s="101">
        <v>11.65</v>
      </c>
      <c r="O303" s="101">
        <v>113.7</v>
      </c>
      <c r="P303" s="101">
        <v>114.1</v>
      </c>
      <c r="Q303" s="101">
        <v>7.07</v>
      </c>
      <c r="R303" s="101">
        <v>2.93</v>
      </c>
      <c r="S303" s="101">
        <v>2.68</v>
      </c>
      <c r="T303" s="101">
        <v>1.94</v>
      </c>
      <c r="U303" s="101">
        <v>294</v>
      </c>
      <c r="V303" s="101">
        <v>302.39999999999998</v>
      </c>
      <c r="W303" s="101">
        <v>12.18</v>
      </c>
      <c r="X303" s="101">
        <v>24.42</v>
      </c>
      <c r="Y303" s="101">
        <v>2.96</v>
      </c>
      <c r="Z303" s="101">
        <v>12.23</v>
      </c>
      <c r="AA303" s="101">
        <v>3.22</v>
      </c>
      <c r="AB303" s="101">
        <v>0.82</v>
      </c>
      <c r="AC303" s="101">
        <v>0.94</v>
      </c>
      <c r="AD303" s="101">
        <v>2.96</v>
      </c>
      <c r="AE303" s="101">
        <v>0.48199999999999998</v>
      </c>
      <c r="AF303" s="101">
        <v>2.17</v>
      </c>
      <c r="AG303" s="101">
        <v>0.48499999999999999</v>
      </c>
      <c r="AH303" s="101">
        <v>1.07</v>
      </c>
      <c r="AI303" s="101">
        <v>0.186</v>
      </c>
      <c r="AJ303" s="101">
        <v>1.1499999999999999</v>
      </c>
      <c r="AK303" s="101">
        <v>0.16500000000000001</v>
      </c>
      <c r="AL303" s="101">
        <v>2.99</v>
      </c>
      <c r="AM303" s="101">
        <v>0.40200000000000002</v>
      </c>
      <c r="AN303" s="101">
        <v>0.79</v>
      </c>
      <c r="AO303" s="101">
        <v>11.47</v>
      </c>
      <c r="AP303" s="101">
        <v>2.12</v>
      </c>
      <c r="AQ303" s="101">
        <v>0.95399999999999996</v>
      </c>
    </row>
    <row r="304" spans="1:43">
      <c r="A304" t="s">
        <v>1423</v>
      </c>
      <c r="B304" s="101">
        <v>7.02</v>
      </c>
      <c r="C304" s="101">
        <v>4130</v>
      </c>
      <c r="D304" s="101">
        <v>97.2</v>
      </c>
      <c r="E304" s="101">
        <v>20</v>
      </c>
      <c r="F304" s="101">
        <v>21.2</v>
      </c>
      <c r="G304" s="101">
        <v>43.6</v>
      </c>
      <c r="H304" s="101">
        <v>39</v>
      </c>
      <c r="I304" s="101">
        <v>61.7</v>
      </c>
      <c r="J304" s="101">
        <v>20.399999999999999</v>
      </c>
      <c r="K304" s="101">
        <v>31</v>
      </c>
      <c r="L304" s="101">
        <v>483</v>
      </c>
      <c r="M304" s="101">
        <v>477</v>
      </c>
      <c r="N304" s="101">
        <v>11.35</v>
      </c>
      <c r="O304" s="101">
        <v>117.1</v>
      </c>
      <c r="P304" s="101">
        <v>113.3</v>
      </c>
      <c r="Q304" s="101">
        <v>6.85</v>
      </c>
      <c r="R304" s="101">
        <v>2.33</v>
      </c>
      <c r="S304" s="101">
        <v>2.4300000000000002</v>
      </c>
      <c r="T304" s="101">
        <v>1.93</v>
      </c>
      <c r="U304" s="101">
        <v>300</v>
      </c>
      <c r="V304" s="101">
        <v>288.8</v>
      </c>
      <c r="W304" s="101">
        <v>11.56</v>
      </c>
      <c r="X304" s="101">
        <v>24.9</v>
      </c>
      <c r="Y304" s="101">
        <v>2.96</v>
      </c>
      <c r="Z304" s="101">
        <v>12.29</v>
      </c>
      <c r="AA304" s="101">
        <v>2.77</v>
      </c>
      <c r="AB304" s="101">
        <v>0.91</v>
      </c>
      <c r="AC304" s="101">
        <v>1.04</v>
      </c>
      <c r="AD304" s="101">
        <v>2.74</v>
      </c>
      <c r="AE304" s="101">
        <v>0.42199999999999999</v>
      </c>
      <c r="AF304" s="101">
        <v>1.93</v>
      </c>
      <c r="AG304" s="101">
        <v>0.441</v>
      </c>
      <c r="AH304" s="101">
        <v>1.1599999999999999</v>
      </c>
      <c r="AI304" s="101">
        <v>0.17799999999999999</v>
      </c>
      <c r="AJ304" s="101">
        <v>1.0900000000000001</v>
      </c>
      <c r="AK304" s="101">
        <v>0.19700000000000001</v>
      </c>
      <c r="AL304" s="101">
        <v>3.07</v>
      </c>
      <c r="AM304" s="101">
        <v>0.496</v>
      </c>
      <c r="AN304" s="101">
        <v>0.61399999999999999</v>
      </c>
      <c r="AO304" s="101">
        <v>10.82</v>
      </c>
      <c r="AP304" s="101">
        <v>2.19</v>
      </c>
      <c r="AQ304" s="101">
        <v>0.92500000000000004</v>
      </c>
    </row>
    <row r="305" spans="1:43">
      <c r="A305" t="s">
        <v>1423</v>
      </c>
      <c r="B305" s="101">
        <v>6.52</v>
      </c>
      <c r="C305" s="101">
        <v>4160</v>
      </c>
      <c r="D305" s="101">
        <v>105.3</v>
      </c>
      <c r="E305" s="101">
        <v>20.100000000000001</v>
      </c>
      <c r="F305" s="101">
        <v>20.14</v>
      </c>
      <c r="G305" s="101">
        <v>41.1</v>
      </c>
      <c r="H305" s="101">
        <v>41.1</v>
      </c>
      <c r="I305" s="101">
        <v>63.7</v>
      </c>
      <c r="J305" s="101">
        <v>20.63</v>
      </c>
      <c r="K305" s="101">
        <v>31.2</v>
      </c>
      <c r="L305" s="101">
        <v>511</v>
      </c>
      <c r="M305" s="101">
        <v>496</v>
      </c>
      <c r="N305" s="101">
        <v>11.46</v>
      </c>
      <c r="O305" s="101">
        <v>114.5</v>
      </c>
      <c r="P305" s="101">
        <v>115.7</v>
      </c>
      <c r="Q305" s="101">
        <v>7.25</v>
      </c>
      <c r="R305" s="101">
        <v>2.81</v>
      </c>
      <c r="S305" s="101">
        <v>2.44</v>
      </c>
      <c r="T305" s="101">
        <v>1.89</v>
      </c>
      <c r="U305" s="101">
        <v>306</v>
      </c>
      <c r="V305" s="101">
        <v>306</v>
      </c>
      <c r="W305" s="101">
        <v>12.02</v>
      </c>
      <c r="X305" s="101">
        <v>24.3</v>
      </c>
      <c r="Y305" s="101">
        <v>2.88</v>
      </c>
      <c r="Z305" s="101">
        <v>12.69</v>
      </c>
      <c r="AA305" s="101">
        <v>3.03</v>
      </c>
      <c r="AB305" s="101">
        <v>0.86</v>
      </c>
      <c r="AC305" s="101">
        <v>0.96</v>
      </c>
      <c r="AD305" s="101">
        <v>2.41</v>
      </c>
      <c r="AE305" s="101">
        <v>0.42099999999999999</v>
      </c>
      <c r="AF305" s="101">
        <v>2.1</v>
      </c>
      <c r="AG305" s="101">
        <v>0.41299999999999998</v>
      </c>
      <c r="AH305" s="101">
        <v>1.0900000000000001</v>
      </c>
      <c r="AI305" s="101">
        <v>0.17100000000000001</v>
      </c>
      <c r="AJ305" s="101">
        <v>1.1499999999999999</v>
      </c>
      <c r="AK305" s="101">
        <v>0.16500000000000001</v>
      </c>
      <c r="AL305" s="101">
        <v>2.86</v>
      </c>
      <c r="AM305" s="101">
        <v>0.41399999999999998</v>
      </c>
      <c r="AN305" s="101">
        <v>0.68</v>
      </c>
      <c r="AO305" s="101">
        <v>10.96</v>
      </c>
      <c r="AP305" s="101">
        <v>2.1800000000000002</v>
      </c>
      <c r="AQ305" s="101">
        <v>1.052</v>
      </c>
    </row>
    <row r="306" spans="1:43">
      <c r="A306" t="s">
        <v>1423</v>
      </c>
      <c r="B306" s="101">
        <v>7.17</v>
      </c>
      <c r="C306" s="101">
        <v>4140</v>
      </c>
      <c r="D306" s="101">
        <v>100.8</v>
      </c>
      <c r="E306" s="101">
        <v>20.3</v>
      </c>
      <c r="F306" s="101">
        <v>21.12</v>
      </c>
      <c r="G306" s="101">
        <v>44.9</v>
      </c>
      <c r="H306" s="101">
        <v>39.1</v>
      </c>
      <c r="I306" s="101">
        <v>61.7</v>
      </c>
      <c r="J306" s="101">
        <v>20.51</v>
      </c>
      <c r="K306" s="101">
        <v>30.5</v>
      </c>
      <c r="L306" s="101">
        <v>480</v>
      </c>
      <c r="M306" s="101">
        <v>468.1</v>
      </c>
      <c r="N306" s="101">
        <v>11.01</v>
      </c>
      <c r="O306" s="101">
        <v>115.5</v>
      </c>
      <c r="P306" s="101">
        <v>115.5</v>
      </c>
      <c r="Q306" s="101">
        <v>6.8</v>
      </c>
      <c r="R306" s="101">
        <v>2.69</v>
      </c>
      <c r="S306" s="101">
        <v>2.4900000000000002</v>
      </c>
      <c r="T306" s="101">
        <v>2.0699999999999998</v>
      </c>
      <c r="U306" s="101">
        <v>294</v>
      </c>
      <c r="V306" s="101">
        <v>289.5</v>
      </c>
      <c r="W306" s="101">
        <v>11.47</v>
      </c>
      <c r="X306" s="101">
        <v>24.76</v>
      </c>
      <c r="Y306" s="101">
        <v>2.93</v>
      </c>
      <c r="Z306" s="101">
        <v>12.33</v>
      </c>
      <c r="AA306" s="101">
        <v>2.61</v>
      </c>
      <c r="AB306" s="101">
        <v>0.99</v>
      </c>
      <c r="AC306" s="101">
        <v>0.95</v>
      </c>
      <c r="AD306" s="101">
        <v>2.81</v>
      </c>
      <c r="AE306" s="101">
        <v>0.309</v>
      </c>
      <c r="AF306" s="101">
        <v>2.21</v>
      </c>
      <c r="AG306" s="101">
        <v>0.372</v>
      </c>
      <c r="AH306" s="101">
        <v>1.35</v>
      </c>
      <c r="AI306" s="101">
        <v>0.161</v>
      </c>
      <c r="AJ306" s="101">
        <v>1.03</v>
      </c>
      <c r="AK306" s="101">
        <v>0.13800000000000001</v>
      </c>
      <c r="AL306" s="101">
        <v>3.14</v>
      </c>
      <c r="AM306" s="101">
        <v>0.46899999999999997</v>
      </c>
      <c r="AN306" s="101">
        <v>0.72</v>
      </c>
      <c r="AO306" s="101">
        <v>10.93</v>
      </c>
      <c r="AP306" s="101">
        <v>2.21</v>
      </c>
      <c r="AQ306" s="101">
        <v>1.0469999999999999</v>
      </c>
    </row>
    <row r="307" spans="1:43">
      <c r="A307" t="s">
        <v>1423</v>
      </c>
      <c r="B307" s="101">
        <v>6.75</v>
      </c>
      <c r="C307" s="101">
        <v>4010</v>
      </c>
      <c r="D307" s="101">
        <v>100.8</v>
      </c>
      <c r="E307" s="101">
        <v>14.5</v>
      </c>
      <c r="F307" s="101">
        <v>20.6</v>
      </c>
      <c r="G307" s="101">
        <v>42.1</v>
      </c>
      <c r="H307" s="101">
        <v>37.6</v>
      </c>
      <c r="I307" s="101">
        <v>64</v>
      </c>
      <c r="J307" s="101">
        <v>21.29</v>
      </c>
      <c r="K307" s="101">
        <v>28.7</v>
      </c>
      <c r="L307" s="101">
        <v>468</v>
      </c>
      <c r="M307" s="101">
        <v>488</v>
      </c>
      <c r="N307" s="101">
        <v>11.33</v>
      </c>
      <c r="O307" s="101">
        <v>113.8</v>
      </c>
      <c r="P307" s="101">
        <v>111.2</v>
      </c>
      <c r="Q307" s="101">
        <v>6.48</v>
      </c>
      <c r="R307" s="101">
        <v>2.76</v>
      </c>
      <c r="S307" s="101">
        <v>2.34</v>
      </c>
      <c r="T307" s="101">
        <v>2</v>
      </c>
      <c r="U307" s="101">
        <v>280</v>
      </c>
      <c r="V307" s="101">
        <v>298</v>
      </c>
      <c r="W307" s="101">
        <v>12.07</v>
      </c>
      <c r="X307" s="101">
        <v>24.56</v>
      </c>
      <c r="Y307" s="101">
        <v>2.65</v>
      </c>
      <c r="Z307" s="101">
        <v>11.52</v>
      </c>
      <c r="AA307" s="101">
        <v>2.2799999999999998</v>
      </c>
      <c r="AB307" s="101">
        <v>0.96</v>
      </c>
      <c r="AC307" s="101">
        <v>0.88600000000000001</v>
      </c>
      <c r="AD307" s="101">
        <v>2.72</v>
      </c>
      <c r="AE307" s="101">
        <v>0.30399999999999999</v>
      </c>
      <c r="AF307" s="101">
        <v>2.2400000000000002</v>
      </c>
      <c r="AG307" s="101">
        <v>0.45300000000000001</v>
      </c>
      <c r="AH307" s="101">
        <v>1.1499999999999999</v>
      </c>
      <c r="AI307" s="101">
        <v>0.129</v>
      </c>
      <c r="AJ307" s="101">
        <v>1.07</v>
      </c>
      <c r="AK307" s="101">
        <v>0.17899999999999999</v>
      </c>
      <c r="AL307" s="101">
        <v>2.97</v>
      </c>
      <c r="AM307" s="101">
        <v>0.38200000000000001</v>
      </c>
      <c r="AN307" s="101">
        <v>0.61</v>
      </c>
      <c r="AO307" s="101">
        <v>11.04</v>
      </c>
      <c r="AP307" s="101">
        <v>2.41</v>
      </c>
      <c r="AQ307" s="101">
        <v>1.0449999999999999</v>
      </c>
    </row>
    <row r="308" spans="1:43">
      <c r="A308" t="s">
        <v>1423</v>
      </c>
      <c r="B308" s="101">
        <v>6.57</v>
      </c>
      <c r="C308" s="101">
        <v>3960</v>
      </c>
      <c r="D308" s="101">
        <v>99.1</v>
      </c>
      <c r="E308" s="101">
        <v>16.5</v>
      </c>
      <c r="F308" s="101">
        <v>20.350000000000001</v>
      </c>
      <c r="G308" s="101">
        <v>39.5</v>
      </c>
      <c r="H308" s="101">
        <v>36.5</v>
      </c>
      <c r="I308" s="101">
        <v>63.2</v>
      </c>
      <c r="J308" s="101">
        <v>20.79</v>
      </c>
      <c r="K308" s="101">
        <v>27.9</v>
      </c>
      <c r="L308" s="101">
        <v>464</v>
      </c>
      <c r="M308" s="101">
        <v>502</v>
      </c>
      <c r="N308" s="101">
        <v>11.69</v>
      </c>
      <c r="O308" s="101">
        <v>113</v>
      </c>
      <c r="P308" s="101">
        <v>111.2</v>
      </c>
      <c r="Q308" s="101">
        <v>6.37</v>
      </c>
      <c r="R308" s="101">
        <v>2.93</v>
      </c>
      <c r="S308" s="101">
        <v>2.74</v>
      </c>
      <c r="T308" s="101">
        <v>1.93</v>
      </c>
      <c r="U308" s="101">
        <v>294</v>
      </c>
      <c r="V308" s="101">
        <v>303</v>
      </c>
      <c r="W308" s="101">
        <v>12.21</v>
      </c>
      <c r="X308" s="101">
        <v>24.74</v>
      </c>
      <c r="Y308" s="101">
        <v>2.93</v>
      </c>
      <c r="Z308" s="101">
        <v>12.93</v>
      </c>
      <c r="AA308" s="101">
        <v>2.81</v>
      </c>
      <c r="AB308" s="101">
        <v>1.08</v>
      </c>
      <c r="AC308" s="101">
        <v>0.97</v>
      </c>
      <c r="AD308" s="101">
        <v>2.56</v>
      </c>
      <c r="AE308" s="101">
        <v>0.32400000000000001</v>
      </c>
      <c r="AF308" s="101">
        <v>2.08</v>
      </c>
      <c r="AG308" s="101">
        <v>0.40500000000000003</v>
      </c>
      <c r="AH308" s="101">
        <v>1.24</v>
      </c>
      <c r="AI308" s="101">
        <v>0.184</v>
      </c>
      <c r="AJ308" s="101">
        <v>0.89</v>
      </c>
      <c r="AK308" s="101">
        <v>0.14899999999999999</v>
      </c>
      <c r="AL308" s="101">
        <v>3.07</v>
      </c>
      <c r="AM308" s="101">
        <v>0.41499999999999998</v>
      </c>
      <c r="AN308" s="101">
        <v>0.7</v>
      </c>
      <c r="AO308" s="101">
        <v>10.92</v>
      </c>
      <c r="AP308" s="101">
        <v>2.17</v>
      </c>
      <c r="AQ308" s="101">
        <v>0.92500000000000004</v>
      </c>
    </row>
    <row r="309" spans="1:43">
      <c r="A309" t="s">
        <v>1423</v>
      </c>
      <c r="B309" s="101">
        <v>7.05</v>
      </c>
      <c r="C309" s="101">
        <v>4300</v>
      </c>
      <c r="D309" s="101">
        <v>104.8</v>
      </c>
      <c r="E309" s="101">
        <v>17.8</v>
      </c>
      <c r="F309" s="101">
        <v>20.53</v>
      </c>
      <c r="G309" s="101">
        <v>43.5</v>
      </c>
      <c r="H309" s="101">
        <v>40.1</v>
      </c>
      <c r="I309" s="101">
        <v>64.2</v>
      </c>
      <c r="J309" s="101">
        <v>21.1</v>
      </c>
      <c r="K309" s="101">
        <v>31.5</v>
      </c>
      <c r="L309" s="101">
        <v>493</v>
      </c>
      <c r="M309" s="101">
        <v>503</v>
      </c>
      <c r="N309" s="101">
        <v>11.23</v>
      </c>
      <c r="O309" s="101">
        <v>115.5</v>
      </c>
      <c r="P309" s="101">
        <v>117.9</v>
      </c>
      <c r="Q309" s="101">
        <v>7.41</v>
      </c>
      <c r="R309" s="101">
        <v>2.31</v>
      </c>
      <c r="S309" s="101">
        <v>2.78</v>
      </c>
      <c r="T309" s="101">
        <v>1.95</v>
      </c>
      <c r="U309" s="101">
        <v>308</v>
      </c>
      <c r="V309" s="101">
        <v>311.8</v>
      </c>
      <c r="W309" s="101">
        <v>12.35</v>
      </c>
      <c r="X309" s="101">
        <v>24.64</v>
      </c>
      <c r="Y309" s="101">
        <v>2.97</v>
      </c>
      <c r="Z309" s="101">
        <v>12.46</v>
      </c>
      <c r="AA309" s="101">
        <v>2.79</v>
      </c>
      <c r="AB309" s="101">
        <v>0.875</v>
      </c>
      <c r="AC309" s="101">
        <v>0.99</v>
      </c>
      <c r="AD309" s="101">
        <v>2.84</v>
      </c>
      <c r="AE309" s="101">
        <v>0.33300000000000002</v>
      </c>
      <c r="AF309" s="101">
        <v>2.0699999999999998</v>
      </c>
      <c r="AG309" s="101">
        <v>0.41299999999999998</v>
      </c>
      <c r="AH309" s="101">
        <v>1.23</v>
      </c>
      <c r="AI309" s="101">
        <v>0.152</v>
      </c>
      <c r="AJ309" s="101">
        <v>1.25</v>
      </c>
      <c r="AK309" s="101">
        <v>0.17299999999999999</v>
      </c>
      <c r="AL309" s="101">
        <v>3.07</v>
      </c>
      <c r="AM309" s="101">
        <v>0.44600000000000001</v>
      </c>
      <c r="AN309" s="101">
        <v>0.63</v>
      </c>
      <c r="AO309" s="101">
        <v>11</v>
      </c>
      <c r="AP309" s="101">
        <v>2.1</v>
      </c>
      <c r="AQ309" s="101">
        <v>1.0009999999999999</v>
      </c>
    </row>
    <row r="310" spans="1:43">
      <c r="A310" t="s">
        <v>1423</v>
      </c>
      <c r="B310" s="101">
        <v>6.57</v>
      </c>
      <c r="C310" s="101">
        <v>4190</v>
      </c>
      <c r="D310" s="101">
        <v>103.2</v>
      </c>
      <c r="E310" s="101">
        <v>17.399999999999999</v>
      </c>
      <c r="F310" s="101">
        <v>20.43</v>
      </c>
      <c r="G310" s="101">
        <v>41.9</v>
      </c>
      <c r="H310" s="101">
        <v>38.700000000000003</v>
      </c>
      <c r="I310" s="101">
        <v>63.7</v>
      </c>
      <c r="J310" s="101">
        <v>21.3</v>
      </c>
      <c r="K310" s="101">
        <v>31.5</v>
      </c>
      <c r="L310" s="101">
        <v>495</v>
      </c>
      <c r="M310" s="101">
        <v>512</v>
      </c>
      <c r="N310" s="101">
        <v>11.54</v>
      </c>
      <c r="O310" s="101">
        <v>112</v>
      </c>
      <c r="P310" s="101">
        <v>111.8</v>
      </c>
      <c r="Q310" s="101">
        <v>7.66</v>
      </c>
      <c r="R310" s="101">
        <v>2.61</v>
      </c>
      <c r="S310" s="101">
        <v>2.57</v>
      </c>
      <c r="T310" s="101">
        <v>2.12</v>
      </c>
      <c r="U310" s="101">
        <v>299.7</v>
      </c>
      <c r="V310" s="101">
        <v>307.5</v>
      </c>
      <c r="W310" s="101">
        <v>12.14</v>
      </c>
      <c r="X310" s="101">
        <v>23.86</v>
      </c>
      <c r="Y310" s="101">
        <v>2.9</v>
      </c>
      <c r="Z310" s="101">
        <v>13.32</v>
      </c>
      <c r="AA310" s="101">
        <v>3.29</v>
      </c>
      <c r="AB310" s="101">
        <v>0.94399999999999995</v>
      </c>
      <c r="AC310" s="101">
        <v>0.89</v>
      </c>
      <c r="AD310" s="101">
        <v>2.5099999999999998</v>
      </c>
      <c r="AE310" s="101">
        <v>0.36599999999999999</v>
      </c>
      <c r="AF310" s="101">
        <v>2.3199999999999998</v>
      </c>
      <c r="AG310" s="101">
        <v>0.377</v>
      </c>
      <c r="AH310" s="101">
        <v>1.08</v>
      </c>
      <c r="AI310" s="101">
        <v>0.17499999999999999</v>
      </c>
      <c r="AJ310" s="101">
        <v>1.1599999999999999</v>
      </c>
      <c r="AK310" s="101">
        <v>0.185</v>
      </c>
      <c r="AL310" s="101">
        <v>3.1</v>
      </c>
      <c r="AM310" s="101">
        <v>0.41799999999999998</v>
      </c>
      <c r="AN310" s="101">
        <v>0.68</v>
      </c>
      <c r="AO310" s="101">
        <v>10.9</v>
      </c>
      <c r="AP310" s="101">
        <v>2.1</v>
      </c>
      <c r="AQ310" s="101">
        <v>1.04</v>
      </c>
    </row>
    <row r="312" spans="1:43">
      <c r="A312" t="s">
        <v>1432</v>
      </c>
      <c r="B312" s="101">
        <v>7.36</v>
      </c>
      <c r="C312" s="101">
        <v>4120</v>
      </c>
      <c r="D312" s="101">
        <v>95.5</v>
      </c>
      <c r="E312" s="101">
        <v>20</v>
      </c>
      <c r="F312" s="101">
        <v>21.85</v>
      </c>
      <c r="G312" s="101">
        <v>47.1</v>
      </c>
      <c r="H312" s="101">
        <v>38.299999999999997</v>
      </c>
      <c r="I312" s="101">
        <v>60.4</v>
      </c>
      <c r="J312" s="101">
        <v>24.8</v>
      </c>
      <c r="K312" s="101">
        <v>29.4</v>
      </c>
      <c r="L312" s="101">
        <v>476</v>
      </c>
      <c r="M312" s="101">
        <v>488</v>
      </c>
      <c r="N312" s="101">
        <v>11.28</v>
      </c>
      <c r="O312" s="101">
        <v>115.1</v>
      </c>
      <c r="P312" s="101">
        <v>112.4</v>
      </c>
      <c r="Q312" s="101">
        <v>6.62</v>
      </c>
      <c r="R312" s="101">
        <v>2.87</v>
      </c>
      <c r="S312" s="101">
        <v>2.33</v>
      </c>
      <c r="T312" s="101">
        <v>2.0499999999999998</v>
      </c>
      <c r="U312" s="101">
        <v>297.7</v>
      </c>
      <c r="V312" s="101">
        <v>290.39999999999998</v>
      </c>
      <c r="W312" s="101">
        <v>11.93</v>
      </c>
      <c r="X312" s="101">
        <v>24.94</v>
      </c>
      <c r="Y312" s="101">
        <v>2.9</v>
      </c>
      <c r="Z312" s="101">
        <v>12.76</v>
      </c>
      <c r="AA312" s="101">
        <v>2.4700000000000002</v>
      </c>
      <c r="AB312" s="101">
        <v>0.92</v>
      </c>
      <c r="AC312" s="101">
        <v>0.93</v>
      </c>
      <c r="AD312" s="101">
        <v>2.56</v>
      </c>
      <c r="AE312" s="101">
        <v>0.39600000000000002</v>
      </c>
      <c r="AF312" s="101">
        <v>2.11</v>
      </c>
      <c r="AG312" s="101">
        <v>0.371</v>
      </c>
      <c r="AH312" s="101">
        <v>1.06</v>
      </c>
      <c r="AI312" s="101">
        <v>0.17899999999999999</v>
      </c>
      <c r="AJ312" s="101">
        <v>1.06</v>
      </c>
      <c r="AK312" s="101">
        <v>0.17699999999999999</v>
      </c>
      <c r="AL312" s="101">
        <v>2.93</v>
      </c>
      <c r="AM312" s="101">
        <v>0.38400000000000001</v>
      </c>
      <c r="AN312" s="101">
        <v>0.61399999999999999</v>
      </c>
      <c r="AO312" s="101">
        <v>11.26</v>
      </c>
      <c r="AP312" s="101">
        <v>2.35</v>
      </c>
      <c r="AQ312" s="101">
        <v>1.07</v>
      </c>
    </row>
    <row r="313" spans="1:43">
      <c r="A313" t="s">
        <v>1432</v>
      </c>
      <c r="B313" s="101">
        <v>7.06</v>
      </c>
      <c r="C313" s="101">
        <v>4090</v>
      </c>
      <c r="D313" s="101">
        <v>93.1</v>
      </c>
      <c r="E313" s="101">
        <v>15.7</v>
      </c>
      <c r="F313" s="101">
        <v>21.21</v>
      </c>
      <c r="G313" s="101">
        <v>42.9</v>
      </c>
      <c r="H313" s="101">
        <v>36.4</v>
      </c>
      <c r="I313" s="101">
        <v>57.9</v>
      </c>
      <c r="J313" s="101">
        <v>26.5</v>
      </c>
      <c r="K313" s="101">
        <v>28.6</v>
      </c>
      <c r="L313" s="101">
        <v>460.4</v>
      </c>
      <c r="M313" s="101">
        <v>472.5</v>
      </c>
      <c r="N313" s="101">
        <v>10.94</v>
      </c>
      <c r="O313" s="101">
        <v>114.1</v>
      </c>
      <c r="P313" s="101">
        <v>106.9</v>
      </c>
      <c r="Q313" s="101">
        <v>6.32</v>
      </c>
      <c r="R313" s="101">
        <v>3.09</v>
      </c>
      <c r="S313" s="101">
        <v>2.5499999999999998</v>
      </c>
      <c r="T313" s="101">
        <v>1.97</v>
      </c>
      <c r="U313" s="101">
        <v>291</v>
      </c>
      <c r="V313" s="101">
        <v>288.7</v>
      </c>
      <c r="W313" s="101">
        <v>11.76</v>
      </c>
      <c r="X313" s="101">
        <v>24.79</v>
      </c>
      <c r="Y313" s="101">
        <v>2.99</v>
      </c>
      <c r="Z313" s="101">
        <v>11.88</v>
      </c>
      <c r="AA313" s="101">
        <v>2.76</v>
      </c>
      <c r="AB313" s="101">
        <v>0.82099999999999995</v>
      </c>
      <c r="AC313" s="101">
        <v>0.89</v>
      </c>
      <c r="AD313" s="101">
        <v>2.15</v>
      </c>
      <c r="AE313" s="101">
        <v>0.30299999999999999</v>
      </c>
      <c r="AF313" s="101">
        <v>2</v>
      </c>
      <c r="AG313" s="101">
        <v>0.39600000000000002</v>
      </c>
      <c r="AH313" s="101">
        <v>1.25</v>
      </c>
      <c r="AI313" s="101">
        <v>0.156</v>
      </c>
      <c r="AJ313" s="101">
        <v>1.08</v>
      </c>
      <c r="AK313" s="101">
        <v>0.156</v>
      </c>
      <c r="AL313" s="101">
        <v>2.84</v>
      </c>
      <c r="AM313" s="101">
        <v>0.432</v>
      </c>
      <c r="AN313" s="101">
        <v>0.59</v>
      </c>
      <c r="AO313" s="101">
        <v>11.14</v>
      </c>
      <c r="AP313" s="101">
        <v>2.2200000000000002</v>
      </c>
      <c r="AQ313" s="101">
        <v>1.0429999999999999</v>
      </c>
    </row>
    <row r="314" spans="1:43">
      <c r="A314" t="s">
        <v>1432</v>
      </c>
      <c r="B314" s="101">
        <v>7.22</v>
      </c>
      <c r="C314" s="101">
        <v>4131</v>
      </c>
      <c r="D314" s="101">
        <v>94.8</v>
      </c>
      <c r="E314" s="101">
        <v>18.8</v>
      </c>
      <c r="F314" s="101">
        <v>22.09</v>
      </c>
      <c r="G314" s="101">
        <v>43.8</v>
      </c>
      <c r="H314" s="101">
        <v>37.9</v>
      </c>
      <c r="I314" s="101">
        <v>58.6</v>
      </c>
      <c r="J314" s="101">
        <v>19.39</v>
      </c>
      <c r="K314" s="101">
        <v>30</v>
      </c>
      <c r="L314" s="101">
        <v>457</v>
      </c>
      <c r="M314" s="101">
        <v>466</v>
      </c>
      <c r="N314" s="101">
        <v>10.81</v>
      </c>
      <c r="O314" s="101">
        <v>115</v>
      </c>
      <c r="P314" s="101">
        <v>112.8</v>
      </c>
      <c r="Q314" s="101">
        <v>6.37</v>
      </c>
      <c r="R314" s="101">
        <v>2.58</v>
      </c>
      <c r="S314" s="101">
        <v>2.88</v>
      </c>
      <c r="T314" s="101">
        <v>2.3199999999999998</v>
      </c>
      <c r="U314" s="101">
        <v>294.60000000000002</v>
      </c>
      <c r="V314" s="101">
        <v>289.39999999999998</v>
      </c>
      <c r="W314" s="101">
        <v>11.64</v>
      </c>
      <c r="X314" s="101">
        <v>25.58</v>
      </c>
      <c r="Y314" s="101">
        <v>3.03</v>
      </c>
      <c r="Z314" s="101">
        <v>11.87</v>
      </c>
      <c r="AA314" s="101">
        <v>2.89</v>
      </c>
      <c r="AB314" s="101">
        <v>0.94</v>
      </c>
      <c r="AC314" s="101">
        <v>0.88</v>
      </c>
      <c r="AD314" s="101">
        <v>2.67</v>
      </c>
      <c r="AE314" s="101">
        <v>0.34699999999999998</v>
      </c>
      <c r="AF314" s="101">
        <v>1.92</v>
      </c>
      <c r="AG314" s="101">
        <v>0.40300000000000002</v>
      </c>
      <c r="AH314" s="101">
        <v>1.25</v>
      </c>
      <c r="AI314" s="101">
        <v>0.14799999999999999</v>
      </c>
      <c r="AJ314" s="101">
        <v>1.06</v>
      </c>
      <c r="AK314" s="101">
        <v>0.13500000000000001</v>
      </c>
      <c r="AL314" s="101">
        <v>2.79</v>
      </c>
      <c r="AM314" s="101">
        <v>0.35799999999999998</v>
      </c>
      <c r="AN314" s="101">
        <v>0.57999999999999996</v>
      </c>
      <c r="AO314" s="101">
        <v>10</v>
      </c>
      <c r="AP314" s="101">
        <v>2.29</v>
      </c>
      <c r="AQ314" s="101">
        <v>1.0720000000000001</v>
      </c>
    </row>
    <row r="315" spans="1:43">
      <c r="A315" t="s">
        <v>1432</v>
      </c>
      <c r="B315" s="101">
        <v>7.23</v>
      </c>
      <c r="C315" s="101">
        <v>4250</v>
      </c>
      <c r="D315" s="101">
        <v>96.2</v>
      </c>
      <c r="E315" s="101">
        <v>16.2</v>
      </c>
      <c r="F315" s="101">
        <v>22.42</v>
      </c>
      <c r="G315" s="101">
        <v>45.8</v>
      </c>
      <c r="H315" s="101">
        <v>37.700000000000003</v>
      </c>
      <c r="I315" s="101">
        <v>58.8</v>
      </c>
      <c r="J315" s="101">
        <v>19.059999999999999</v>
      </c>
      <c r="K315" s="101">
        <v>30.3</v>
      </c>
      <c r="L315" s="101">
        <v>463</v>
      </c>
      <c r="M315" s="101">
        <v>468</v>
      </c>
      <c r="N315" s="101">
        <v>11.11</v>
      </c>
      <c r="O315" s="101">
        <v>116.2</v>
      </c>
      <c r="P315" s="101">
        <v>115.3</v>
      </c>
      <c r="Q315" s="101">
        <v>6.71</v>
      </c>
      <c r="R315" s="101">
        <v>2.5299999999999998</v>
      </c>
      <c r="S315" s="101">
        <v>2.5299999999999998</v>
      </c>
      <c r="T315" s="101">
        <v>2.2000000000000002</v>
      </c>
      <c r="U315" s="101">
        <v>297.39999999999998</v>
      </c>
      <c r="V315" s="101">
        <v>288.7</v>
      </c>
      <c r="W315" s="101">
        <v>11.8</v>
      </c>
      <c r="X315" s="101">
        <v>25.53</v>
      </c>
      <c r="Y315" s="101">
        <v>3.02</v>
      </c>
      <c r="Z315" s="101">
        <v>12.41</v>
      </c>
      <c r="AA315" s="101">
        <v>2.64</v>
      </c>
      <c r="AB315" s="101">
        <v>0.95</v>
      </c>
      <c r="AC315" s="101">
        <v>0.92</v>
      </c>
      <c r="AD315" s="101">
        <v>2.31</v>
      </c>
      <c r="AE315" s="101">
        <v>0.39900000000000002</v>
      </c>
      <c r="AF315" s="101">
        <v>2.0099999999999998</v>
      </c>
      <c r="AG315" s="101">
        <v>0.41699999999999998</v>
      </c>
      <c r="AH315" s="101">
        <v>1.17</v>
      </c>
      <c r="AI315" s="101">
        <v>0.14799999999999999</v>
      </c>
      <c r="AJ315" s="101">
        <v>1.1299999999999999</v>
      </c>
      <c r="AK315" s="101">
        <v>0.182</v>
      </c>
      <c r="AL315" s="101">
        <v>3.13</v>
      </c>
      <c r="AM315" s="101">
        <v>0.40200000000000002</v>
      </c>
      <c r="AN315" s="101">
        <v>0.59</v>
      </c>
      <c r="AO315" s="101">
        <v>10.15</v>
      </c>
      <c r="AP315" s="101">
        <v>2.2400000000000002</v>
      </c>
      <c r="AQ315" s="101">
        <v>1.03</v>
      </c>
    </row>
    <row r="316" spans="1:43">
      <c r="A316" t="s">
        <v>1432</v>
      </c>
      <c r="B316" s="101">
        <v>6.66</v>
      </c>
      <c r="C316" s="101">
        <v>4180</v>
      </c>
      <c r="D316" s="101">
        <v>101.3</v>
      </c>
      <c r="E316" s="101">
        <v>16.100000000000001</v>
      </c>
      <c r="F316" s="101">
        <v>21.43</v>
      </c>
      <c r="G316" s="101">
        <v>42.7</v>
      </c>
      <c r="H316" s="101">
        <v>38</v>
      </c>
      <c r="I316" s="101">
        <v>61.9</v>
      </c>
      <c r="J316" s="101">
        <v>21.51</v>
      </c>
      <c r="K316" s="101">
        <v>29.9</v>
      </c>
      <c r="L316" s="101">
        <v>481</v>
      </c>
      <c r="M316" s="101">
        <v>485</v>
      </c>
      <c r="N316" s="101">
        <v>11.54</v>
      </c>
      <c r="O316" s="101">
        <v>111.4</v>
      </c>
      <c r="P316" s="101">
        <v>113.2</v>
      </c>
      <c r="Q316" s="101">
        <v>7.06</v>
      </c>
      <c r="R316" s="101">
        <v>2.5499999999999998</v>
      </c>
      <c r="S316" s="101">
        <v>2.39</v>
      </c>
      <c r="T316" s="101">
        <v>2.2400000000000002</v>
      </c>
      <c r="U316" s="101">
        <v>293.10000000000002</v>
      </c>
      <c r="V316" s="101">
        <v>305.7</v>
      </c>
      <c r="W316" s="101">
        <v>12.24</v>
      </c>
      <c r="X316" s="101">
        <v>24.31</v>
      </c>
      <c r="Y316" s="101">
        <v>2.92</v>
      </c>
      <c r="Z316" s="101">
        <v>12.22</v>
      </c>
      <c r="AA316" s="101">
        <v>2.72</v>
      </c>
      <c r="AB316" s="101">
        <v>1.01</v>
      </c>
      <c r="AC316" s="101">
        <v>0.94</v>
      </c>
      <c r="AD316" s="101">
        <v>2.5299999999999998</v>
      </c>
      <c r="AE316" s="101">
        <v>0.35399999999999998</v>
      </c>
      <c r="AF316" s="101">
        <v>2.02</v>
      </c>
      <c r="AG316" s="101">
        <v>0.42499999999999999</v>
      </c>
      <c r="AH316" s="101">
        <v>1.1000000000000001</v>
      </c>
      <c r="AI316" s="101">
        <v>0.152</v>
      </c>
      <c r="AJ316" s="101">
        <v>1.1599999999999999</v>
      </c>
      <c r="AK316" s="101">
        <v>0.192</v>
      </c>
      <c r="AL316" s="101">
        <v>2.72</v>
      </c>
      <c r="AM316" s="101">
        <v>0.432</v>
      </c>
      <c r="AN316" s="101">
        <v>0.6</v>
      </c>
      <c r="AO316" s="101">
        <v>10.53</v>
      </c>
      <c r="AP316" s="101">
        <v>2.0299999999999998</v>
      </c>
      <c r="AQ316" s="101">
        <v>0.98799999999999999</v>
      </c>
    </row>
    <row r="317" spans="1:43">
      <c r="A317" t="s">
        <v>1432</v>
      </c>
      <c r="B317" s="101">
        <v>7.09</v>
      </c>
      <c r="C317" s="101">
        <v>4390</v>
      </c>
      <c r="D317" s="101">
        <v>100.5</v>
      </c>
      <c r="E317" s="101">
        <v>15</v>
      </c>
      <c r="F317" s="101">
        <v>22.75</v>
      </c>
      <c r="G317" s="101">
        <v>45.6</v>
      </c>
      <c r="H317" s="101">
        <v>38</v>
      </c>
      <c r="I317" s="101">
        <v>60.9</v>
      </c>
      <c r="J317" s="101">
        <v>22.07</v>
      </c>
      <c r="K317" s="101">
        <v>31.4</v>
      </c>
      <c r="L317" s="101">
        <v>495</v>
      </c>
      <c r="M317" s="101">
        <v>474</v>
      </c>
      <c r="N317" s="101">
        <v>11.04</v>
      </c>
      <c r="O317" s="101">
        <v>116.3</v>
      </c>
      <c r="P317" s="101">
        <v>120.6</v>
      </c>
      <c r="Q317" s="101">
        <v>7</v>
      </c>
      <c r="R317" s="101">
        <v>2.54</v>
      </c>
      <c r="S317" s="101">
        <v>2.36</v>
      </c>
      <c r="T317" s="101">
        <v>2.35</v>
      </c>
      <c r="U317" s="101">
        <v>301</v>
      </c>
      <c r="V317" s="101">
        <v>300</v>
      </c>
      <c r="W317" s="101">
        <v>11.63</v>
      </c>
      <c r="X317" s="101">
        <v>24.73</v>
      </c>
      <c r="Y317" s="101">
        <v>3.14</v>
      </c>
      <c r="Z317" s="101">
        <v>12.87</v>
      </c>
      <c r="AA317" s="101">
        <v>2.77</v>
      </c>
      <c r="AB317" s="101">
        <v>0.99</v>
      </c>
      <c r="AC317" s="101">
        <v>0.94</v>
      </c>
      <c r="AD317" s="101">
        <v>2.4900000000000002</v>
      </c>
      <c r="AE317" s="101">
        <v>0.32200000000000001</v>
      </c>
      <c r="AF317" s="101">
        <v>2.1</v>
      </c>
      <c r="AG317" s="101">
        <v>0.45300000000000001</v>
      </c>
      <c r="AH317" s="101">
        <v>1.21</v>
      </c>
      <c r="AI317" s="101">
        <v>0.17</v>
      </c>
      <c r="AJ317" s="101">
        <v>1.1399999999999999</v>
      </c>
      <c r="AK317" s="101">
        <v>0.16</v>
      </c>
      <c r="AL317" s="101">
        <v>3.06</v>
      </c>
      <c r="AM317" s="101">
        <v>0.41699999999999998</v>
      </c>
      <c r="AN317" s="101">
        <v>0.67</v>
      </c>
      <c r="AO317" s="101">
        <v>10.26</v>
      </c>
      <c r="AP317" s="101">
        <v>2.15</v>
      </c>
      <c r="AQ317" s="101">
        <v>1.0309999999999999</v>
      </c>
    </row>
    <row r="319" spans="1:43">
      <c r="A319" t="s">
        <v>1425</v>
      </c>
      <c r="B319" s="101">
        <v>5.97</v>
      </c>
      <c r="C319" s="101">
        <v>4188</v>
      </c>
      <c r="D319" s="101">
        <v>98.7</v>
      </c>
      <c r="E319" s="101">
        <v>17.600000000000001</v>
      </c>
      <c r="F319" s="101">
        <v>21.98</v>
      </c>
      <c r="G319" s="101">
        <v>43.8</v>
      </c>
      <c r="H319" s="101">
        <v>36.700000000000003</v>
      </c>
      <c r="I319" s="101">
        <v>61</v>
      </c>
      <c r="J319" s="101">
        <v>22.14</v>
      </c>
      <c r="K319" s="101">
        <v>30.1</v>
      </c>
      <c r="L319" s="101">
        <v>467.4</v>
      </c>
      <c r="M319" s="101">
        <v>474</v>
      </c>
      <c r="N319" s="101">
        <v>11.56</v>
      </c>
      <c r="O319" s="101">
        <v>117.9</v>
      </c>
      <c r="P319" s="101">
        <v>112.9</v>
      </c>
      <c r="Q319" s="101">
        <v>6.74</v>
      </c>
      <c r="R319" s="101">
        <v>2.17</v>
      </c>
      <c r="S319" s="101">
        <v>2.5299999999999998</v>
      </c>
      <c r="T319" s="101">
        <v>1.83</v>
      </c>
      <c r="U319" s="101">
        <v>289.3</v>
      </c>
      <c r="V319" s="101">
        <v>291.60000000000002</v>
      </c>
      <c r="W319" s="101">
        <v>11.67</v>
      </c>
      <c r="X319" s="101">
        <v>24.87</v>
      </c>
      <c r="Y319" s="101">
        <v>3.0289999999999999</v>
      </c>
      <c r="Z319" s="101">
        <v>12.26</v>
      </c>
      <c r="AA319" s="101">
        <v>2.62</v>
      </c>
      <c r="AB319" s="101">
        <v>0.93300000000000005</v>
      </c>
      <c r="AC319" s="101">
        <v>0.97</v>
      </c>
      <c r="AD319" s="101">
        <v>2.3199999999999998</v>
      </c>
      <c r="AE319" s="101">
        <v>0.35</v>
      </c>
      <c r="AF319" s="101">
        <v>2.2200000000000002</v>
      </c>
      <c r="AG319" s="101">
        <v>0.39900000000000002</v>
      </c>
      <c r="AH319" s="101">
        <v>1.27</v>
      </c>
      <c r="AI319" s="101">
        <v>0.14299999999999999</v>
      </c>
      <c r="AJ319" s="101">
        <v>1.0900000000000001</v>
      </c>
      <c r="AK319" s="101">
        <v>0.184</v>
      </c>
      <c r="AL319" s="101">
        <v>2.88</v>
      </c>
      <c r="AM319" s="101">
        <v>0.39800000000000002</v>
      </c>
      <c r="AN319" s="101">
        <v>0.72</v>
      </c>
      <c r="AO319" s="101">
        <v>10.89</v>
      </c>
      <c r="AP319" s="101">
        <v>2.1800000000000002</v>
      </c>
      <c r="AQ319" s="101">
        <v>0.99</v>
      </c>
    </row>
    <row r="320" spans="1:43">
      <c r="A320" t="s">
        <v>1425</v>
      </c>
      <c r="B320" s="101">
        <v>6.33</v>
      </c>
      <c r="C320" s="101">
        <v>4690</v>
      </c>
      <c r="D320" s="101">
        <v>112.5</v>
      </c>
      <c r="E320" s="101">
        <v>16.8</v>
      </c>
      <c r="F320" s="101">
        <v>22.1</v>
      </c>
      <c r="G320" s="101">
        <v>46.5</v>
      </c>
      <c r="H320" s="101">
        <v>41.7</v>
      </c>
      <c r="I320" s="101">
        <v>69.5</v>
      </c>
      <c r="J320" s="101">
        <v>22.68</v>
      </c>
      <c r="K320" s="101">
        <v>33</v>
      </c>
      <c r="L320" s="101">
        <v>521</v>
      </c>
      <c r="M320" s="101">
        <v>513</v>
      </c>
      <c r="N320" s="101">
        <v>11.96</v>
      </c>
      <c r="O320" s="101">
        <v>120.6</v>
      </c>
      <c r="P320" s="101">
        <v>123.5</v>
      </c>
      <c r="Q320" s="101">
        <v>7.84</v>
      </c>
      <c r="R320" s="101">
        <v>2.66</v>
      </c>
      <c r="S320" s="101">
        <v>2.85</v>
      </c>
      <c r="T320" s="101">
        <v>2.04</v>
      </c>
      <c r="U320" s="101">
        <v>318</v>
      </c>
      <c r="V320" s="101">
        <v>324.89999999999998</v>
      </c>
      <c r="W320" s="101">
        <v>12.59</v>
      </c>
      <c r="X320" s="101">
        <v>25.08</v>
      </c>
      <c r="Y320" s="101">
        <v>3.24</v>
      </c>
      <c r="Z320" s="101">
        <v>14.2</v>
      </c>
      <c r="AA320" s="101">
        <v>2.81</v>
      </c>
      <c r="AB320" s="101">
        <v>1.06</v>
      </c>
      <c r="AC320" s="101">
        <v>0.98</v>
      </c>
      <c r="AD320" s="101">
        <v>2.82</v>
      </c>
      <c r="AE320" s="101">
        <v>0.36499999999999999</v>
      </c>
      <c r="AF320" s="101">
        <v>2.25</v>
      </c>
      <c r="AG320" s="101">
        <v>0.36499999999999999</v>
      </c>
      <c r="AH320" s="101">
        <v>1.19</v>
      </c>
      <c r="AI320" s="101">
        <v>0.18</v>
      </c>
      <c r="AJ320" s="101">
        <v>1.1499999999999999</v>
      </c>
      <c r="AK320" s="101">
        <v>0.19700000000000001</v>
      </c>
      <c r="AL320" s="101">
        <v>3.19</v>
      </c>
      <c r="AM320" s="101">
        <v>0.36699999999999999</v>
      </c>
      <c r="AN320" s="101">
        <v>0.63</v>
      </c>
      <c r="AO320" s="101">
        <v>11.45</v>
      </c>
      <c r="AP320" s="101">
        <v>2.2400000000000002</v>
      </c>
      <c r="AQ320" s="101">
        <v>0.995</v>
      </c>
    </row>
    <row r="321" spans="1:43">
      <c r="A321" t="s">
        <v>1425</v>
      </c>
      <c r="B321" s="101">
        <v>6.15</v>
      </c>
      <c r="C321" s="101">
        <v>4187</v>
      </c>
      <c r="D321" s="101">
        <v>92.2</v>
      </c>
      <c r="E321" s="101">
        <v>44.3</v>
      </c>
      <c r="F321" s="101">
        <v>20.45</v>
      </c>
      <c r="G321" s="101">
        <v>43.6</v>
      </c>
      <c r="H321" s="101">
        <v>38.4</v>
      </c>
      <c r="I321" s="101">
        <v>64.400000000000006</v>
      </c>
      <c r="J321" s="101">
        <v>23.01</v>
      </c>
      <c r="K321" s="101">
        <v>31.6</v>
      </c>
      <c r="L321" s="101">
        <v>481</v>
      </c>
      <c r="M321" s="101">
        <v>478</v>
      </c>
      <c r="N321" s="101">
        <v>12.05</v>
      </c>
      <c r="O321" s="101">
        <v>121.2</v>
      </c>
      <c r="P321" s="101">
        <v>123</v>
      </c>
      <c r="Q321" s="101">
        <v>6.62</v>
      </c>
      <c r="R321" s="101">
        <v>2.39</v>
      </c>
      <c r="S321" s="101">
        <v>2.84</v>
      </c>
      <c r="T321" s="101">
        <v>1.99</v>
      </c>
      <c r="U321" s="101">
        <v>308.8</v>
      </c>
      <c r="V321" s="101">
        <v>300.8</v>
      </c>
      <c r="W321" s="101">
        <v>11.69</v>
      </c>
      <c r="X321" s="101">
        <v>25.96</v>
      </c>
      <c r="Y321" s="101">
        <v>2.8</v>
      </c>
      <c r="Z321" s="101">
        <v>12.91</v>
      </c>
      <c r="AA321" s="101">
        <v>2.9</v>
      </c>
      <c r="AB321" s="101">
        <v>1</v>
      </c>
      <c r="AC321" s="101">
        <v>0.87</v>
      </c>
      <c r="AD321" s="101">
        <v>2.56</v>
      </c>
      <c r="AE321" s="101">
        <v>0.371</v>
      </c>
      <c r="AF321" s="101">
        <v>2.2200000000000002</v>
      </c>
      <c r="AG321" s="101">
        <v>0.41899999999999998</v>
      </c>
      <c r="AH321" s="101">
        <v>1.33</v>
      </c>
      <c r="AI321" s="101">
        <v>0.14899999999999999</v>
      </c>
      <c r="AJ321" s="101">
        <v>0.96</v>
      </c>
      <c r="AK321" s="101">
        <v>0.13700000000000001</v>
      </c>
      <c r="AL321" s="101">
        <v>2.97</v>
      </c>
      <c r="AM321" s="101">
        <v>0.39900000000000002</v>
      </c>
      <c r="AN321" s="101">
        <v>0.65</v>
      </c>
      <c r="AO321" s="101">
        <v>10.94</v>
      </c>
      <c r="AP321" s="101">
        <v>2.36</v>
      </c>
      <c r="AQ321" s="101">
        <v>1.1599999999999999</v>
      </c>
    </row>
    <row r="322" spans="1:43">
      <c r="A322" t="s">
        <v>1425</v>
      </c>
      <c r="B322" s="101">
        <v>5.92</v>
      </c>
      <c r="C322" s="101">
        <v>4042</v>
      </c>
      <c r="D322" s="101">
        <v>92.2</v>
      </c>
      <c r="E322" s="101">
        <v>43.9</v>
      </c>
      <c r="F322" s="101">
        <v>20.03</v>
      </c>
      <c r="G322" s="101">
        <v>43.5</v>
      </c>
      <c r="H322" s="101">
        <v>36.4</v>
      </c>
      <c r="I322" s="101">
        <v>63.9</v>
      </c>
      <c r="J322" s="101">
        <v>23.1</v>
      </c>
      <c r="K322" s="101">
        <v>30.2</v>
      </c>
      <c r="L322" s="101">
        <v>489</v>
      </c>
      <c r="M322" s="101">
        <v>487</v>
      </c>
      <c r="N322" s="101">
        <v>11.72</v>
      </c>
      <c r="O322" s="101">
        <v>117.8</v>
      </c>
      <c r="P322" s="101">
        <v>118.3</v>
      </c>
      <c r="Q322" s="101">
        <v>6.56</v>
      </c>
      <c r="R322" s="101">
        <v>2.23</v>
      </c>
      <c r="S322" s="101">
        <v>2.58</v>
      </c>
      <c r="T322" s="101">
        <v>2.0299999999999998</v>
      </c>
      <c r="U322" s="101">
        <v>294.39999999999998</v>
      </c>
      <c r="V322" s="101">
        <v>302.2</v>
      </c>
      <c r="W322" s="101">
        <v>11.93</v>
      </c>
      <c r="X322" s="101">
        <v>24.9</v>
      </c>
      <c r="Y322" s="101">
        <v>2.82</v>
      </c>
      <c r="Z322" s="101">
        <v>12.75</v>
      </c>
      <c r="AA322" s="101">
        <v>2.5099999999999998</v>
      </c>
      <c r="AB322" s="101">
        <v>0.85699999999999998</v>
      </c>
      <c r="AC322" s="101">
        <v>0.82</v>
      </c>
      <c r="AD322" s="101">
        <v>2.57</v>
      </c>
      <c r="AE322" s="101">
        <v>0.41199999999999998</v>
      </c>
      <c r="AF322" s="101">
        <v>2.2799999999999998</v>
      </c>
      <c r="AG322" s="101">
        <v>0.433</v>
      </c>
      <c r="AH322" s="101">
        <v>1.07</v>
      </c>
      <c r="AI322" s="101">
        <v>0.16300000000000001</v>
      </c>
      <c r="AJ322" s="101">
        <v>1.56</v>
      </c>
      <c r="AK322" s="101">
        <v>0.20200000000000001</v>
      </c>
      <c r="AL322" s="101">
        <v>3.21</v>
      </c>
      <c r="AM322" s="101">
        <v>0.40200000000000002</v>
      </c>
      <c r="AN322" s="101">
        <v>0.63</v>
      </c>
      <c r="AO322" s="101">
        <v>11.5</v>
      </c>
      <c r="AP322" s="101">
        <v>2.2799999999999998</v>
      </c>
      <c r="AQ322" s="101">
        <v>1.0329999999999999</v>
      </c>
    </row>
    <row r="323" spans="1:43">
      <c r="A323" t="s">
        <v>1425</v>
      </c>
      <c r="B323" s="101">
        <v>6.7</v>
      </c>
      <c r="C323" s="101">
        <v>4435</v>
      </c>
      <c r="D323" s="101">
        <v>104</v>
      </c>
      <c r="E323" s="101">
        <v>20.3</v>
      </c>
      <c r="F323" s="101">
        <v>22.61</v>
      </c>
      <c r="G323" s="101">
        <v>45.5</v>
      </c>
      <c r="H323" s="101">
        <v>41</v>
      </c>
      <c r="I323" s="101">
        <v>69.900000000000006</v>
      </c>
      <c r="J323" s="101">
        <v>23.41</v>
      </c>
      <c r="K323" s="101">
        <v>32.200000000000003</v>
      </c>
      <c r="L323" s="101">
        <v>533</v>
      </c>
      <c r="M323" s="101">
        <v>526.1</v>
      </c>
      <c r="N323" s="101">
        <v>11.75</v>
      </c>
      <c r="O323" s="101">
        <v>121.4</v>
      </c>
      <c r="P323" s="101">
        <v>123.4</v>
      </c>
      <c r="Q323" s="101">
        <v>7.13</v>
      </c>
      <c r="R323" s="101">
        <v>2.68</v>
      </c>
      <c r="S323" s="101">
        <v>2.65</v>
      </c>
      <c r="T323" s="101">
        <v>1.86</v>
      </c>
      <c r="U323" s="101">
        <v>321.8</v>
      </c>
      <c r="V323" s="101">
        <v>329.6</v>
      </c>
      <c r="W323" s="101">
        <v>12.57</v>
      </c>
      <c r="X323" s="101">
        <v>26.33</v>
      </c>
      <c r="Y323" s="101">
        <v>3.09</v>
      </c>
      <c r="Z323" s="101">
        <v>13.85</v>
      </c>
      <c r="AA323" s="101">
        <v>3.07</v>
      </c>
      <c r="AB323" s="101">
        <v>0.94</v>
      </c>
      <c r="AC323" s="101">
        <v>0.99</v>
      </c>
      <c r="AD323" s="101">
        <v>2.86</v>
      </c>
      <c r="AE323" s="101">
        <v>0.40400000000000003</v>
      </c>
      <c r="AF323" s="101">
        <v>2.2799999999999998</v>
      </c>
      <c r="AG323" s="101">
        <v>0.46500000000000002</v>
      </c>
      <c r="AH323" s="101">
        <v>1.02</v>
      </c>
      <c r="AI323" s="101">
        <v>0.20599999999999999</v>
      </c>
      <c r="AJ323" s="101">
        <v>1.5</v>
      </c>
      <c r="AK323" s="101">
        <v>0.16600000000000001</v>
      </c>
      <c r="AL323" s="101">
        <v>2.78</v>
      </c>
      <c r="AM323" s="101">
        <v>0.443</v>
      </c>
      <c r="AN323" s="101">
        <v>0.69</v>
      </c>
      <c r="AO323" s="101">
        <v>11.64</v>
      </c>
      <c r="AP323" s="101">
        <v>2.31</v>
      </c>
      <c r="AQ323" s="101">
        <v>1.042</v>
      </c>
    </row>
    <row r="324" spans="1:43">
      <c r="A324" t="s">
        <v>1425</v>
      </c>
      <c r="B324" s="101">
        <v>6.83</v>
      </c>
      <c r="C324" s="101">
        <v>4560</v>
      </c>
      <c r="D324" s="101">
        <v>102.2</v>
      </c>
      <c r="E324" s="101">
        <v>15.8</v>
      </c>
      <c r="F324" s="101">
        <v>21.95</v>
      </c>
      <c r="G324" s="101">
        <v>46.6</v>
      </c>
      <c r="H324" s="101">
        <v>40.299999999999997</v>
      </c>
      <c r="I324" s="101">
        <v>68.5</v>
      </c>
      <c r="J324" s="101">
        <v>23.13</v>
      </c>
      <c r="K324" s="101">
        <v>33.799999999999997</v>
      </c>
      <c r="L324" s="101">
        <v>525</v>
      </c>
      <c r="M324" s="101">
        <v>505</v>
      </c>
      <c r="N324" s="101">
        <v>11.99</v>
      </c>
      <c r="O324" s="101">
        <v>123.8</v>
      </c>
      <c r="P324" s="101">
        <v>128.69999999999999</v>
      </c>
      <c r="Q324" s="101">
        <v>7.31</v>
      </c>
      <c r="R324" s="101">
        <v>2.83</v>
      </c>
      <c r="S324" s="101">
        <v>2.76</v>
      </c>
      <c r="T324" s="101">
        <v>2.0699999999999998</v>
      </c>
      <c r="U324" s="101">
        <v>330.7</v>
      </c>
      <c r="V324" s="101">
        <v>327.8</v>
      </c>
      <c r="W324" s="101">
        <v>12.84</v>
      </c>
      <c r="X324" s="101">
        <v>26.26</v>
      </c>
      <c r="Y324" s="101">
        <v>3.2</v>
      </c>
      <c r="Z324" s="101">
        <v>13.76</v>
      </c>
      <c r="AA324" s="101">
        <v>3.05</v>
      </c>
      <c r="AB324" s="101">
        <v>0.92</v>
      </c>
      <c r="AC324" s="101">
        <v>1.0900000000000001</v>
      </c>
      <c r="AD324" s="101">
        <v>2.99</v>
      </c>
      <c r="AE324" s="101">
        <v>0.38300000000000001</v>
      </c>
      <c r="AF324" s="101">
        <v>2.37</v>
      </c>
      <c r="AG324" s="101">
        <v>0.38700000000000001</v>
      </c>
      <c r="AH324" s="101">
        <v>1.08</v>
      </c>
      <c r="AI324" s="101">
        <v>0.14099999999999999</v>
      </c>
      <c r="AJ324" s="101">
        <v>1.29</v>
      </c>
      <c r="AK324" s="101">
        <v>0.156</v>
      </c>
      <c r="AL324" s="101">
        <v>3.18</v>
      </c>
      <c r="AM324" s="101">
        <v>0.49399999999999999</v>
      </c>
      <c r="AN324" s="101">
        <v>0.99</v>
      </c>
      <c r="AO324" s="101">
        <v>11.38</v>
      </c>
      <c r="AP324" s="101">
        <v>2.5099999999999998</v>
      </c>
      <c r="AQ324" s="101">
        <v>1.1100000000000001</v>
      </c>
    </row>
    <row r="325" spans="1:43">
      <c r="A325" t="s">
        <v>1425</v>
      </c>
      <c r="B325" s="101">
        <v>6.92</v>
      </c>
      <c r="C325" s="101">
        <v>4087</v>
      </c>
      <c r="D325" s="101">
        <v>94.4</v>
      </c>
      <c r="E325" s="101">
        <v>14.4</v>
      </c>
      <c r="F325" s="101">
        <v>23.46</v>
      </c>
      <c r="G325" s="101">
        <v>44.3</v>
      </c>
      <c r="H325" s="101">
        <v>38.200000000000003</v>
      </c>
      <c r="I325" s="101">
        <v>61.8</v>
      </c>
      <c r="J325" s="101">
        <v>23.22</v>
      </c>
      <c r="K325" s="101">
        <v>31.1</v>
      </c>
      <c r="L325" s="101">
        <v>475</v>
      </c>
      <c r="M325" s="101">
        <v>465.4</v>
      </c>
      <c r="N325" s="101">
        <v>11.46</v>
      </c>
      <c r="O325" s="101">
        <v>120.1</v>
      </c>
      <c r="P325" s="101">
        <v>116.7</v>
      </c>
      <c r="Q325" s="101">
        <v>6.6</v>
      </c>
      <c r="R325" s="101">
        <v>2.5499999999999998</v>
      </c>
      <c r="S325" s="101">
        <v>2.86</v>
      </c>
      <c r="T325" s="101">
        <v>1.7</v>
      </c>
      <c r="U325" s="101">
        <v>294.3</v>
      </c>
      <c r="V325" s="101">
        <v>294.8</v>
      </c>
      <c r="W325" s="101">
        <v>11.88</v>
      </c>
      <c r="X325" s="101">
        <v>25.24</v>
      </c>
      <c r="Y325" s="101">
        <v>3.23</v>
      </c>
      <c r="Z325" s="101">
        <v>12.75</v>
      </c>
      <c r="AA325" s="101">
        <v>2.56</v>
      </c>
      <c r="AB325" s="101">
        <v>0.94699999999999995</v>
      </c>
      <c r="AC325" s="101">
        <v>1.06</v>
      </c>
      <c r="AD325" s="101">
        <v>2.89</v>
      </c>
      <c r="AE325" s="101">
        <v>0.376</v>
      </c>
      <c r="AF325" s="101">
        <v>2.48</v>
      </c>
      <c r="AG325" s="101">
        <v>0.44400000000000001</v>
      </c>
      <c r="AH325" s="101">
        <v>1.27</v>
      </c>
      <c r="AI325" s="101">
        <v>0.189</v>
      </c>
      <c r="AJ325" s="101">
        <v>1.1499999999999999</v>
      </c>
      <c r="AK325" s="101">
        <v>0.189</v>
      </c>
      <c r="AL325" s="101">
        <v>3.12</v>
      </c>
      <c r="AM325" s="101">
        <v>0.44900000000000001</v>
      </c>
      <c r="AN325" s="101">
        <v>0.62</v>
      </c>
      <c r="AO325" s="101">
        <v>11.36</v>
      </c>
      <c r="AP325" s="101">
        <v>2.29</v>
      </c>
      <c r="AQ325" s="101">
        <v>1.0269999999999999</v>
      </c>
    </row>
    <row r="326" spans="1:43">
      <c r="A326" t="s">
        <v>1425</v>
      </c>
      <c r="B326" s="101">
        <v>7.03</v>
      </c>
      <c r="C326" s="101">
        <v>4360</v>
      </c>
      <c r="D326" s="101">
        <v>96.3</v>
      </c>
      <c r="E326" s="101">
        <v>11.7</v>
      </c>
      <c r="F326" s="101">
        <v>21.08</v>
      </c>
      <c r="G326" s="101">
        <v>44.9</v>
      </c>
      <c r="H326" s="101">
        <v>40</v>
      </c>
      <c r="I326" s="101">
        <v>62.3</v>
      </c>
      <c r="J326" s="101">
        <v>22.7</v>
      </c>
      <c r="K326" s="101">
        <v>31.6</v>
      </c>
      <c r="L326" s="101">
        <v>488</v>
      </c>
      <c r="M326" s="101">
        <v>478</v>
      </c>
      <c r="N326" s="101">
        <v>11.35</v>
      </c>
      <c r="O326" s="101">
        <v>122.5</v>
      </c>
      <c r="P326" s="101">
        <v>122.6</v>
      </c>
      <c r="Q326" s="101">
        <v>6.83</v>
      </c>
      <c r="R326" s="101">
        <v>2.56</v>
      </c>
      <c r="S326" s="101">
        <v>2.94</v>
      </c>
      <c r="T326" s="101">
        <v>1.97</v>
      </c>
      <c r="U326" s="101">
        <v>308</v>
      </c>
      <c r="V326" s="101">
        <v>300</v>
      </c>
      <c r="W326" s="101">
        <v>11.58</v>
      </c>
      <c r="X326" s="101">
        <v>26.14</v>
      </c>
      <c r="Y326" s="101">
        <v>3.08</v>
      </c>
      <c r="Z326" s="101">
        <v>13.04</v>
      </c>
      <c r="AA326" s="101">
        <v>3.01</v>
      </c>
      <c r="AB326" s="101">
        <v>0.85299999999999998</v>
      </c>
      <c r="AC326" s="101">
        <v>1.04</v>
      </c>
      <c r="AD326" s="101">
        <v>2.76</v>
      </c>
      <c r="AE326" s="101">
        <v>0.35099999999999998</v>
      </c>
      <c r="AF326" s="101">
        <v>2.11</v>
      </c>
      <c r="AG326" s="101">
        <v>0.36899999999999999</v>
      </c>
      <c r="AH326" s="101">
        <v>1.2</v>
      </c>
      <c r="AI326" s="101">
        <v>0.193</v>
      </c>
      <c r="AJ326" s="101">
        <v>1.07</v>
      </c>
      <c r="AK326" s="101">
        <v>0.14799999999999999</v>
      </c>
      <c r="AL326" s="101">
        <v>3.24</v>
      </c>
      <c r="AM326" s="101">
        <v>0.379</v>
      </c>
      <c r="AN326" s="101">
        <v>0.61</v>
      </c>
      <c r="AO326" s="101">
        <v>11.01</v>
      </c>
      <c r="AP326" s="101">
        <v>2.2999999999999998</v>
      </c>
      <c r="AQ326" s="101">
        <v>1.089</v>
      </c>
    </row>
    <row r="327" spans="1:43">
      <c r="A327" t="s">
        <v>1425</v>
      </c>
      <c r="B327" s="101">
        <v>7.21</v>
      </c>
      <c r="C327" s="101">
        <v>4404</v>
      </c>
      <c r="D327" s="101">
        <v>97.3</v>
      </c>
      <c r="E327" s="101">
        <v>11.3</v>
      </c>
      <c r="F327" s="101">
        <v>20.81</v>
      </c>
      <c r="G327" s="101">
        <v>44.7</v>
      </c>
      <c r="H327" s="101">
        <v>39.299999999999997</v>
      </c>
      <c r="I327" s="101">
        <v>64.3</v>
      </c>
      <c r="J327" s="101">
        <v>22.12</v>
      </c>
      <c r="K327" s="101">
        <v>31.9</v>
      </c>
      <c r="L327" s="101">
        <v>497</v>
      </c>
      <c r="M327" s="101">
        <v>479</v>
      </c>
      <c r="N327" s="101">
        <v>11.57</v>
      </c>
      <c r="O327" s="101">
        <v>121.4</v>
      </c>
      <c r="P327" s="101">
        <v>125.6</v>
      </c>
      <c r="Q327" s="101">
        <v>7.06</v>
      </c>
      <c r="R327" s="101">
        <v>2.64</v>
      </c>
      <c r="S327" s="101">
        <v>2.65</v>
      </c>
      <c r="T327" s="101">
        <v>1.86</v>
      </c>
      <c r="U327" s="101">
        <v>310.7</v>
      </c>
      <c r="V327" s="101">
        <v>306.60000000000002</v>
      </c>
      <c r="W327" s="101">
        <v>11.71</v>
      </c>
      <c r="X327" s="101">
        <v>26.29</v>
      </c>
      <c r="Y327" s="101">
        <v>3.3</v>
      </c>
      <c r="Z327" s="101">
        <v>13.16</v>
      </c>
      <c r="AA327" s="101">
        <v>3.14</v>
      </c>
      <c r="AB327" s="101">
        <v>0.98799999999999999</v>
      </c>
      <c r="AC327" s="101">
        <v>1.06</v>
      </c>
      <c r="AD327" s="101">
        <v>2.63</v>
      </c>
      <c r="AE327" s="101">
        <v>0.30299999999999999</v>
      </c>
      <c r="AF327" s="101">
        <v>2.0299999999999998</v>
      </c>
      <c r="AG327" s="101">
        <v>0.42399999999999999</v>
      </c>
      <c r="AH327" s="101">
        <v>1.1599999999999999</v>
      </c>
      <c r="AI327" s="101">
        <v>0.17699999999999999</v>
      </c>
      <c r="AJ327" s="101">
        <v>1</v>
      </c>
      <c r="AK327" s="101">
        <v>0.16300000000000001</v>
      </c>
      <c r="AL327" s="101">
        <v>3.11</v>
      </c>
      <c r="AM327" s="101">
        <v>0.45700000000000002</v>
      </c>
      <c r="AN327" s="101">
        <v>0.74</v>
      </c>
      <c r="AO327" s="101">
        <v>11.02</v>
      </c>
      <c r="AP327" s="101">
        <v>2.2599999999999998</v>
      </c>
      <c r="AQ327" s="101">
        <v>1.1000000000000001</v>
      </c>
    </row>
    <row r="328" spans="1:43">
      <c r="A328" t="s">
        <v>1425</v>
      </c>
      <c r="B328" s="101">
        <v>6.89</v>
      </c>
      <c r="C328" s="101">
        <v>4450</v>
      </c>
      <c r="D328" s="101">
        <v>101.5</v>
      </c>
      <c r="E328" s="101">
        <v>23.6</v>
      </c>
      <c r="F328" s="101">
        <v>21.3</v>
      </c>
      <c r="G328" s="101">
        <v>43.4</v>
      </c>
      <c r="H328" s="101">
        <v>40.200000000000003</v>
      </c>
      <c r="I328" s="101">
        <v>64.900000000000006</v>
      </c>
      <c r="J328" s="101">
        <v>23.2</v>
      </c>
      <c r="K328" s="101">
        <v>32</v>
      </c>
      <c r="L328" s="101">
        <v>512</v>
      </c>
      <c r="M328" s="101">
        <v>499</v>
      </c>
      <c r="N328" s="101">
        <v>11.88</v>
      </c>
      <c r="O328" s="101">
        <v>118.4</v>
      </c>
      <c r="P328" s="101">
        <v>118.9</v>
      </c>
      <c r="Q328" s="101">
        <v>7.36</v>
      </c>
      <c r="R328" s="101">
        <v>3.45</v>
      </c>
      <c r="S328" s="101">
        <v>2.94</v>
      </c>
      <c r="T328" s="101">
        <v>1.96</v>
      </c>
      <c r="U328" s="101">
        <v>315</v>
      </c>
      <c r="V328" s="101">
        <v>315.8</v>
      </c>
      <c r="W328" s="101">
        <v>12.04</v>
      </c>
      <c r="X328" s="101">
        <v>25.32</v>
      </c>
      <c r="Y328" s="101">
        <v>3.11</v>
      </c>
      <c r="Z328" s="101">
        <v>13.69</v>
      </c>
      <c r="AA328" s="101">
        <v>2.86</v>
      </c>
      <c r="AB328" s="101">
        <v>0.93</v>
      </c>
      <c r="AC328" s="101">
        <v>0.79</v>
      </c>
      <c r="AD328" s="101">
        <v>2.3199999999999998</v>
      </c>
      <c r="AE328" s="101">
        <v>0.39500000000000002</v>
      </c>
      <c r="AF328" s="101">
        <v>2.09</v>
      </c>
      <c r="AG328" s="101">
        <v>0.39300000000000002</v>
      </c>
      <c r="AH328" s="101">
        <v>1.08</v>
      </c>
      <c r="AI328" s="101">
        <v>0.17</v>
      </c>
      <c r="AJ328" s="101">
        <v>1.21</v>
      </c>
      <c r="AK328" s="101">
        <v>0.19600000000000001</v>
      </c>
      <c r="AL328" s="101">
        <v>3.54</v>
      </c>
      <c r="AM328" s="101">
        <v>0.41299999999999998</v>
      </c>
      <c r="AN328" s="101">
        <v>0.78</v>
      </c>
      <c r="AO328" s="101">
        <v>11.3</v>
      </c>
      <c r="AP328" s="101">
        <v>2.2799999999999998</v>
      </c>
      <c r="AQ328" s="101">
        <v>1.05</v>
      </c>
    </row>
    <row r="329" spans="1:43">
      <c r="A329" t="s">
        <v>1425</v>
      </c>
      <c r="B329" s="101">
        <v>6.92</v>
      </c>
      <c r="C329" s="101">
        <v>4250</v>
      </c>
      <c r="D329" s="101">
        <v>98.7</v>
      </c>
      <c r="E329" s="101">
        <v>24.8</v>
      </c>
      <c r="F329" s="101">
        <v>22.2</v>
      </c>
      <c r="G329" s="101">
        <v>45.2</v>
      </c>
      <c r="H329" s="101">
        <v>38.1</v>
      </c>
      <c r="I329" s="101">
        <v>65.099999999999994</v>
      </c>
      <c r="J329" s="101">
        <v>24</v>
      </c>
      <c r="K329" s="101">
        <v>31.6</v>
      </c>
      <c r="L329" s="101">
        <v>497</v>
      </c>
      <c r="M329" s="101">
        <v>505</v>
      </c>
      <c r="N329" s="101">
        <v>12.13</v>
      </c>
      <c r="O329" s="101">
        <v>121.7</v>
      </c>
      <c r="P329" s="101">
        <v>122.4</v>
      </c>
      <c r="Q329" s="101">
        <v>6.97</v>
      </c>
      <c r="R329" s="101">
        <v>2.72</v>
      </c>
      <c r="S329" s="101">
        <v>2.81</v>
      </c>
      <c r="T329" s="101">
        <v>1.78</v>
      </c>
      <c r="U329" s="101">
        <v>303.10000000000002</v>
      </c>
      <c r="V329" s="101">
        <v>311.10000000000002</v>
      </c>
      <c r="W329" s="101">
        <v>12.38</v>
      </c>
      <c r="X329" s="101">
        <v>25.74</v>
      </c>
      <c r="Y329" s="101">
        <v>3.13</v>
      </c>
      <c r="Z329" s="101">
        <v>12.7</v>
      </c>
      <c r="AA329" s="101">
        <v>2.69</v>
      </c>
      <c r="AB329" s="101">
        <v>1.01</v>
      </c>
      <c r="AC329" s="101">
        <v>0.93</v>
      </c>
      <c r="AD329" s="101">
        <v>3.16</v>
      </c>
      <c r="AE329" s="101">
        <v>0.42</v>
      </c>
      <c r="AF329" s="101">
        <v>2.37</v>
      </c>
      <c r="AG329" s="101">
        <v>0.498</v>
      </c>
      <c r="AH329" s="101">
        <v>1.1499999999999999</v>
      </c>
      <c r="AI329" s="101">
        <v>0.18099999999999999</v>
      </c>
      <c r="AJ329" s="101">
        <v>1.36</v>
      </c>
      <c r="AK329" s="101">
        <v>0.18099999999999999</v>
      </c>
      <c r="AL329" s="101">
        <v>3.04</v>
      </c>
      <c r="AM329" s="101">
        <v>0.46600000000000003</v>
      </c>
      <c r="AN329" s="101">
        <v>0.85</v>
      </c>
      <c r="AO329" s="101">
        <v>11.66</v>
      </c>
      <c r="AP329" s="101">
        <v>2.4500000000000002</v>
      </c>
      <c r="AQ329" s="101">
        <v>1.07</v>
      </c>
    </row>
    <row r="330" spans="1:43">
      <c r="A330" t="s">
        <v>1425</v>
      </c>
      <c r="B330" s="101">
        <v>6.92</v>
      </c>
      <c r="C330" s="101">
        <v>4475</v>
      </c>
      <c r="D330" s="101">
        <v>100.7</v>
      </c>
      <c r="E330" s="101">
        <v>20.9</v>
      </c>
      <c r="F330" s="101">
        <v>22.9</v>
      </c>
      <c r="G330" s="101">
        <v>42.4</v>
      </c>
      <c r="H330" s="101">
        <v>39.1</v>
      </c>
      <c r="I330" s="101">
        <v>64.8</v>
      </c>
      <c r="J330" s="101">
        <v>23</v>
      </c>
      <c r="K330" s="101">
        <v>32.200000000000003</v>
      </c>
      <c r="L330" s="101">
        <v>511</v>
      </c>
      <c r="M330" s="101">
        <v>503</v>
      </c>
      <c r="N330" s="101">
        <v>11.73</v>
      </c>
      <c r="O330" s="101">
        <v>119.3</v>
      </c>
      <c r="P330" s="101">
        <v>122.3</v>
      </c>
      <c r="Q330" s="101">
        <v>7.16</v>
      </c>
      <c r="R330" s="101">
        <v>2.62</v>
      </c>
      <c r="S330" s="101">
        <v>2.62</v>
      </c>
      <c r="T330" s="101">
        <v>1.76</v>
      </c>
      <c r="U330" s="101">
        <v>315.89999999999998</v>
      </c>
      <c r="V330" s="101">
        <v>316</v>
      </c>
      <c r="W330" s="101">
        <v>11.79</v>
      </c>
      <c r="X330" s="101">
        <v>25.12</v>
      </c>
      <c r="Y330" s="101">
        <v>3.15</v>
      </c>
      <c r="Z330" s="101">
        <v>13.32</v>
      </c>
      <c r="AA330" s="101">
        <v>2.97</v>
      </c>
      <c r="AB330" s="101">
        <v>0.88</v>
      </c>
      <c r="AC330" s="101">
        <v>0.9</v>
      </c>
      <c r="AD330" s="101">
        <v>2.91</v>
      </c>
      <c r="AE330" s="101">
        <v>0.44800000000000001</v>
      </c>
      <c r="AF330" s="101">
        <v>2.25</v>
      </c>
      <c r="AG330" s="101">
        <v>0.45500000000000002</v>
      </c>
      <c r="AH330" s="101">
        <v>1.25</v>
      </c>
      <c r="AI330" s="101">
        <v>0.16200000000000001</v>
      </c>
      <c r="AJ330" s="101">
        <v>1.29</v>
      </c>
      <c r="AK330" s="101">
        <v>0.193</v>
      </c>
      <c r="AL330" s="101">
        <v>3.05</v>
      </c>
      <c r="AM330" s="101">
        <v>0.36799999999999999</v>
      </c>
      <c r="AN330" s="101">
        <v>0.68</v>
      </c>
      <c r="AO330" s="101">
        <v>11.26</v>
      </c>
      <c r="AP330" s="101">
        <v>2.13</v>
      </c>
      <c r="AQ330" s="101">
        <v>0.96299999999999997</v>
      </c>
    </row>
    <row r="331" spans="1:43">
      <c r="A331" t="s">
        <v>1425</v>
      </c>
      <c r="B331" s="101">
        <v>6.76</v>
      </c>
      <c r="C331" s="101">
        <v>4190</v>
      </c>
      <c r="D331" s="101">
        <v>95.6</v>
      </c>
      <c r="E331" s="101">
        <v>21.7</v>
      </c>
      <c r="F331" s="101">
        <v>22.74</v>
      </c>
      <c r="G331" s="101">
        <v>44.2</v>
      </c>
      <c r="H331" s="101">
        <v>37.200000000000003</v>
      </c>
      <c r="I331" s="101">
        <v>62.1</v>
      </c>
      <c r="J331" s="101">
        <v>23.2</v>
      </c>
      <c r="K331" s="101">
        <v>30.3</v>
      </c>
      <c r="L331" s="101">
        <v>484</v>
      </c>
      <c r="M331" s="101">
        <v>488.2</v>
      </c>
      <c r="N331" s="101">
        <v>11.21</v>
      </c>
      <c r="O331" s="101">
        <v>116.8</v>
      </c>
      <c r="P331" s="101">
        <v>115.9</v>
      </c>
      <c r="Q331" s="101">
        <v>6.9</v>
      </c>
      <c r="R331" s="101">
        <v>2.87</v>
      </c>
      <c r="S331" s="101">
        <v>2.72</v>
      </c>
      <c r="T331" s="101">
        <v>1.7</v>
      </c>
      <c r="U331" s="101">
        <v>291.5</v>
      </c>
      <c r="V331" s="101">
        <v>303.10000000000002</v>
      </c>
      <c r="W331" s="101">
        <v>11.83</v>
      </c>
      <c r="X331" s="101">
        <v>24.86</v>
      </c>
      <c r="Y331" s="101">
        <v>2.79</v>
      </c>
      <c r="Z331" s="101">
        <v>12.47</v>
      </c>
      <c r="AA331" s="101">
        <v>2.65</v>
      </c>
      <c r="AB331" s="101">
        <v>0.9</v>
      </c>
      <c r="AC331" s="101">
        <v>1.08</v>
      </c>
      <c r="AD331" s="101">
        <v>2.5299999999999998</v>
      </c>
      <c r="AE331" s="101">
        <v>0.39600000000000002</v>
      </c>
      <c r="AF331" s="101">
        <v>2.02</v>
      </c>
      <c r="AG331" s="101">
        <v>0.45100000000000001</v>
      </c>
      <c r="AH331" s="101">
        <v>1.2</v>
      </c>
      <c r="AI331" s="101">
        <v>0.13900000000000001</v>
      </c>
      <c r="AJ331" s="101">
        <v>1.06</v>
      </c>
      <c r="AK331" s="101">
        <v>0.19</v>
      </c>
      <c r="AL331" s="101">
        <v>3.43</v>
      </c>
      <c r="AM331" s="101">
        <v>0.45500000000000002</v>
      </c>
      <c r="AN331" s="101">
        <v>0.68</v>
      </c>
      <c r="AO331" s="101">
        <v>11.47</v>
      </c>
      <c r="AP331" s="101">
        <v>2.2999999999999998</v>
      </c>
      <c r="AQ331" s="101">
        <v>1.1100000000000001</v>
      </c>
    </row>
    <row r="332" spans="1:43">
      <c r="A332" t="s">
        <v>1425</v>
      </c>
      <c r="B332" s="101">
        <v>7.46</v>
      </c>
      <c r="C332" s="101">
        <v>4586</v>
      </c>
      <c r="D332" s="101">
        <v>113.4</v>
      </c>
      <c r="E332" s="101">
        <v>63</v>
      </c>
      <c r="F332" s="101">
        <v>23.67</v>
      </c>
      <c r="G332" s="101">
        <v>47.8</v>
      </c>
      <c r="H332" s="101">
        <v>39.1</v>
      </c>
      <c r="I332" s="101">
        <v>62.6</v>
      </c>
      <c r="J332" s="101">
        <v>23.2</v>
      </c>
      <c r="K332" s="101">
        <v>32.21</v>
      </c>
      <c r="L332" s="101">
        <v>501</v>
      </c>
      <c r="M332" s="101">
        <v>481</v>
      </c>
      <c r="N332" s="101">
        <v>11.51</v>
      </c>
      <c r="O332" s="101">
        <v>128.1</v>
      </c>
      <c r="P332" s="101">
        <v>124.5</v>
      </c>
      <c r="Q332" s="101">
        <v>7.3</v>
      </c>
      <c r="R332" s="101">
        <v>3.11</v>
      </c>
      <c r="S332" s="101">
        <v>2.4900000000000002</v>
      </c>
      <c r="T332" s="101">
        <v>1.89</v>
      </c>
      <c r="U332" s="101">
        <v>313.39999999999998</v>
      </c>
      <c r="V332" s="101">
        <v>304.39999999999998</v>
      </c>
      <c r="W332" s="101">
        <v>11.91</v>
      </c>
      <c r="X332" s="101">
        <v>26.49</v>
      </c>
      <c r="Y332" s="101">
        <v>3.39</v>
      </c>
      <c r="Z332" s="101">
        <v>13.19</v>
      </c>
      <c r="AA332" s="101">
        <v>2.65</v>
      </c>
      <c r="AB332" s="101">
        <v>0.96</v>
      </c>
      <c r="AC332" s="101">
        <v>1.032</v>
      </c>
      <c r="AD332" s="101">
        <v>2.72</v>
      </c>
      <c r="AE332" s="101">
        <v>0.33200000000000002</v>
      </c>
      <c r="AF332" s="101">
        <v>2.06</v>
      </c>
      <c r="AG332" s="101">
        <v>0.42499999999999999</v>
      </c>
      <c r="AH332" s="101">
        <v>1.35</v>
      </c>
      <c r="AI332" s="101">
        <v>0.151</v>
      </c>
      <c r="AJ332" s="101">
        <v>1.35</v>
      </c>
      <c r="AK332" s="101">
        <v>0.20399999999999999</v>
      </c>
      <c r="AL332" s="101">
        <v>3.1</v>
      </c>
      <c r="AM332" s="101">
        <v>0.41699999999999998</v>
      </c>
      <c r="AN332" s="101">
        <v>0.81</v>
      </c>
      <c r="AO332" s="101">
        <v>10.79</v>
      </c>
      <c r="AP332" s="101">
        <v>2.5099999999999998</v>
      </c>
      <c r="AQ332" s="101">
        <v>0.999</v>
      </c>
    </row>
    <row r="333" spans="1:43">
      <c r="A333" t="s">
        <v>1425</v>
      </c>
      <c r="B333" s="101">
        <v>6.84</v>
      </c>
      <c r="C333" s="101">
        <v>4380</v>
      </c>
      <c r="D333" s="101">
        <v>113</v>
      </c>
      <c r="E333" s="101">
        <v>77</v>
      </c>
      <c r="F333" s="101">
        <v>22.73</v>
      </c>
      <c r="G333" s="101">
        <v>44.8</v>
      </c>
      <c r="H333" s="101">
        <v>37</v>
      </c>
      <c r="I333" s="101">
        <v>65.400000000000006</v>
      </c>
      <c r="J333" s="101">
        <v>23.53</v>
      </c>
      <c r="K333" s="101">
        <v>31</v>
      </c>
      <c r="L333" s="101">
        <v>508</v>
      </c>
      <c r="M333" s="101">
        <v>504</v>
      </c>
      <c r="N333" s="101">
        <v>12.02</v>
      </c>
      <c r="O333" s="101">
        <v>121.2</v>
      </c>
      <c r="P333" s="101">
        <v>119.1</v>
      </c>
      <c r="Q333" s="101">
        <v>7.22</v>
      </c>
      <c r="R333" s="101">
        <v>2.68</v>
      </c>
      <c r="S333" s="101">
        <v>2.41</v>
      </c>
      <c r="T333" s="101">
        <v>1.8</v>
      </c>
      <c r="U333" s="101">
        <v>303.89999999999998</v>
      </c>
      <c r="V333" s="101">
        <v>309.10000000000002</v>
      </c>
      <c r="W333" s="101">
        <v>12.25</v>
      </c>
      <c r="X333" s="101">
        <v>25.55</v>
      </c>
      <c r="Y333" s="101">
        <v>3.17</v>
      </c>
      <c r="Z333" s="101">
        <v>12.76</v>
      </c>
      <c r="AA333" s="101">
        <v>2.72</v>
      </c>
      <c r="AB333" s="101">
        <v>0.99</v>
      </c>
      <c r="AC333" s="101">
        <v>0.91</v>
      </c>
      <c r="AD333" s="101">
        <v>2.81</v>
      </c>
      <c r="AE333" s="101">
        <v>0.36399999999999999</v>
      </c>
      <c r="AF333" s="101">
        <v>2.2200000000000002</v>
      </c>
      <c r="AG333" s="101">
        <v>0.40500000000000003</v>
      </c>
      <c r="AH333" s="101">
        <v>1.2</v>
      </c>
      <c r="AI333" s="101">
        <v>0.18</v>
      </c>
      <c r="AJ333" s="101">
        <v>1.23</v>
      </c>
      <c r="AK333" s="101">
        <v>0.155</v>
      </c>
      <c r="AL333" s="101">
        <v>3.01</v>
      </c>
      <c r="AM333" s="101">
        <v>0.41499999999999998</v>
      </c>
      <c r="AN333" s="101">
        <v>0.65</v>
      </c>
      <c r="AO333" s="101">
        <v>11.03</v>
      </c>
      <c r="AP333" s="101">
        <v>2.39</v>
      </c>
      <c r="AQ333" s="101">
        <v>0.94099999999999995</v>
      </c>
    </row>
    <row r="335" spans="1:43">
      <c r="A335" t="s">
        <v>1431</v>
      </c>
      <c r="B335" s="101">
        <v>6.75</v>
      </c>
      <c r="C335" s="101">
        <v>4119</v>
      </c>
      <c r="D335" s="101">
        <v>93.6</v>
      </c>
      <c r="E335" s="101">
        <v>13.4</v>
      </c>
      <c r="F335" s="101">
        <v>22.01</v>
      </c>
      <c r="G335" s="101">
        <v>47.1</v>
      </c>
      <c r="H335" s="101">
        <v>36.39</v>
      </c>
      <c r="I335" s="101">
        <v>60.1</v>
      </c>
      <c r="J335" s="101">
        <v>22.75</v>
      </c>
      <c r="K335" s="101">
        <v>30.63</v>
      </c>
      <c r="L335" s="101">
        <v>457</v>
      </c>
      <c r="M335" s="101">
        <v>468</v>
      </c>
      <c r="N335" s="101">
        <v>11.45</v>
      </c>
      <c r="O335" s="101">
        <v>120.5</v>
      </c>
      <c r="P335" s="101">
        <v>117.9</v>
      </c>
      <c r="Q335" s="101">
        <v>6.6</v>
      </c>
      <c r="R335" s="101">
        <v>2.85</v>
      </c>
      <c r="S335" s="101">
        <v>2.5499999999999998</v>
      </c>
      <c r="T335" s="101">
        <v>2.16</v>
      </c>
      <c r="U335" s="101">
        <v>293</v>
      </c>
      <c r="V335" s="101">
        <v>286.5</v>
      </c>
      <c r="W335" s="101">
        <v>11.58</v>
      </c>
      <c r="X335" s="101">
        <v>25.63</v>
      </c>
      <c r="Y335" s="101">
        <v>3.07</v>
      </c>
      <c r="Z335" s="101">
        <v>12.52</v>
      </c>
      <c r="AA335" s="101">
        <v>2.44</v>
      </c>
      <c r="AB335" s="101">
        <v>0.99</v>
      </c>
      <c r="AC335" s="101">
        <v>0.70699999999999996</v>
      </c>
      <c r="AD335" s="101">
        <v>2.64</v>
      </c>
      <c r="AE335" s="101">
        <v>0.34799999999999998</v>
      </c>
      <c r="AF335" s="101">
        <v>1.98</v>
      </c>
      <c r="AG335" s="101">
        <v>0.45700000000000002</v>
      </c>
      <c r="AH335" s="101">
        <v>1.1000000000000001</v>
      </c>
      <c r="AI335" s="101">
        <v>0.16</v>
      </c>
      <c r="AJ335" s="101">
        <v>0.97</v>
      </c>
      <c r="AK335" s="101">
        <v>0.14199999999999999</v>
      </c>
      <c r="AL335" s="101">
        <v>3.35</v>
      </c>
      <c r="AM335" s="101">
        <v>0.41599999999999998</v>
      </c>
      <c r="AN335" s="101">
        <v>0.82</v>
      </c>
      <c r="AO335" s="101">
        <v>10.64</v>
      </c>
      <c r="AP335" s="101">
        <v>2.31</v>
      </c>
      <c r="AQ335" s="101">
        <v>1.02</v>
      </c>
    </row>
    <row r="336" spans="1:43">
      <c r="A336" t="s">
        <v>1431</v>
      </c>
      <c r="B336" s="101">
        <v>7.31</v>
      </c>
      <c r="C336" s="101">
        <v>4400</v>
      </c>
      <c r="D336" s="101">
        <v>101.6</v>
      </c>
      <c r="E336" s="101">
        <v>13.2</v>
      </c>
      <c r="F336" s="101">
        <v>20.39</v>
      </c>
      <c r="G336" s="101">
        <v>47.4</v>
      </c>
      <c r="H336" s="101">
        <v>38.799999999999997</v>
      </c>
      <c r="I336" s="101">
        <v>65.5</v>
      </c>
      <c r="J336" s="101">
        <v>22.69</v>
      </c>
      <c r="K336" s="101">
        <v>32.1</v>
      </c>
      <c r="L336" s="101">
        <v>507.3</v>
      </c>
      <c r="M336" s="101">
        <v>507</v>
      </c>
      <c r="N336" s="101">
        <v>11.97</v>
      </c>
      <c r="O336" s="101">
        <v>121.5</v>
      </c>
      <c r="P336" s="101">
        <v>123.5</v>
      </c>
      <c r="Q336" s="101">
        <v>7.2</v>
      </c>
      <c r="R336" s="101">
        <v>3.25</v>
      </c>
      <c r="S336" s="101">
        <v>2.61</v>
      </c>
      <c r="T336" s="101">
        <v>2.13</v>
      </c>
      <c r="U336" s="101">
        <v>314.8</v>
      </c>
      <c r="V336" s="101">
        <v>314</v>
      </c>
      <c r="W336" s="101">
        <v>12.24</v>
      </c>
      <c r="X336" s="101">
        <v>25.69</v>
      </c>
      <c r="Y336" s="101">
        <v>3.1</v>
      </c>
      <c r="Z336" s="101">
        <v>13.64</v>
      </c>
      <c r="AA336" s="101">
        <v>2.56</v>
      </c>
      <c r="AB336" s="101">
        <v>0.92</v>
      </c>
      <c r="AC336" s="101">
        <v>0.68799999999999994</v>
      </c>
      <c r="AD336" s="101">
        <v>2.56</v>
      </c>
      <c r="AE336" s="101">
        <v>0.374</v>
      </c>
      <c r="AF336" s="101">
        <v>2.19</v>
      </c>
      <c r="AG336" s="101">
        <v>0.432</v>
      </c>
      <c r="AH336" s="101">
        <v>1.1599999999999999</v>
      </c>
      <c r="AI336" s="101">
        <v>0.14899999999999999</v>
      </c>
      <c r="AJ336" s="101">
        <v>1.24</v>
      </c>
      <c r="AK336" s="101">
        <v>0.157</v>
      </c>
      <c r="AL336" s="101">
        <v>3.21</v>
      </c>
      <c r="AM336" s="101">
        <v>0.43099999999999999</v>
      </c>
      <c r="AN336" s="101">
        <v>0.83</v>
      </c>
      <c r="AO336" s="101">
        <v>11.51</v>
      </c>
      <c r="AP336" s="101">
        <v>2.44</v>
      </c>
      <c r="AQ336" s="101">
        <v>1.0900000000000001</v>
      </c>
    </row>
    <row r="337" spans="1:43">
      <c r="A337" t="s">
        <v>1431</v>
      </c>
      <c r="B337" s="101">
        <v>6.79</v>
      </c>
      <c r="C337" s="101">
        <v>4160</v>
      </c>
      <c r="D337" s="101">
        <v>99.6</v>
      </c>
      <c r="E337" s="101">
        <v>15.6</v>
      </c>
      <c r="F337" s="101">
        <v>21.82</v>
      </c>
      <c r="G337" s="101">
        <v>37.1</v>
      </c>
      <c r="H337" s="101">
        <v>39.6</v>
      </c>
      <c r="I337" s="101">
        <v>63.3</v>
      </c>
      <c r="J337" s="101">
        <v>23.07</v>
      </c>
      <c r="K337" s="101">
        <v>31.4</v>
      </c>
      <c r="L337" s="101">
        <v>494</v>
      </c>
      <c r="M337" s="101">
        <v>492.1</v>
      </c>
      <c r="N337" s="101">
        <v>11.41</v>
      </c>
      <c r="O337" s="101">
        <v>115</v>
      </c>
      <c r="P337" s="101">
        <v>117.3</v>
      </c>
      <c r="Q337" s="101">
        <v>7.11</v>
      </c>
      <c r="R337" s="101">
        <v>2.2999999999999998</v>
      </c>
      <c r="S337" s="101">
        <v>2.5499999999999998</v>
      </c>
      <c r="T337" s="101">
        <v>2.29</v>
      </c>
      <c r="U337" s="101">
        <v>297</v>
      </c>
      <c r="V337" s="101">
        <v>310.39999999999998</v>
      </c>
      <c r="W337" s="101">
        <v>12.01</v>
      </c>
      <c r="X337" s="101">
        <v>24.75</v>
      </c>
      <c r="Y337" s="101">
        <v>2.98</v>
      </c>
      <c r="Z337" s="101">
        <v>12.57</v>
      </c>
      <c r="AA337" s="101">
        <v>2.56</v>
      </c>
      <c r="AB337" s="101">
        <v>0.95299999999999996</v>
      </c>
      <c r="AC337" s="101">
        <v>0.85</v>
      </c>
      <c r="AD337" s="101">
        <v>2.1800000000000002</v>
      </c>
      <c r="AE337" s="101">
        <v>0.35399999999999998</v>
      </c>
      <c r="AF337" s="101">
        <v>2.5299999999999998</v>
      </c>
      <c r="AG337" s="101">
        <v>0.374</v>
      </c>
      <c r="AH337" s="101">
        <v>1.07</v>
      </c>
      <c r="AI337" s="101">
        <v>0.157</v>
      </c>
      <c r="AJ337" s="101">
        <v>1.1299999999999999</v>
      </c>
      <c r="AK337" s="101">
        <v>0.16800000000000001</v>
      </c>
      <c r="AL337" s="101">
        <v>2.73</v>
      </c>
      <c r="AM337" s="101">
        <v>0.433</v>
      </c>
      <c r="AN337" s="101">
        <v>0.68</v>
      </c>
      <c r="AO337" s="101">
        <v>11.15</v>
      </c>
      <c r="AP337" s="101">
        <v>2.36</v>
      </c>
      <c r="AQ337" s="101">
        <v>0.95799999999999996</v>
      </c>
    </row>
    <row r="338" spans="1:43">
      <c r="A338" t="s">
        <v>1431</v>
      </c>
      <c r="B338" s="101">
        <v>7.09</v>
      </c>
      <c r="C338" s="101">
        <v>4300</v>
      </c>
      <c r="D338" s="101">
        <v>102.3</v>
      </c>
      <c r="E338" s="101">
        <v>16.2</v>
      </c>
      <c r="F338" s="101">
        <v>21.81</v>
      </c>
      <c r="G338" s="101">
        <v>36.1</v>
      </c>
      <c r="H338" s="101">
        <v>39.6</v>
      </c>
      <c r="I338" s="101">
        <v>65.7</v>
      </c>
      <c r="J338" s="101">
        <v>23.1</v>
      </c>
      <c r="K338" s="101">
        <v>31.4</v>
      </c>
      <c r="L338" s="101">
        <v>499</v>
      </c>
      <c r="M338" s="101">
        <v>495</v>
      </c>
      <c r="N338" s="101">
        <v>11.28</v>
      </c>
      <c r="O338" s="101">
        <v>116.5</v>
      </c>
      <c r="P338" s="101">
        <v>118.8</v>
      </c>
      <c r="Q338" s="101">
        <v>7.02</v>
      </c>
      <c r="R338" s="101">
        <v>1.83</v>
      </c>
      <c r="S338" s="101">
        <v>2.42</v>
      </c>
      <c r="T338" s="101">
        <v>2.68</v>
      </c>
      <c r="U338" s="101">
        <v>300.39999999999998</v>
      </c>
      <c r="V338" s="101">
        <v>309.2</v>
      </c>
      <c r="W338" s="101">
        <v>12.03</v>
      </c>
      <c r="X338" s="101">
        <v>24.75</v>
      </c>
      <c r="Y338" s="101">
        <v>2.95</v>
      </c>
      <c r="Z338" s="101">
        <v>13.38</v>
      </c>
      <c r="AA338" s="101">
        <v>2.75</v>
      </c>
      <c r="AB338" s="101">
        <v>0.94</v>
      </c>
      <c r="AC338" s="101">
        <v>1.01</v>
      </c>
      <c r="AD338" s="101">
        <v>2.73</v>
      </c>
      <c r="AE338" s="101">
        <v>0.39900000000000002</v>
      </c>
      <c r="AF338" s="101">
        <v>2.08</v>
      </c>
      <c r="AG338" s="101">
        <v>0.45600000000000002</v>
      </c>
      <c r="AH338" s="101">
        <v>1.29</v>
      </c>
      <c r="AI338" s="101">
        <v>0.16900000000000001</v>
      </c>
      <c r="AJ338" s="101">
        <v>1.1100000000000001</v>
      </c>
      <c r="AK338" s="101">
        <v>0.192</v>
      </c>
      <c r="AL338" s="101">
        <v>3.07</v>
      </c>
      <c r="AM338" s="101">
        <v>0.46700000000000003</v>
      </c>
      <c r="AN338" s="101">
        <v>0.48</v>
      </c>
      <c r="AO338" s="101">
        <v>11.67</v>
      </c>
      <c r="AP338" s="101">
        <v>2.5</v>
      </c>
      <c r="AQ338" s="101">
        <v>1.01</v>
      </c>
    </row>
    <row r="339" spans="1:43">
      <c r="A339" t="s">
        <v>1431</v>
      </c>
      <c r="B339" s="101">
        <v>7.05</v>
      </c>
      <c r="C339" s="101">
        <v>4370</v>
      </c>
      <c r="D339" s="101">
        <v>100.1</v>
      </c>
      <c r="E339" s="101">
        <v>14.4</v>
      </c>
      <c r="F339" s="101">
        <v>21.85</v>
      </c>
      <c r="G339" s="101">
        <v>47.9</v>
      </c>
      <c r="H339" s="101">
        <v>38.700000000000003</v>
      </c>
      <c r="I339" s="101">
        <v>65.3</v>
      </c>
      <c r="J339" s="101">
        <v>23.3</v>
      </c>
      <c r="K339" s="101">
        <v>30.9</v>
      </c>
      <c r="L339" s="101">
        <v>501</v>
      </c>
      <c r="M339" s="101">
        <v>504</v>
      </c>
      <c r="N339" s="101">
        <v>11.85</v>
      </c>
      <c r="O339" s="101">
        <v>118.6</v>
      </c>
      <c r="P339" s="101">
        <v>117.9</v>
      </c>
      <c r="Q339" s="101">
        <v>7.32</v>
      </c>
      <c r="R339" s="101">
        <v>3.2</v>
      </c>
      <c r="S339" s="101">
        <v>2.75</v>
      </c>
      <c r="T339" s="101">
        <v>2.0699999999999998</v>
      </c>
      <c r="U339" s="101">
        <v>313</v>
      </c>
      <c r="V339" s="101">
        <v>313</v>
      </c>
      <c r="W339" s="101">
        <v>12.29</v>
      </c>
      <c r="X339" s="101">
        <v>25.1</v>
      </c>
      <c r="Y339" s="101">
        <v>2.89</v>
      </c>
      <c r="Z339" s="101">
        <v>13.67</v>
      </c>
      <c r="AA339" s="101">
        <v>2.54</v>
      </c>
      <c r="AB339" s="101">
        <v>0.93</v>
      </c>
      <c r="AC339" s="101">
        <v>0.93</v>
      </c>
      <c r="AD339" s="101">
        <v>2.93</v>
      </c>
      <c r="AE339" s="101">
        <v>0.39400000000000002</v>
      </c>
      <c r="AF339" s="101">
        <v>2.19</v>
      </c>
      <c r="AG339" s="101">
        <v>0.44400000000000001</v>
      </c>
      <c r="AH339" s="101">
        <v>1.05</v>
      </c>
      <c r="AI339" s="101">
        <v>0.191</v>
      </c>
      <c r="AJ339" s="101">
        <v>1.1200000000000001</v>
      </c>
      <c r="AK339" s="101">
        <v>0.17100000000000001</v>
      </c>
      <c r="AL339" s="101">
        <v>2.76</v>
      </c>
      <c r="AM339" s="101">
        <v>0.42799999999999999</v>
      </c>
      <c r="AN339" s="101">
        <v>0.69</v>
      </c>
      <c r="AO339" s="101">
        <v>11.01</v>
      </c>
      <c r="AP339" s="101">
        <v>2.44</v>
      </c>
      <c r="AQ339" s="101">
        <v>1.03</v>
      </c>
    </row>
    <row r="340" spans="1:43">
      <c r="A340" t="s">
        <v>1431</v>
      </c>
      <c r="B340" s="101">
        <v>6.73</v>
      </c>
      <c r="C340" s="101">
        <v>4096</v>
      </c>
      <c r="D340" s="101">
        <v>95.9</v>
      </c>
      <c r="E340" s="101">
        <v>16.3</v>
      </c>
      <c r="F340" s="101">
        <v>21.66</v>
      </c>
      <c r="G340" s="101">
        <v>48.6</v>
      </c>
      <c r="H340" s="101">
        <v>35.4</v>
      </c>
      <c r="I340" s="101">
        <v>61.9</v>
      </c>
      <c r="J340" s="101">
        <v>23.7</v>
      </c>
      <c r="K340" s="101">
        <v>29.7</v>
      </c>
      <c r="L340" s="101">
        <v>470</v>
      </c>
      <c r="M340" s="101">
        <v>482</v>
      </c>
      <c r="N340" s="101">
        <v>11.45</v>
      </c>
      <c r="O340" s="101">
        <v>115.7</v>
      </c>
      <c r="P340" s="101">
        <v>113.7</v>
      </c>
      <c r="Q340" s="101">
        <v>6.69</v>
      </c>
      <c r="R340" s="101">
        <v>3.8</v>
      </c>
      <c r="S340" s="101">
        <v>2.46</v>
      </c>
      <c r="T340" s="101">
        <v>2.12</v>
      </c>
      <c r="U340" s="101">
        <v>290</v>
      </c>
      <c r="V340" s="101">
        <v>298.7</v>
      </c>
      <c r="W340" s="101">
        <v>11.77</v>
      </c>
      <c r="X340" s="101">
        <v>24.57</v>
      </c>
      <c r="Y340" s="101">
        <v>2.72</v>
      </c>
      <c r="Z340" s="101">
        <v>12.29</v>
      </c>
      <c r="AA340" s="101">
        <v>2.85</v>
      </c>
      <c r="AB340" s="101">
        <v>0.97</v>
      </c>
      <c r="AC340" s="101">
        <v>0.97699999999999998</v>
      </c>
      <c r="AD340" s="101">
        <v>2.68</v>
      </c>
      <c r="AE340" s="101">
        <v>0.39</v>
      </c>
      <c r="AF340" s="101">
        <v>2.2599999999999998</v>
      </c>
      <c r="AG340" s="101">
        <v>0.39200000000000002</v>
      </c>
      <c r="AH340" s="101">
        <v>1.2</v>
      </c>
      <c r="AI340" s="101">
        <v>0.14399999999999999</v>
      </c>
      <c r="AJ340" s="101">
        <v>1.17</v>
      </c>
      <c r="AK340" s="101">
        <v>0.22600000000000001</v>
      </c>
      <c r="AL340" s="101">
        <v>2.81</v>
      </c>
      <c r="AM340" s="101">
        <v>0.39100000000000001</v>
      </c>
      <c r="AN340" s="101">
        <v>0.75</v>
      </c>
      <c r="AO340" s="101">
        <v>11.35</v>
      </c>
      <c r="AP340" s="101">
        <v>2.34</v>
      </c>
      <c r="AQ340" s="101">
        <v>0.93799999999999994</v>
      </c>
    </row>
    <row r="341" spans="1:43">
      <c r="A341" t="s">
        <v>1431</v>
      </c>
      <c r="B341" s="101">
        <v>6.98</v>
      </c>
      <c r="C341" s="101">
        <v>4250</v>
      </c>
      <c r="D341" s="101">
        <v>100</v>
      </c>
      <c r="E341" s="101">
        <v>20.7</v>
      </c>
      <c r="F341" s="101">
        <v>20.57</v>
      </c>
      <c r="G341" s="101">
        <v>40.6</v>
      </c>
      <c r="H341" s="101">
        <v>36.700000000000003</v>
      </c>
      <c r="I341" s="101">
        <v>64.8</v>
      </c>
      <c r="J341" s="101">
        <v>22.34</v>
      </c>
      <c r="K341" s="101">
        <v>30.5</v>
      </c>
      <c r="L341" s="101">
        <v>495</v>
      </c>
      <c r="M341" s="101">
        <v>505</v>
      </c>
      <c r="N341" s="101">
        <v>11.61</v>
      </c>
      <c r="O341" s="101">
        <v>119.1</v>
      </c>
      <c r="P341" s="101">
        <v>117.5</v>
      </c>
      <c r="Q341" s="101">
        <v>6.86</v>
      </c>
      <c r="R341" s="101">
        <v>2.72</v>
      </c>
      <c r="S341" s="101">
        <v>2.75</v>
      </c>
      <c r="T341" s="101">
        <v>1.84</v>
      </c>
      <c r="U341" s="101">
        <v>299</v>
      </c>
      <c r="V341" s="101">
        <v>313.8</v>
      </c>
      <c r="W341" s="101">
        <v>12.27</v>
      </c>
      <c r="X341" s="101">
        <v>24.22</v>
      </c>
      <c r="Y341" s="101">
        <v>2.91</v>
      </c>
      <c r="Z341" s="101">
        <v>12.25</v>
      </c>
      <c r="AA341" s="101">
        <v>3.07</v>
      </c>
      <c r="AB341" s="101">
        <v>0.95</v>
      </c>
      <c r="AC341" s="101">
        <v>1.06</v>
      </c>
      <c r="AD341" s="101">
        <v>2.54</v>
      </c>
      <c r="AE341" s="101">
        <v>0.373</v>
      </c>
      <c r="AF341" s="101">
        <v>2.15</v>
      </c>
      <c r="AG341" s="101">
        <v>0.42499999999999999</v>
      </c>
      <c r="AH341" s="101">
        <v>1.08</v>
      </c>
      <c r="AI341" s="101">
        <v>0.161</v>
      </c>
      <c r="AJ341" s="101">
        <v>1.1299999999999999</v>
      </c>
      <c r="AK341" s="101">
        <v>0.20300000000000001</v>
      </c>
      <c r="AL341" s="101">
        <v>3.41</v>
      </c>
      <c r="AM341" s="101">
        <v>0.43099999999999999</v>
      </c>
      <c r="AN341" s="101">
        <v>0.71</v>
      </c>
      <c r="AO341" s="101">
        <v>11.37</v>
      </c>
      <c r="AP341" s="101">
        <v>2.31</v>
      </c>
      <c r="AQ341" s="101">
        <v>1.056</v>
      </c>
    </row>
    <row r="342" spans="1:43">
      <c r="A342" t="s">
        <v>1431</v>
      </c>
      <c r="B342" s="101">
        <v>7.09</v>
      </c>
      <c r="C342" s="101">
        <v>4326</v>
      </c>
      <c r="D342" s="101">
        <v>98.6</v>
      </c>
      <c r="E342" s="101">
        <v>13.7</v>
      </c>
      <c r="F342" s="101">
        <v>20.59</v>
      </c>
      <c r="G342" s="101">
        <v>41.8</v>
      </c>
      <c r="H342" s="101">
        <v>37.799999999999997</v>
      </c>
      <c r="I342" s="101">
        <v>63.8</v>
      </c>
      <c r="J342" s="101">
        <v>22</v>
      </c>
      <c r="K342" s="101">
        <v>31.9</v>
      </c>
      <c r="L342" s="101">
        <v>498</v>
      </c>
      <c r="M342" s="101">
        <v>497</v>
      </c>
      <c r="N342" s="101">
        <v>11.57</v>
      </c>
      <c r="O342" s="101">
        <v>119.8</v>
      </c>
      <c r="P342" s="101">
        <v>121.2</v>
      </c>
      <c r="Q342" s="101">
        <v>7.16</v>
      </c>
      <c r="R342" s="101">
        <v>2.39</v>
      </c>
      <c r="S342" s="101">
        <v>2.62</v>
      </c>
      <c r="T342" s="101">
        <v>1.84</v>
      </c>
      <c r="U342" s="101">
        <v>313</v>
      </c>
      <c r="V342" s="101">
        <v>308.7</v>
      </c>
      <c r="W342" s="101">
        <v>11.93</v>
      </c>
      <c r="X342" s="101">
        <v>24.17</v>
      </c>
      <c r="Y342" s="101">
        <v>3.04</v>
      </c>
      <c r="Z342" s="101">
        <v>13.9</v>
      </c>
      <c r="AA342" s="101">
        <v>2.75</v>
      </c>
      <c r="AB342" s="101">
        <v>1.08</v>
      </c>
      <c r="AC342" s="101">
        <v>1.02</v>
      </c>
      <c r="AD342" s="101">
        <v>2.58</v>
      </c>
      <c r="AE342" s="101">
        <v>0.35199999999999998</v>
      </c>
      <c r="AF342" s="101">
        <v>2.23</v>
      </c>
      <c r="AG342" s="101">
        <v>0.41599999999999998</v>
      </c>
      <c r="AH342" s="101">
        <v>1.22</v>
      </c>
      <c r="AI342" s="101">
        <v>0.17599999999999999</v>
      </c>
      <c r="AJ342" s="101">
        <v>1.05</v>
      </c>
      <c r="AK342" s="101">
        <v>0.20499999999999999</v>
      </c>
      <c r="AL342" s="101">
        <v>3.38</v>
      </c>
      <c r="AM342" s="101">
        <v>0.45</v>
      </c>
      <c r="AN342" s="101">
        <v>0.71</v>
      </c>
      <c r="AO342" s="101">
        <v>11.21</v>
      </c>
      <c r="AP342" s="101">
        <v>2.23</v>
      </c>
      <c r="AQ342" s="101">
        <v>1.18</v>
      </c>
    </row>
    <row r="343" spans="1:43">
      <c r="A343" t="s">
        <v>1431</v>
      </c>
      <c r="B343" s="101">
        <v>7.39</v>
      </c>
      <c r="C343" s="101">
        <v>4476</v>
      </c>
      <c r="D343" s="101">
        <v>101.3</v>
      </c>
      <c r="E343" s="101">
        <v>21</v>
      </c>
      <c r="F343" s="101">
        <v>21.95</v>
      </c>
      <c r="G343" s="101">
        <v>43.6</v>
      </c>
      <c r="H343" s="101">
        <v>38.6</v>
      </c>
      <c r="I343" s="101">
        <v>63.9</v>
      </c>
      <c r="J343" s="101">
        <v>22.4</v>
      </c>
      <c r="K343" s="101">
        <v>33</v>
      </c>
      <c r="L343" s="101">
        <v>495</v>
      </c>
      <c r="M343" s="101">
        <v>502</v>
      </c>
      <c r="N343" s="101">
        <v>11.39</v>
      </c>
      <c r="O343" s="101">
        <v>122.6</v>
      </c>
      <c r="P343" s="101">
        <v>124.7</v>
      </c>
      <c r="Q343" s="101">
        <v>7.1</v>
      </c>
      <c r="R343" s="101">
        <v>2.17</v>
      </c>
      <c r="S343" s="101">
        <v>2.56</v>
      </c>
      <c r="T343" s="101">
        <v>2.36</v>
      </c>
      <c r="U343" s="101">
        <v>313.89999999999998</v>
      </c>
      <c r="V343" s="101">
        <v>316.10000000000002</v>
      </c>
      <c r="W343" s="101">
        <v>11.95</v>
      </c>
      <c r="X343" s="101">
        <v>25.67</v>
      </c>
      <c r="Y343" s="101">
        <v>3.32</v>
      </c>
      <c r="Z343" s="101">
        <v>13.4</v>
      </c>
      <c r="AA343" s="101">
        <v>3.12</v>
      </c>
      <c r="AB343" s="101">
        <v>0.97</v>
      </c>
      <c r="AC343" s="101">
        <v>0.96</v>
      </c>
      <c r="AD343" s="101">
        <v>3.07</v>
      </c>
      <c r="AE343" s="101">
        <v>0.38</v>
      </c>
      <c r="AF343" s="101">
        <v>2.17</v>
      </c>
      <c r="AG343" s="101">
        <v>0.42399999999999999</v>
      </c>
      <c r="AH343" s="101">
        <v>1.17</v>
      </c>
      <c r="AI343" s="101">
        <v>0.17399999999999999</v>
      </c>
      <c r="AJ343" s="101">
        <v>1.27</v>
      </c>
      <c r="AK343" s="101">
        <v>0.159</v>
      </c>
      <c r="AL343" s="101">
        <v>3.14</v>
      </c>
      <c r="AM343" s="101">
        <v>0.42699999999999999</v>
      </c>
      <c r="AN343" s="101">
        <v>0.65</v>
      </c>
      <c r="AO343" s="101">
        <v>10.76</v>
      </c>
      <c r="AP343" s="101">
        <v>2.38</v>
      </c>
      <c r="AQ343" s="101">
        <v>1.1299999999999999</v>
      </c>
    </row>
    <row r="344" spans="1:43">
      <c r="A344" t="s">
        <v>1431</v>
      </c>
      <c r="B344" s="101">
        <v>7.24</v>
      </c>
      <c r="C344" s="101">
        <v>4480</v>
      </c>
      <c r="D344" s="101">
        <v>101.2</v>
      </c>
      <c r="E344" s="101">
        <v>18.2</v>
      </c>
      <c r="F344" s="101">
        <v>22.1</v>
      </c>
      <c r="G344" s="101">
        <v>40.5</v>
      </c>
      <c r="H344" s="101">
        <v>37.5</v>
      </c>
      <c r="I344" s="101">
        <v>66</v>
      </c>
      <c r="J344" s="101">
        <v>22.9</v>
      </c>
      <c r="K344" s="101">
        <v>32.1</v>
      </c>
      <c r="L344" s="101">
        <v>503</v>
      </c>
      <c r="M344" s="101">
        <v>508</v>
      </c>
      <c r="N344" s="101">
        <v>11.76</v>
      </c>
      <c r="O344" s="101">
        <v>120</v>
      </c>
      <c r="P344" s="101">
        <v>124.4</v>
      </c>
      <c r="Q344" s="101">
        <v>7.14</v>
      </c>
      <c r="R344" s="101">
        <v>2.56</v>
      </c>
      <c r="S344" s="101">
        <v>2.37</v>
      </c>
      <c r="T344" s="101">
        <v>2.0299999999999998</v>
      </c>
      <c r="U344" s="101">
        <v>321</v>
      </c>
      <c r="V344" s="101">
        <v>321</v>
      </c>
      <c r="W344" s="101">
        <v>12.4</v>
      </c>
      <c r="X344" s="101">
        <v>24.58</v>
      </c>
      <c r="Y344" s="101">
        <v>3.22</v>
      </c>
      <c r="Z344" s="101">
        <v>13.02</v>
      </c>
      <c r="AA344" s="101">
        <v>3.27</v>
      </c>
      <c r="AB344" s="101">
        <v>1.05</v>
      </c>
      <c r="AC344" s="101">
        <v>1.18</v>
      </c>
      <c r="AD344" s="101">
        <v>2.54</v>
      </c>
      <c r="AE344" s="101">
        <v>0.45</v>
      </c>
      <c r="AF344" s="101">
        <v>2.57</v>
      </c>
      <c r="AG344" s="101">
        <v>0.40400000000000003</v>
      </c>
      <c r="AH344" s="101">
        <v>1.1000000000000001</v>
      </c>
      <c r="AI344" s="101">
        <v>0.16300000000000001</v>
      </c>
      <c r="AJ344" s="101">
        <v>1.29</v>
      </c>
      <c r="AK344" s="101">
        <v>0.13100000000000001</v>
      </c>
      <c r="AL344" s="101">
        <v>2.99</v>
      </c>
      <c r="AM344" s="101">
        <v>0.48799999999999999</v>
      </c>
      <c r="AN344" s="101">
        <v>0.79</v>
      </c>
      <c r="AO344" s="101">
        <v>10.97</v>
      </c>
      <c r="AP344" s="101">
        <v>2.29</v>
      </c>
      <c r="AQ344" s="101">
        <v>1.07</v>
      </c>
    </row>
    <row r="345" spans="1:43">
      <c r="A345" t="s">
        <v>1431</v>
      </c>
      <c r="B345" s="101">
        <v>7.1</v>
      </c>
      <c r="C345" s="101">
        <v>4414</v>
      </c>
      <c r="D345" s="101">
        <v>100.8</v>
      </c>
      <c r="E345" s="101">
        <v>21</v>
      </c>
      <c r="F345" s="101">
        <v>22.82</v>
      </c>
      <c r="G345" s="101">
        <v>45.9</v>
      </c>
      <c r="H345" s="101">
        <v>36.82</v>
      </c>
      <c r="I345" s="101">
        <v>64</v>
      </c>
      <c r="J345" s="101">
        <v>22.24</v>
      </c>
      <c r="K345" s="101">
        <v>31.2</v>
      </c>
      <c r="L345" s="101">
        <v>495</v>
      </c>
      <c r="M345" s="101">
        <v>505</v>
      </c>
      <c r="N345" s="101">
        <v>11.76</v>
      </c>
      <c r="O345" s="101">
        <v>116.9</v>
      </c>
      <c r="P345" s="101">
        <v>122.2</v>
      </c>
      <c r="Q345" s="101">
        <v>7.26</v>
      </c>
      <c r="R345" s="101">
        <v>2.21</v>
      </c>
      <c r="S345" s="101">
        <v>2.4700000000000002</v>
      </c>
      <c r="T345" s="101">
        <v>2.36</v>
      </c>
      <c r="U345" s="101">
        <v>315.89999999999998</v>
      </c>
      <c r="V345" s="101">
        <v>316.89999999999998</v>
      </c>
      <c r="W345" s="101">
        <v>11.92</v>
      </c>
      <c r="X345" s="101">
        <v>25.72</v>
      </c>
      <c r="Y345" s="101">
        <v>3.18</v>
      </c>
      <c r="Z345" s="101">
        <v>12.74</v>
      </c>
      <c r="AA345" s="101">
        <v>2.99</v>
      </c>
      <c r="AB345" s="101">
        <v>0.91</v>
      </c>
      <c r="AC345" s="101">
        <v>0.84</v>
      </c>
      <c r="AD345" s="101">
        <v>3.21</v>
      </c>
      <c r="AE345" s="101">
        <v>0.39400000000000002</v>
      </c>
      <c r="AF345" s="101">
        <v>2.13</v>
      </c>
      <c r="AG345" s="101">
        <v>0.436</v>
      </c>
      <c r="AH345" s="101">
        <v>1.28</v>
      </c>
      <c r="AI345" s="101">
        <v>0.16300000000000001</v>
      </c>
      <c r="AJ345" s="101">
        <v>1.1399999999999999</v>
      </c>
      <c r="AK345" s="101">
        <v>0.183</v>
      </c>
      <c r="AL345" s="101">
        <v>3.09</v>
      </c>
      <c r="AM345" s="101">
        <v>0.496</v>
      </c>
      <c r="AN345" s="101">
        <v>0.82</v>
      </c>
      <c r="AO345" s="101">
        <v>11.49</v>
      </c>
      <c r="AP345" s="101">
        <v>2.33</v>
      </c>
      <c r="AQ345" s="101">
        <v>1.17</v>
      </c>
    </row>
    <row r="346" spans="1:43">
      <c r="A346" t="s">
        <v>1431</v>
      </c>
      <c r="B346" s="101">
        <v>7.15</v>
      </c>
      <c r="C346" s="101">
        <v>4268</v>
      </c>
      <c r="D346" s="101">
        <v>93.4</v>
      </c>
      <c r="E346" s="101">
        <v>21</v>
      </c>
      <c r="F346" s="101">
        <v>22.35</v>
      </c>
      <c r="G346" s="101">
        <v>45.7</v>
      </c>
      <c r="H346" s="101">
        <v>34.119999999999997</v>
      </c>
      <c r="I346" s="101">
        <v>59.1</v>
      </c>
      <c r="J346" s="101">
        <v>21.85</v>
      </c>
      <c r="K346" s="101">
        <v>29.87</v>
      </c>
      <c r="L346" s="101">
        <v>461</v>
      </c>
      <c r="M346" s="101">
        <v>465</v>
      </c>
      <c r="N346" s="101">
        <v>11.19</v>
      </c>
      <c r="O346" s="101">
        <v>116.7</v>
      </c>
      <c r="P346" s="101">
        <v>113.9</v>
      </c>
      <c r="Q346" s="101">
        <v>6.42</v>
      </c>
      <c r="R346" s="101">
        <v>1.83</v>
      </c>
      <c r="S346" s="101">
        <v>2.12</v>
      </c>
      <c r="T346" s="101">
        <v>2.25</v>
      </c>
      <c r="U346" s="101">
        <v>296.60000000000002</v>
      </c>
      <c r="V346" s="101">
        <v>288.7</v>
      </c>
      <c r="W346" s="101">
        <v>11.49</v>
      </c>
      <c r="X346" s="101">
        <v>25.31</v>
      </c>
      <c r="Y346" s="101">
        <v>3.02</v>
      </c>
      <c r="Z346" s="101">
        <v>12.51</v>
      </c>
      <c r="AA346" s="101">
        <v>2.5</v>
      </c>
      <c r="AB346" s="101">
        <v>0.98</v>
      </c>
      <c r="AC346" s="101">
        <v>0.84</v>
      </c>
      <c r="AD346" s="101">
        <v>2.59</v>
      </c>
      <c r="AE346" s="101">
        <v>0.34300000000000003</v>
      </c>
      <c r="AF346" s="101">
        <v>2.0099999999999998</v>
      </c>
      <c r="AG346" s="101">
        <v>0.40699999999999997</v>
      </c>
      <c r="AH346" s="101">
        <v>1.18</v>
      </c>
      <c r="AI346" s="101">
        <v>0.16900000000000001</v>
      </c>
      <c r="AJ346" s="101">
        <v>1.1200000000000001</v>
      </c>
      <c r="AK346" s="101">
        <v>0.13100000000000001</v>
      </c>
      <c r="AL346" s="101">
        <v>3.22</v>
      </c>
      <c r="AM346" s="101">
        <v>0.52500000000000002</v>
      </c>
      <c r="AN346" s="101">
        <v>0.78</v>
      </c>
      <c r="AO346" s="101">
        <v>10.54</v>
      </c>
      <c r="AP346" s="101">
        <v>2.41</v>
      </c>
      <c r="AQ346" s="101">
        <v>0.99199999999999999</v>
      </c>
    </row>
    <row r="347" spans="1:43">
      <c r="A347" t="s">
        <v>1431</v>
      </c>
      <c r="B347" s="101">
        <v>6.65</v>
      </c>
      <c r="C347" s="101">
        <v>3850</v>
      </c>
      <c r="D347" s="101">
        <v>90.7</v>
      </c>
      <c r="E347" s="101">
        <v>26.6</v>
      </c>
      <c r="F347" s="101">
        <v>21.97</v>
      </c>
      <c r="G347" s="101">
        <v>36.1</v>
      </c>
      <c r="H347" s="101">
        <v>32.200000000000003</v>
      </c>
      <c r="I347" s="101">
        <v>60.1</v>
      </c>
      <c r="J347" s="101">
        <v>22.3</v>
      </c>
      <c r="K347" s="101">
        <v>29.2</v>
      </c>
      <c r="L347" s="101">
        <v>443</v>
      </c>
      <c r="M347" s="101">
        <v>467</v>
      </c>
      <c r="N347" s="101">
        <v>11.33</v>
      </c>
      <c r="O347" s="101">
        <v>113.7</v>
      </c>
      <c r="P347" s="101">
        <v>112.7</v>
      </c>
      <c r="Q347" s="101">
        <v>6.47</v>
      </c>
      <c r="R347" s="101">
        <v>2.5099999999999998</v>
      </c>
      <c r="S347" s="101">
        <v>2.15</v>
      </c>
      <c r="T347" s="101">
        <v>2.0099999999999998</v>
      </c>
      <c r="U347" s="101">
        <v>275.8</v>
      </c>
      <c r="V347" s="101">
        <v>282.8</v>
      </c>
      <c r="W347" s="101">
        <v>11.6</v>
      </c>
      <c r="X347" s="101">
        <v>24.5</v>
      </c>
      <c r="Y347" s="101">
        <v>2.83</v>
      </c>
      <c r="Z347" s="101">
        <v>11.81</v>
      </c>
      <c r="AA347" s="101">
        <v>2.4300000000000002</v>
      </c>
      <c r="AB347" s="101">
        <v>0.87</v>
      </c>
      <c r="AC347" s="101">
        <v>1.0129999999999999</v>
      </c>
      <c r="AD347" s="101">
        <v>2.79</v>
      </c>
      <c r="AE347" s="101">
        <v>0.377</v>
      </c>
      <c r="AF347" s="101">
        <v>2.13</v>
      </c>
      <c r="AG347" s="101">
        <v>0.42899999999999999</v>
      </c>
      <c r="AH347" s="101">
        <v>1.02</v>
      </c>
      <c r="AI347" s="101">
        <v>0.14399999999999999</v>
      </c>
      <c r="AJ347" s="101">
        <v>1.04</v>
      </c>
      <c r="AK347" s="101">
        <v>0.16200000000000001</v>
      </c>
      <c r="AL347" s="101">
        <v>2.8</v>
      </c>
      <c r="AM347" s="101">
        <v>0.38700000000000001</v>
      </c>
      <c r="AN347" s="101">
        <v>0.72</v>
      </c>
      <c r="AO347" s="101">
        <v>10.37</v>
      </c>
      <c r="AP347" s="101">
        <v>2.25</v>
      </c>
      <c r="AQ347" s="101">
        <v>0.97399999999999998</v>
      </c>
    </row>
    <row r="348" spans="1:43">
      <c r="A348" t="s">
        <v>1431</v>
      </c>
      <c r="B348" s="101">
        <v>6.94</v>
      </c>
      <c r="C348" s="101">
        <v>4170</v>
      </c>
      <c r="D348" s="101">
        <v>99.5</v>
      </c>
      <c r="E348" s="101">
        <v>24.5</v>
      </c>
      <c r="F348" s="101">
        <v>21.39</v>
      </c>
      <c r="G348" s="101">
        <v>36.1</v>
      </c>
      <c r="H348" s="101">
        <v>34.200000000000003</v>
      </c>
      <c r="I348" s="101">
        <v>64.400000000000006</v>
      </c>
      <c r="J348" s="101">
        <v>23.2</v>
      </c>
      <c r="K348" s="101">
        <v>30.3</v>
      </c>
      <c r="L348" s="101">
        <v>478</v>
      </c>
      <c r="M348" s="101">
        <v>497</v>
      </c>
      <c r="N348" s="101">
        <v>11.49</v>
      </c>
      <c r="O348" s="101">
        <v>114.1</v>
      </c>
      <c r="P348" s="101">
        <v>115.1</v>
      </c>
      <c r="Q348" s="101">
        <v>6.93</v>
      </c>
      <c r="R348" s="101">
        <v>3.1</v>
      </c>
      <c r="S348" s="101">
        <v>2.5</v>
      </c>
      <c r="T348" s="101">
        <v>1.99</v>
      </c>
      <c r="U348" s="101">
        <v>299</v>
      </c>
      <c r="V348" s="101">
        <v>309.89999999999998</v>
      </c>
      <c r="W348" s="101">
        <v>12.1</v>
      </c>
      <c r="X348" s="101">
        <v>24.45</v>
      </c>
      <c r="Y348" s="101">
        <v>2.85</v>
      </c>
      <c r="Z348" s="101">
        <v>12.64</v>
      </c>
      <c r="AA348" s="101">
        <v>2.6</v>
      </c>
      <c r="AB348" s="101">
        <v>0.998</v>
      </c>
      <c r="AC348" s="101">
        <v>0.93</v>
      </c>
      <c r="AD348" s="101">
        <v>2.6</v>
      </c>
      <c r="AE348" s="101">
        <v>0.375</v>
      </c>
      <c r="AF348" s="101">
        <v>2.04</v>
      </c>
      <c r="AG348" s="101">
        <v>0.373</v>
      </c>
      <c r="AH348" s="101">
        <v>0.97</v>
      </c>
      <c r="AI348" s="101">
        <v>0.18</v>
      </c>
      <c r="AJ348" s="101">
        <v>1.25</v>
      </c>
      <c r="AK348" s="101">
        <v>0.20399999999999999</v>
      </c>
      <c r="AL348" s="101">
        <v>2.59</v>
      </c>
      <c r="AM348" s="101">
        <v>0.433</v>
      </c>
      <c r="AN348" s="101">
        <v>0.82</v>
      </c>
      <c r="AO348" s="101">
        <v>10.96</v>
      </c>
      <c r="AP348" s="101">
        <v>2.1800000000000002</v>
      </c>
      <c r="AQ348" s="101">
        <v>1.05</v>
      </c>
    </row>
    <row r="350" spans="1:43">
      <c r="A350" t="s">
        <v>1430</v>
      </c>
      <c r="B350" s="101">
        <v>4.7</v>
      </c>
      <c r="C350" s="101">
        <v>3820</v>
      </c>
      <c r="D350" s="101">
        <v>95.8</v>
      </c>
      <c r="E350" s="101">
        <v>25.5</v>
      </c>
      <c r="F350" s="101">
        <v>21.62</v>
      </c>
      <c r="G350" s="101">
        <v>39.299999999999997</v>
      </c>
      <c r="H350" s="101">
        <v>28.8</v>
      </c>
      <c r="I350" s="101">
        <v>57.4</v>
      </c>
      <c r="J350" s="101">
        <v>20.68</v>
      </c>
      <c r="K350" s="101">
        <v>26.84</v>
      </c>
      <c r="L350" s="101">
        <v>445</v>
      </c>
      <c r="M350" s="101">
        <v>433</v>
      </c>
      <c r="N350" s="101">
        <v>10.94</v>
      </c>
      <c r="O350" s="101">
        <v>121.9</v>
      </c>
      <c r="P350" s="101">
        <v>101.3</v>
      </c>
      <c r="Q350" s="101">
        <v>6.51</v>
      </c>
      <c r="R350" s="101">
        <v>2.13</v>
      </c>
      <c r="S350" s="101">
        <v>2.4300000000000002</v>
      </c>
      <c r="T350" s="101">
        <v>2.21</v>
      </c>
      <c r="U350" s="101">
        <v>258</v>
      </c>
      <c r="V350" s="101">
        <v>280.10000000000002</v>
      </c>
      <c r="W350" s="101">
        <v>11.16</v>
      </c>
      <c r="X350" s="101">
        <v>25.72</v>
      </c>
      <c r="Y350" s="101">
        <v>2.88</v>
      </c>
      <c r="Z350" s="101">
        <v>11.11</v>
      </c>
      <c r="AA350" s="101">
        <v>2.4900000000000002</v>
      </c>
      <c r="AB350" s="101">
        <v>0.94499999999999995</v>
      </c>
      <c r="AC350" s="101">
        <v>0.96199999999999997</v>
      </c>
      <c r="AD350" s="101">
        <v>2.1800000000000002</v>
      </c>
      <c r="AE350" s="101">
        <v>0.30499999999999999</v>
      </c>
      <c r="AF350" s="101">
        <v>1.97</v>
      </c>
      <c r="AG350" s="101">
        <v>0.44700000000000001</v>
      </c>
      <c r="AH350" s="101">
        <v>1.1499999999999999</v>
      </c>
      <c r="AI350" s="101">
        <v>0.128</v>
      </c>
      <c r="AJ350" s="101">
        <v>0.96</v>
      </c>
      <c r="AK350" s="101">
        <v>0.16300000000000001</v>
      </c>
      <c r="AL350" s="101">
        <v>3.21</v>
      </c>
      <c r="AM350" s="101">
        <v>0.33</v>
      </c>
      <c r="AN350" s="101">
        <v>0.74</v>
      </c>
      <c r="AO350" s="101">
        <v>8.36</v>
      </c>
      <c r="AP350" s="101">
        <v>2.34</v>
      </c>
      <c r="AQ350" s="101">
        <v>1.0660000000000001</v>
      </c>
    </row>
    <row r="351" spans="1:43">
      <c r="A351" t="s">
        <v>1430</v>
      </c>
      <c r="B351" s="101">
        <v>4.97</v>
      </c>
      <c r="C351" s="101">
        <v>4560</v>
      </c>
      <c r="D351" s="101">
        <v>102.5</v>
      </c>
      <c r="E351" s="101">
        <v>26.6</v>
      </c>
      <c r="F351" s="101">
        <v>20.28</v>
      </c>
      <c r="G351" s="101">
        <v>43.2</v>
      </c>
      <c r="H351" s="101">
        <v>36.299999999999997</v>
      </c>
      <c r="I351" s="101">
        <v>59.6</v>
      </c>
      <c r="J351" s="101">
        <v>21.22</v>
      </c>
      <c r="K351" s="101">
        <v>32.6</v>
      </c>
      <c r="L351" s="101">
        <v>470</v>
      </c>
      <c r="M351" s="101">
        <v>466</v>
      </c>
      <c r="N351" s="101">
        <v>11.41</v>
      </c>
      <c r="O351" s="101">
        <v>114.7</v>
      </c>
      <c r="P351" s="101">
        <v>112.9</v>
      </c>
      <c r="Q351" s="101">
        <v>7.25</v>
      </c>
      <c r="R351" s="101">
        <v>2.1800000000000002</v>
      </c>
      <c r="S351" s="101">
        <v>2.76</v>
      </c>
      <c r="T351" s="101">
        <v>2.29</v>
      </c>
      <c r="U351" s="101">
        <v>303.60000000000002</v>
      </c>
      <c r="V351" s="101">
        <v>296</v>
      </c>
      <c r="W351" s="101">
        <v>12.14</v>
      </c>
      <c r="X351" s="101">
        <v>24.63</v>
      </c>
      <c r="Y351" s="101">
        <v>3.09</v>
      </c>
      <c r="Z351" s="101">
        <v>12.72</v>
      </c>
      <c r="AA351" s="101">
        <v>2.6</v>
      </c>
      <c r="AB351" s="101">
        <v>1.03</v>
      </c>
      <c r="AC351" s="101">
        <v>0.91500000000000004</v>
      </c>
      <c r="AD351" s="101">
        <v>2.31</v>
      </c>
      <c r="AE351" s="101">
        <v>0.36299999999999999</v>
      </c>
      <c r="AF351" s="101">
        <v>1.99</v>
      </c>
      <c r="AG351" s="101">
        <v>0.439</v>
      </c>
      <c r="AH351" s="101">
        <v>1.08</v>
      </c>
      <c r="AI351" s="101">
        <v>0.153</v>
      </c>
      <c r="AJ351" s="101">
        <v>1.01</v>
      </c>
      <c r="AK351" s="101">
        <v>0.185</v>
      </c>
      <c r="AL351" s="101">
        <v>2.9</v>
      </c>
      <c r="AM351" s="101">
        <v>0.41299999999999998</v>
      </c>
      <c r="AN351" s="101">
        <v>0.82</v>
      </c>
      <c r="AO351" s="101">
        <v>9.06</v>
      </c>
      <c r="AP351" s="101">
        <v>2.27</v>
      </c>
      <c r="AQ351" s="101">
        <v>1.0369999999999999</v>
      </c>
    </row>
    <row r="352" spans="1:43">
      <c r="A352" t="s">
        <v>1430</v>
      </c>
      <c r="B352" s="101">
        <v>5.9</v>
      </c>
      <c r="C352" s="101">
        <v>4590</v>
      </c>
      <c r="D352" s="101">
        <v>101.9</v>
      </c>
      <c r="E352" s="101">
        <v>21</v>
      </c>
      <c r="F352" s="101">
        <v>21.29</v>
      </c>
      <c r="G352" s="101">
        <v>41</v>
      </c>
      <c r="H352" s="101">
        <v>35.299999999999997</v>
      </c>
      <c r="I352" s="101">
        <v>63</v>
      </c>
      <c r="J352" s="101">
        <v>20.9</v>
      </c>
      <c r="K352" s="101">
        <v>31.5</v>
      </c>
      <c r="L352" s="101">
        <v>467</v>
      </c>
      <c r="M352" s="101">
        <v>502</v>
      </c>
      <c r="N352" s="101">
        <v>12.66</v>
      </c>
      <c r="O352" s="101">
        <v>114.5</v>
      </c>
      <c r="P352" s="101">
        <v>136.5</v>
      </c>
      <c r="Q352" s="101">
        <v>6.89</v>
      </c>
      <c r="R352" s="101">
        <v>2.86</v>
      </c>
      <c r="S352" s="101">
        <v>2.75</v>
      </c>
      <c r="T352" s="101">
        <v>1.95</v>
      </c>
      <c r="U352" s="101">
        <v>335</v>
      </c>
      <c r="V352" s="101">
        <v>311.89999999999998</v>
      </c>
      <c r="W352" s="101">
        <v>12.9</v>
      </c>
      <c r="X352" s="101">
        <v>25.31</v>
      </c>
      <c r="Y352" s="101">
        <v>3.08</v>
      </c>
      <c r="Z352" s="101">
        <v>14.11</v>
      </c>
      <c r="AA352" s="101">
        <v>2.94</v>
      </c>
      <c r="AB352" s="101">
        <v>1</v>
      </c>
      <c r="AC352" s="101">
        <v>0.85399999999999998</v>
      </c>
      <c r="AD352" s="101">
        <v>2.98</v>
      </c>
      <c r="AE352" s="101">
        <v>0.39100000000000001</v>
      </c>
      <c r="AF352" s="101">
        <v>2.5099999999999998</v>
      </c>
      <c r="AG352" s="101">
        <v>0.41</v>
      </c>
      <c r="AH352" s="101">
        <v>1.198</v>
      </c>
      <c r="AI352" s="101">
        <v>0.17</v>
      </c>
      <c r="AJ352" s="101">
        <v>1.1599999999999999</v>
      </c>
      <c r="AK352" s="101">
        <v>0.157</v>
      </c>
      <c r="AL352" s="101">
        <v>3.06</v>
      </c>
      <c r="AM352" s="101">
        <v>0.45300000000000001</v>
      </c>
      <c r="AN352" s="101">
        <v>0.81</v>
      </c>
      <c r="AO352" s="101">
        <v>12.09</v>
      </c>
      <c r="AP352" s="101">
        <v>2.2599999999999998</v>
      </c>
      <c r="AQ352" s="101">
        <v>0.86399999999999999</v>
      </c>
    </row>
    <row r="353" spans="1:43">
      <c r="A353" t="s">
        <v>1430</v>
      </c>
      <c r="B353" s="101">
        <v>6.9</v>
      </c>
      <c r="C353" s="101">
        <v>4384</v>
      </c>
      <c r="D353" s="101">
        <v>97.8</v>
      </c>
      <c r="E353" s="101">
        <v>21.6</v>
      </c>
      <c r="F353" s="101">
        <v>22.68</v>
      </c>
      <c r="G353" s="101">
        <v>46</v>
      </c>
      <c r="H353" s="101">
        <v>32.299999999999997</v>
      </c>
      <c r="I353" s="101">
        <v>65.8</v>
      </c>
      <c r="J353" s="101">
        <v>19.93</v>
      </c>
      <c r="K353" s="101">
        <v>30.42</v>
      </c>
      <c r="L353" s="101">
        <v>446.3</v>
      </c>
      <c r="M353" s="101">
        <v>525</v>
      </c>
      <c r="N353" s="101">
        <v>12.76</v>
      </c>
      <c r="O353" s="101">
        <v>124.9</v>
      </c>
      <c r="P353" s="101">
        <v>148.6</v>
      </c>
      <c r="Q353" s="101">
        <v>6.54</v>
      </c>
      <c r="R353" s="101">
        <v>2.66</v>
      </c>
      <c r="S353" s="101">
        <v>2.46</v>
      </c>
      <c r="T353" s="101">
        <v>1.94</v>
      </c>
      <c r="U353" s="101">
        <v>322.39999999999998</v>
      </c>
      <c r="V353" s="101">
        <v>309.7</v>
      </c>
      <c r="W353" s="101">
        <v>13.23</v>
      </c>
      <c r="X353" s="101">
        <v>25.77</v>
      </c>
      <c r="Y353" s="101">
        <v>3.2</v>
      </c>
      <c r="Z353" s="101">
        <v>13.41</v>
      </c>
      <c r="AA353" s="101">
        <v>2.6</v>
      </c>
      <c r="AB353" s="101">
        <v>0.92800000000000005</v>
      </c>
      <c r="AC353" s="101">
        <v>0.97099999999999997</v>
      </c>
      <c r="AD353" s="101">
        <v>2.8</v>
      </c>
      <c r="AE353" s="101">
        <v>0.36699999999999999</v>
      </c>
      <c r="AF353" s="101">
        <v>2.5299999999999998</v>
      </c>
      <c r="AG353" s="101">
        <v>0.40400000000000003</v>
      </c>
      <c r="AH353" s="101">
        <v>1.2</v>
      </c>
      <c r="AI353" s="101">
        <v>0.156</v>
      </c>
      <c r="AJ353" s="101">
        <v>1.08</v>
      </c>
      <c r="AK353" s="101">
        <v>0.157</v>
      </c>
      <c r="AL353" s="101">
        <v>3.39</v>
      </c>
      <c r="AM353" s="101">
        <v>0.47799999999999998</v>
      </c>
      <c r="AN353" s="101">
        <v>0.88</v>
      </c>
      <c r="AO353" s="101">
        <v>12.68</v>
      </c>
      <c r="AP353" s="101">
        <v>2.34</v>
      </c>
      <c r="AQ353" s="101">
        <v>1.1000000000000001</v>
      </c>
    </row>
    <row r="354" spans="1:43">
      <c r="A354" t="s">
        <v>1430</v>
      </c>
      <c r="B354" s="101">
        <v>5.9</v>
      </c>
      <c r="C354" s="101">
        <v>4290</v>
      </c>
      <c r="D354" s="101">
        <v>121.4</v>
      </c>
      <c r="E354" s="101">
        <v>26.8</v>
      </c>
      <c r="F354" s="101">
        <v>22.44</v>
      </c>
      <c r="G354" s="101">
        <v>46.1</v>
      </c>
      <c r="H354" s="101">
        <v>36.799999999999997</v>
      </c>
      <c r="I354" s="101">
        <v>68.2</v>
      </c>
      <c r="J354" s="101">
        <v>21.27</v>
      </c>
      <c r="K354" s="101">
        <v>32.4</v>
      </c>
      <c r="L354" s="101">
        <v>599</v>
      </c>
      <c r="M354" s="101">
        <v>507</v>
      </c>
      <c r="N354" s="101">
        <v>10.98</v>
      </c>
      <c r="O354" s="101">
        <v>140.9</v>
      </c>
      <c r="P354" s="101">
        <v>132.30000000000001</v>
      </c>
      <c r="Q354" s="101">
        <v>7.85</v>
      </c>
      <c r="R354" s="101">
        <v>2.5099999999999998</v>
      </c>
      <c r="S354" s="101">
        <v>2.72</v>
      </c>
      <c r="T354" s="101">
        <v>2.2999999999999998</v>
      </c>
      <c r="U354" s="101">
        <v>322</v>
      </c>
      <c r="V354" s="101">
        <v>359</v>
      </c>
      <c r="W354" s="101">
        <v>11.27</v>
      </c>
      <c r="X354" s="101">
        <v>27.9</v>
      </c>
      <c r="Y354" s="101">
        <v>3.33</v>
      </c>
      <c r="Z354" s="101">
        <v>13.93</v>
      </c>
      <c r="AA354" s="101">
        <v>3.57</v>
      </c>
      <c r="AB354" s="101">
        <v>0.96</v>
      </c>
      <c r="AC354" s="101">
        <v>1.17</v>
      </c>
      <c r="AD354" s="101">
        <v>2.85</v>
      </c>
      <c r="AE354" s="101">
        <v>0.42299999999999999</v>
      </c>
      <c r="AF354" s="101">
        <v>2.14</v>
      </c>
      <c r="AG354" s="101">
        <v>0.44400000000000001</v>
      </c>
      <c r="AH354" s="101">
        <v>1.34</v>
      </c>
      <c r="AI354" s="101">
        <v>0.17299999999999999</v>
      </c>
      <c r="AJ354" s="101">
        <v>1.44</v>
      </c>
      <c r="AK354" s="101">
        <v>0.13600000000000001</v>
      </c>
      <c r="AL354" s="101">
        <v>3.28</v>
      </c>
      <c r="AM354" s="101">
        <v>0.46600000000000003</v>
      </c>
      <c r="AN354" s="101">
        <v>0.73</v>
      </c>
      <c r="AO354" s="101">
        <v>12.71</v>
      </c>
      <c r="AP354" s="101">
        <v>2.37</v>
      </c>
      <c r="AQ354" s="101">
        <v>1.07</v>
      </c>
    </row>
    <row r="355" spans="1:43">
      <c r="A355" t="s">
        <v>1430</v>
      </c>
      <c r="B355" s="101">
        <v>5.95</v>
      </c>
      <c r="C355" s="101">
        <v>4210</v>
      </c>
      <c r="D355" s="101">
        <v>128.80000000000001</v>
      </c>
      <c r="E355" s="101">
        <v>29.5</v>
      </c>
      <c r="F355" s="101">
        <v>20.86</v>
      </c>
      <c r="G355" s="101">
        <v>46.8</v>
      </c>
      <c r="H355" s="101">
        <v>35.200000000000003</v>
      </c>
      <c r="I355" s="101">
        <v>69.099999999999994</v>
      </c>
      <c r="J355" s="101">
        <v>21.04</v>
      </c>
      <c r="K355" s="101">
        <v>31.2</v>
      </c>
      <c r="L355" s="101">
        <v>635</v>
      </c>
      <c r="M355" s="101">
        <v>517</v>
      </c>
      <c r="N355" s="101">
        <v>10.81</v>
      </c>
      <c r="O355" s="101">
        <v>143.1</v>
      </c>
      <c r="P355" s="101">
        <v>129.80000000000001</v>
      </c>
      <c r="Q355" s="101">
        <v>7.91</v>
      </c>
      <c r="R355" s="101">
        <v>2.48</v>
      </c>
      <c r="S355" s="101">
        <v>2.5299999999999998</v>
      </c>
      <c r="T355" s="101">
        <v>2.2000000000000002</v>
      </c>
      <c r="U355" s="101">
        <v>318</v>
      </c>
      <c r="V355" s="101">
        <v>373</v>
      </c>
      <c r="W355" s="101">
        <v>10.71</v>
      </c>
      <c r="X355" s="101">
        <v>27.6</v>
      </c>
      <c r="Y355" s="101">
        <v>3.08</v>
      </c>
      <c r="Z355" s="101">
        <v>14.72</v>
      </c>
      <c r="AA355" s="101">
        <v>3.71</v>
      </c>
      <c r="AB355" s="101">
        <v>0.90700000000000003</v>
      </c>
      <c r="AC355" s="101">
        <v>1.08</v>
      </c>
      <c r="AD355" s="101">
        <v>3</v>
      </c>
      <c r="AE355" s="101">
        <v>0.37</v>
      </c>
      <c r="AF355" s="101">
        <v>2.33</v>
      </c>
      <c r="AG355" s="101">
        <v>0.41299999999999998</v>
      </c>
      <c r="AH355" s="101">
        <v>1.43</v>
      </c>
      <c r="AI355" s="101">
        <v>0.193</v>
      </c>
      <c r="AJ355" s="101">
        <v>1.65</v>
      </c>
      <c r="AK355" s="101">
        <v>0.17100000000000001</v>
      </c>
      <c r="AL355" s="101">
        <v>3.27</v>
      </c>
      <c r="AM355" s="101">
        <v>0.4</v>
      </c>
      <c r="AN355" s="101">
        <v>0.76</v>
      </c>
      <c r="AO355" s="101">
        <v>12.95</v>
      </c>
      <c r="AP355" s="101">
        <v>2.37</v>
      </c>
      <c r="AQ355" s="101">
        <v>1.1359999999999999</v>
      </c>
    </row>
    <row r="356" spans="1:43">
      <c r="A356" t="s">
        <v>1430</v>
      </c>
      <c r="B356" s="101">
        <v>5.88</v>
      </c>
      <c r="C356" s="101">
        <v>4460</v>
      </c>
      <c r="D356" s="101">
        <v>106.6</v>
      </c>
      <c r="E356" s="101">
        <v>18.399999999999999</v>
      </c>
      <c r="F356" s="101">
        <v>22.86</v>
      </c>
      <c r="G356" s="101">
        <v>48.3</v>
      </c>
      <c r="H356" s="101">
        <v>38</v>
      </c>
      <c r="I356" s="101">
        <v>66.8</v>
      </c>
      <c r="J356" s="101">
        <v>21.46</v>
      </c>
      <c r="K356" s="101">
        <v>33.700000000000003</v>
      </c>
      <c r="L356" s="101">
        <v>515</v>
      </c>
      <c r="M356" s="101">
        <v>523</v>
      </c>
      <c r="N356" s="101">
        <v>11.25</v>
      </c>
      <c r="O356" s="101">
        <v>128.4</v>
      </c>
      <c r="P356" s="101">
        <v>131.30000000000001</v>
      </c>
      <c r="Q356" s="101">
        <v>7.44</v>
      </c>
      <c r="R356" s="101">
        <v>2.35</v>
      </c>
      <c r="S356" s="101">
        <v>2.62</v>
      </c>
      <c r="T356" s="101">
        <v>2.27</v>
      </c>
      <c r="U356" s="101">
        <v>317.7</v>
      </c>
      <c r="V356" s="101">
        <v>329.3</v>
      </c>
      <c r="W356" s="101">
        <v>12.05</v>
      </c>
      <c r="X356" s="101">
        <v>26.8</v>
      </c>
      <c r="Y356" s="101">
        <v>3.45</v>
      </c>
      <c r="Z356" s="101">
        <v>13.33</v>
      </c>
      <c r="AA356" s="101">
        <v>3.11</v>
      </c>
      <c r="AB356" s="101">
        <v>0.95</v>
      </c>
      <c r="AC356" s="101">
        <v>1.17</v>
      </c>
      <c r="AD356" s="101">
        <v>2.81</v>
      </c>
      <c r="AE356" s="101">
        <v>0.40100000000000002</v>
      </c>
      <c r="AF356" s="101">
        <v>2.0699999999999998</v>
      </c>
      <c r="AG356" s="101">
        <v>0.443</v>
      </c>
      <c r="AH356" s="101">
        <v>1.29</v>
      </c>
      <c r="AI356" s="101">
        <v>0.16500000000000001</v>
      </c>
      <c r="AJ356" s="101">
        <v>1.27</v>
      </c>
      <c r="AK356" s="101">
        <v>0.13700000000000001</v>
      </c>
      <c r="AL356" s="101">
        <v>3.21</v>
      </c>
      <c r="AM356" s="101">
        <v>0.47599999999999998</v>
      </c>
      <c r="AN356" s="101">
        <v>0.8</v>
      </c>
      <c r="AO356" s="101">
        <v>12.02</v>
      </c>
      <c r="AP356" s="101">
        <v>2.36</v>
      </c>
      <c r="AQ356" s="101">
        <v>1.07</v>
      </c>
    </row>
    <row r="357" spans="1:43">
      <c r="A357" t="s">
        <v>1430</v>
      </c>
      <c r="B357" s="101">
        <v>5.84</v>
      </c>
      <c r="C357" s="101">
        <v>4470</v>
      </c>
      <c r="D357" s="101">
        <v>106</v>
      </c>
      <c r="E357" s="101">
        <v>19.2</v>
      </c>
      <c r="F357" s="101">
        <v>21.66</v>
      </c>
      <c r="G357" s="101">
        <v>48.8</v>
      </c>
      <c r="H357" s="101">
        <v>37.1</v>
      </c>
      <c r="I357" s="101">
        <v>66.2</v>
      </c>
      <c r="J357" s="101">
        <v>21.53</v>
      </c>
      <c r="K357" s="101">
        <v>33.1</v>
      </c>
      <c r="L357" s="101">
        <v>506</v>
      </c>
      <c r="M357" s="101">
        <v>527</v>
      </c>
      <c r="N357" s="101">
        <v>11.35</v>
      </c>
      <c r="O357" s="101">
        <v>125.1</v>
      </c>
      <c r="P357" s="101">
        <v>127.4</v>
      </c>
      <c r="Q357" s="101">
        <v>7.33</v>
      </c>
      <c r="R357" s="101">
        <v>2.4700000000000002</v>
      </c>
      <c r="S357" s="101">
        <v>2.52</v>
      </c>
      <c r="T357" s="101">
        <v>2.15</v>
      </c>
      <c r="U357" s="101">
        <v>312</v>
      </c>
      <c r="V357" s="101">
        <v>326</v>
      </c>
      <c r="W357" s="101">
        <v>11.83</v>
      </c>
      <c r="X357" s="101">
        <v>26.02</v>
      </c>
      <c r="Y357" s="101">
        <v>3.18</v>
      </c>
      <c r="Z357" s="101">
        <v>13.52</v>
      </c>
      <c r="AA357" s="101">
        <v>2.58</v>
      </c>
      <c r="AB357" s="101">
        <v>0.91</v>
      </c>
      <c r="AC357" s="101">
        <v>1.07</v>
      </c>
      <c r="AD357" s="101">
        <v>2.76</v>
      </c>
      <c r="AE357" s="101">
        <v>0.33200000000000002</v>
      </c>
      <c r="AF357" s="101">
        <v>2.1800000000000002</v>
      </c>
      <c r="AG357" s="101">
        <v>0.40200000000000002</v>
      </c>
      <c r="AH357" s="101">
        <v>1.32</v>
      </c>
      <c r="AI357" s="101">
        <v>0.17599999999999999</v>
      </c>
      <c r="AJ357" s="101">
        <v>1.29</v>
      </c>
      <c r="AK357" s="101">
        <v>0.16800000000000001</v>
      </c>
      <c r="AL357" s="101">
        <v>3.01</v>
      </c>
      <c r="AM357" s="101">
        <v>0.39700000000000002</v>
      </c>
      <c r="AN357" s="101">
        <v>0.73</v>
      </c>
      <c r="AO357" s="101">
        <v>11.1</v>
      </c>
      <c r="AP357" s="101">
        <v>2.23</v>
      </c>
      <c r="AQ357" s="101">
        <v>1.0900000000000001</v>
      </c>
    </row>
    <row r="358" spans="1:43">
      <c r="A358" t="s">
        <v>1430</v>
      </c>
      <c r="B358" s="101">
        <v>4.75</v>
      </c>
      <c r="C358" s="101">
        <v>3910</v>
      </c>
      <c r="D358" s="101">
        <v>92.7</v>
      </c>
      <c r="E358" s="101">
        <v>13.9</v>
      </c>
      <c r="F358" s="101">
        <v>21.01</v>
      </c>
      <c r="G358" s="101">
        <v>38.1</v>
      </c>
      <c r="H358" s="101">
        <v>31.4</v>
      </c>
      <c r="I358" s="101">
        <v>58.1</v>
      </c>
      <c r="J358" s="101">
        <v>20.73</v>
      </c>
      <c r="K358" s="101">
        <v>27.2</v>
      </c>
      <c r="L358" s="101">
        <v>449</v>
      </c>
      <c r="M358" s="101">
        <v>456</v>
      </c>
      <c r="N358" s="101">
        <v>11.53</v>
      </c>
      <c r="O358" s="101">
        <v>114</v>
      </c>
      <c r="P358" s="101">
        <v>107.1</v>
      </c>
      <c r="Q358" s="101">
        <v>6.56</v>
      </c>
      <c r="R358" s="101">
        <v>2.25</v>
      </c>
      <c r="S358" s="101">
        <v>2.36</v>
      </c>
      <c r="T358" s="101">
        <v>1.86</v>
      </c>
      <c r="U358" s="101">
        <v>277.5</v>
      </c>
      <c r="V358" s="101">
        <v>282.60000000000002</v>
      </c>
      <c r="W358" s="101">
        <v>11.45</v>
      </c>
      <c r="X358" s="101">
        <v>24.99</v>
      </c>
      <c r="Y358" s="101">
        <v>2.7109999999999999</v>
      </c>
      <c r="Z358" s="101">
        <v>11.83</v>
      </c>
      <c r="AA358" s="101">
        <v>2.4500000000000002</v>
      </c>
      <c r="AB358" s="101">
        <v>1.01</v>
      </c>
      <c r="AC358" s="101">
        <v>0.91200000000000003</v>
      </c>
      <c r="AD358" s="101">
        <v>2.4</v>
      </c>
      <c r="AE358" s="101">
        <v>0.36699999999999999</v>
      </c>
      <c r="AF358" s="101">
        <v>2.27</v>
      </c>
      <c r="AG358" s="101">
        <v>0.41499999999999998</v>
      </c>
      <c r="AH358" s="101">
        <v>1.121</v>
      </c>
      <c r="AI358" s="101">
        <v>0.14199999999999999</v>
      </c>
      <c r="AJ358" s="101">
        <v>1.1399999999999999</v>
      </c>
      <c r="AK358" s="101">
        <v>0.18099999999999999</v>
      </c>
      <c r="AL358" s="101">
        <v>2.87</v>
      </c>
      <c r="AM358" s="101">
        <v>0.378</v>
      </c>
      <c r="AN358" s="101">
        <v>0.86</v>
      </c>
      <c r="AO358" s="101">
        <v>10.15</v>
      </c>
      <c r="AP358" s="101">
        <v>2.21</v>
      </c>
      <c r="AQ358" s="101">
        <v>0.97</v>
      </c>
    </row>
    <row r="359" spans="1:43">
      <c r="A359" t="s">
        <v>1430</v>
      </c>
      <c r="B359" s="101">
        <v>5.33</v>
      </c>
      <c r="C359" s="101">
        <v>4349</v>
      </c>
      <c r="D359" s="101">
        <v>91.6</v>
      </c>
      <c r="E359" s="101">
        <v>13.2</v>
      </c>
      <c r="F359" s="101">
        <v>21.25</v>
      </c>
      <c r="G359" s="101">
        <v>42.2</v>
      </c>
      <c r="H359" s="101">
        <v>34</v>
      </c>
      <c r="I359" s="101">
        <v>57.2</v>
      </c>
      <c r="J359" s="101">
        <v>20.91</v>
      </c>
      <c r="K359" s="101">
        <v>31</v>
      </c>
      <c r="L359" s="101">
        <v>443</v>
      </c>
      <c r="M359" s="101">
        <v>433</v>
      </c>
      <c r="N359" s="101">
        <v>11.26</v>
      </c>
      <c r="O359" s="101">
        <v>113.5</v>
      </c>
      <c r="P359" s="101">
        <v>118.8</v>
      </c>
      <c r="Q359" s="101">
        <v>6.54</v>
      </c>
      <c r="R359" s="101">
        <v>2.56</v>
      </c>
      <c r="S359" s="101">
        <v>2.41</v>
      </c>
      <c r="T359" s="101">
        <v>1.86</v>
      </c>
      <c r="U359" s="101">
        <v>294</v>
      </c>
      <c r="V359" s="101">
        <v>264</v>
      </c>
      <c r="W359" s="101">
        <v>11</v>
      </c>
      <c r="X359" s="101">
        <v>24</v>
      </c>
      <c r="Y359" s="101">
        <v>2.9</v>
      </c>
      <c r="Z359" s="101">
        <v>12.3</v>
      </c>
      <c r="AA359" s="101">
        <v>2.4700000000000002</v>
      </c>
      <c r="AB359" s="101">
        <v>0.95699999999999996</v>
      </c>
      <c r="AC359" s="101">
        <v>0.98</v>
      </c>
      <c r="AD359" s="101">
        <v>2.77</v>
      </c>
      <c r="AE359" s="101">
        <v>0.311</v>
      </c>
      <c r="AF359" s="101">
        <v>2.0699999999999998</v>
      </c>
      <c r="AG359" s="101">
        <v>0.35499999999999998</v>
      </c>
      <c r="AH359" s="101">
        <v>1.02</v>
      </c>
      <c r="AI359" s="101">
        <v>0.154</v>
      </c>
      <c r="AJ359" s="101">
        <v>0.93</v>
      </c>
      <c r="AK359" s="101">
        <v>0.16600000000000001</v>
      </c>
      <c r="AL359" s="101">
        <v>3.08</v>
      </c>
      <c r="AM359" s="101">
        <v>0.39600000000000002</v>
      </c>
      <c r="AN359" s="101">
        <v>0.81</v>
      </c>
      <c r="AO359" s="101">
        <v>9.9</v>
      </c>
      <c r="AP359" s="101">
        <v>2.16</v>
      </c>
      <c r="AQ359" s="101">
        <v>1.01</v>
      </c>
    </row>
    <row r="360" spans="1:43">
      <c r="A360" t="s">
        <v>1430</v>
      </c>
      <c r="B360" s="101">
        <v>5.17</v>
      </c>
      <c r="C360" s="101">
        <v>4380</v>
      </c>
      <c r="D360" s="101">
        <v>97.3</v>
      </c>
      <c r="E360" s="101">
        <v>15.4</v>
      </c>
      <c r="F360" s="101">
        <v>21.4</v>
      </c>
      <c r="G360" s="101">
        <v>42.7</v>
      </c>
      <c r="H360" s="101">
        <v>33.6</v>
      </c>
      <c r="I360" s="101">
        <v>64</v>
      </c>
      <c r="J360" s="101">
        <v>22.1</v>
      </c>
      <c r="K360" s="101">
        <v>32.1</v>
      </c>
      <c r="L360" s="101">
        <v>467</v>
      </c>
      <c r="M360" s="101">
        <v>498</v>
      </c>
      <c r="N360" s="101">
        <v>12.53</v>
      </c>
      <c r="O360" s="101">
        <v>111.4</v>
      </c>
      <c r="P360" s="101">
        <v>118.8</v>
      </c>
      <c r="Q360" s="101">
        <v>7.05</v>
      </c>
      <c r="R360" s="101">
        <v>2.61</v>
      </c>
      <c r="S360" s="101">
        <v>2.77</v>
      </c>
      <c r="T360" s="101">
        <v>2.08</v>
      </c>
      <c r="U360" s="101">
        <v>306</v>
      </c>
      <c r="V360" s="101">
        <v>294</v>
      </c>
      <c r="W360" s="101">
        <v>12.87</v>
      </c>
      <c r="X360" s="101">
        <v>24.09</v>
      </c>
      <c r="Y360" s="101">
        <v>2.92</v>
      </c>
      <c r="Z360" s="101">
        <v>12.38</v>
      </c>
      <c r="AA360" s="101">
        <v>2.71</v>
      </c>
      <c r="AB360" s="101">
        <v>1.03</v>
      </c>
      <c r="AC360" s="101">
        <v>1.03</v>
      </c>
      <c r="AD360" s="101">
        <v>2.89</v>
      </c>
      <c r="AE360" s="101">
        <v>0.36099999999999999</v>
      </c>
      <c r="AF360" s="101">
        <v>2.48</v>
      </c>
      <c r="AG360" s="101">
        <v>0.39700000000000002</v>
      </c>
      <c r="AH360" s="101">
        <v>1.0900000000000001</v>
      </c>
      <c r="AI360" s="101">
        <v>0.189</v>
      </c>
      <c r="AJ360" s="101">
        <v>0.98</v>
      </c>
      <c r="AK360" s="101">
        <v>0.17199999999999999</v>
      </c>
      <c r="AL360" s="101">
        <v>2.94</v>
      </c>
      <c r="AM360" s="101">
        <v>0.42699999999999999</v>
      </c>
      <c r="AN360" s="101">
        <v>0.82</v>
      </c>
      <c r="AO360" s="101">
        <v>11.32</v>
      </c>
      <c r="AP360" s="101">
        <v>2.41</v>
      </c>
      <c r="AQ360" s="101">
        <v>0.95599999999999996</v>
      </c>
    </row>
    <row r="361" spans="1:43">
      <c r="A361" t="s">
        <v>1430</v>
      </c>
      <c r="B361" s="101">
        <v>5.08</v>
      </c>
      <c r="C361" s="101">
        <v>3923</v>
      </c>
      <c r="D361" s="101">
        <v>95.8</v>
      </c>
      <c r="E361" s="101">
        <v>13.5</v>
      </c>
      <c r="F361" s="101">
        <v>21.4</v>
      </c>
      <c r="G361" s="101">
        <v>39.9</v>
      </c>
      <c r="H361" s="101">
        <v>30.96</v>
      </c>
      <c r="I361" s="101">
        <v>61.4</v>
      </c>
      <c r="J361" s="101">
        <v>21.6</v>
      </c>
      <c r="K361" s="101">
        <v>27.7</v>
      </c>
      <c r="L361" s="101">
        <v>459</v>
      </c>
      <c r="M361" s="101">
        <v>472</v>
      </c>
      <c r="N361" s="101">
        <v>11.63</v>
      </c>
      <c r="O361" s="101">
        <v>118.8</v>
      </c>
      <c r="P361" s="101">
        <v>110.7</v>
      </c>
      <c r="Q361" s="101">
        <v>6.69</v>
      </c>
      <c r="R361" s="101">
        <v>2.5099999999999998</v>
      </c>
      <c r="S361" s="101">
        <v>2.5299999999999998</v>
      </c>
      <c r="T361" s="101">
        <v>2.0499999999999998</v>
      </c>
      <c r="U361" s="101">
        <v>282.3</v>
      </c>
      <c r="V361" s="101">
        <v>291.39999999999998</v>
      </c>
      <c r="W361" s="101">
        <v>12.13</v>
      </c>
      <c r="X361" s="101">
        <v>25.8</v>
      </c>
      <c r="Y361" s="101">
        <v>2.76</v>
      </c>
      <c r="Z361" s="101">
        <v>11.67</v>
      </c>
      <c r="AA361" s="101">
        <v>2.72</v>
      </c>
      <c r="AB361" s="101">
        <v>0.91</v>
      </c>
      <c r="AC361" s="101">
        <v>0.98</v>
      </c>
      <c r="AD361" s="101">
        <v>2.4</v>
      </c>
      <c r="AE361" s="101">
        <v>0.371</v>
      </c>
      <c r="AF361" s="101">
        <v>2.09</v>
      </c>
      <c r="AG361" s="101">
        <v>0.45900000000000002</v>
      </c>
      <c r="AH361" s="101">
        <v>1.06</v>
      </c>
      <c r="AI361" s="101">
        <v>0.15</v>
      </c>
      <c r="AJ361" s="101">
        <v>1.2</v>
      </c>
      <c r="AK361" s="101">
        <v>0.16200000000000001</v>
      </c>
      <c r="AL361" s="101">
        <v>3.07</v>
      </c>
      <c r="AM361" s="101">
        <v>0.40300000000000002</v>
      </c>
      <c r="AN361" s="101">
        <v>0.72</v>
      </c>
      <c r="AO361" s="101">
        <v>10.66</v>
      </c>
      <c r="AP361" s="101">
        <v>2.19</v>
      </c>
      <c r="AQ361" s="101">
        <v>0.97099999999999997</v>
      </c>
    </row>
    <row r="362" spans="1:43">
      <c r="A362" t="s">
        <v>1430</v>
      </c>
      <c r="B362" s="101">
        <v>5.52</v>
      </c>
      <c r="C362" s="101">
        <v>4300</v>
      </c>
      <c r="D362" s="101">
        <v>103.5</v>
      </c>
      <c r="E362" s="101">
        <v>17.7</v>
      </c>
      <c r="F362" s="101">
        <v>21.58</v>
      </c>
      <c r="G362" s="101">
        <v>45.1</v>
      </c>
      <c r="H362" s="101">
        <v>32.9</v>
      </c>
      <c r="I362" s="101">
        <v>68.099999999999994</v>
      </c>
      <c r="J362" s="101">
        <v>21.16</v>
      </c>
      <c r="K362" s="101">
        <v>31.58</v>
      </c>
      <c r="L362" s="101">
        <v>511.6</v>
      </c>
      <c r="M362" s="101">
        <v>505</v>
      </c>
      <c r="N362" s="101">
        <v>11.26</v>
      </c>
      <c r="O362" s="101">
        <v>122.7</v>
      </c>
      <c r="P362" s="101">
        <v>124.6</v>
      </c>
      <c r="Q362" s="101">
        <v>7.17</v>
      </c>
      <c r="R362" s="101">
        <v>2.36</v>
      </c>
      <c r="S362" s="101">
        <v>2.4300000000000002</v>
      </c>
      <c r="T362" s="101">
        <v>2.13</v>
      </c>
      <c r="U362" s="101">
        <v>310.2</v>
      </c>
      <c r="V362" s="101">
        <v>319.39999999999998</v>
      </c>
      <c r="W362" s="101">
        <v>11.78</v>
      </c>
      <c r="X362" s="101">
        <v>25.67</v>
      </c>
      <c r="Y362" s="101">
        <v>3.19</v>
      </c>
      <c r="Z362" s="101">
        <v>13.22</v>
      </c>
      <c r="AA362" s="101">
        <v>2.69</v>
      </c>
      <c r="AB362" s="101">
        <v>1.07</v>
      </c>
      <c r="AC362" s="101">
        <v>0.89400000000000002</v>
      </c>
      <c r="AD362" s="101">
        <v>2.77</v>
      </c>
      <c r="AE362" s="101">
        <v>0.41499999999999998</v>
      </c>
      <c r="AF362" s="101">
        <v>2.25</v>
      </c>
      <c r="AG362" s="101">
        <v>0.443</v>
      </c>
      <c r="AH362" s="101">
        <v>1.41</v>
      </c>
      <c r="AI362" s="101">
        <v>0.185</v>
      </c>
      <c r="AJ362" s="101">
        <v>1.27</v>
      </c>
      <c r="AK362" s="101">
        <v>0.151</v>
      </c>
      <c r="AL362" s="101">
        <v>3.15</v>
      </c>
      <c r="AM362" s="101">
        <v>0.41899999999999998</v>
      </c>
      <c r="AN362" s="101">
        <v>0.97</v>
      </c>
      <c r="AO362" s="101">
        <v>10.89</v>
      </c>
      <c r="AP362" s="101">
        <v>2.2599999999999998</v>
      </c>
      <c r="AQ362" s="101">
        <v>1.1599999999999999</v>
      </c>
    </row>
    <row r="363" spans="1:43">
      <c r="A363" t="s">
        <v>1430</v>
      </c>
      <c r="B363" s="101">
        <v>5.53</v>
      </c>
      <c r="C363" s="101">
        <v>4130</v>
      </c>
      <c r="D363" s="101">
        <v>91.6</v>
      </c>
      <c r="E363" s="101">
        <v>13.7</v>
      </c>
      <c r="F363" s="101">
        <v>21.32</v>
      </c>
      <c r="G363" s="101">
        <v>44.5</v>
      </c>
      <c r="H363" s="101">
        <v>33.5</v>
      </c>
      <c r="I363" s="101">
        <v>61</v>
      </c>
      <c r="J363" s="101">
        <v>22.01</v>
      </c>
      <c r="K363" s="101">
        <v>31.7</v>
      </c>
      <c r="L363" s="101">
        <v>449</v>
      </c>
      <c r="M363" s="101">
        <v>481</v>
      </c>
      <c r="N363" s="101">
        <v>11.78</v>
      </c>
      <c r="O363" s="101">
        <v>118.6</v>
      </c>
      <c r="P363" s="101">
        <v>123.4</v>
      </c>
      <c r="Q363" s="101">
        <v>6.48</v>
      </c>
      <c r="R363" s="101">
        <v>2.5499999999999998</v>
      </c>
      <c r="S363" s="101">
        <v>2.09</v>
      </c>
      <c r="T363" s="101">
        <v>2.13</v>
      </c>
      <c r="U363" s="101">
        <v>294.39999999999998</v>
      </c>
      <c r="V363" s="101">
        <v>280</v>
      </c>
      <c r="W363" s="101">
        <v>12.32</v>
      </c>
      <c r="X363" s="101">
        <v>25.27</v>
      </c>
      <c r="Y363" s="101">
        <v>3.17</v>
      </c>
      <c r="Z363" s="101">
        <v>12</v>
      </c>
      <c r="AA363" s="101">
        <v>2.71</v>
      </c>
      <c r="AB363" s="101">
        <v>1.01</v>
      </c>
      <c r="AC363" s="101">
        <v>0.92</v>
      </c>
      <c r="AD363" s="101">
        <v>2.85</v>
      </c>
      <c r="AE363" s="101">
        <v>0.35599999999999998</v>
      </c>
      <c r="AF363" s="101">
        <v>2.1800000000000002</v>
      </c>
      <c r="AG363" s="101">
        <v>0.4</v>
      </c>
      <c r="AH363" s="101">
        <v>1.41</v>
      </c>
      <c r="AI363" s="101">
        <v>0.17</v>
      </c>
      <c r="AJ363" s="101">
        <v>1.1200000000000001</v>
      </c>
      <c r="AK363" s="101">
        <v>0.151</v>
      </c>
      <c r="AL363" s="101">
        <v>3.01</v>
      </c>
      <c r="AM363" s="101">
        <v>0.45300000000000001</v>
      </c>
      <c r="AN363" s="101">
        <v>0.74</v>
      </c>
      <c r="AO363" s="101">
        <v>10.98</v>
      </c>
      <c r="AP363" s="101">
        <v>2.2400000000000002</v>
      </c>
      <c r="AQ363" s="101">
        <v>1.1200000000000001</v>
      </c>
    </row>
    <row r="364" spans="1:43">
      <c r="A364" t="s">
        <v>1430</v>
      </c>
      <c r="B364" s="101">
        <v>5.33</v>
      </c>
      <c r="C364" s="101">
        <v>3966</v>
      </c>
      <c r="D364" s="101">
        <v>96</v>
      </c>
      <c r="E364" s="101">
        <v>21.4</v>
      </c>
      <c r="F364" s="101">
        <v>21.7</v>
      </c>
      <c r="G364" s="101">
        <v>42.6</v>
      </c>
      <c r="H364" s="101">
        <v>33.299999999999997</v>
      </c>
      <c r="I364" s="101">
        <v>64.7</v>
      </c>
      <c r="J364" s="101">
        <v>21.39</v>
      </c>
      <c r="K364" s="101">
        <v>29.28</v>
      </c>
      <c r="L364" s="101">
        <v>465</v>
      </c>
      <c r="M364" s="101">
        <v>490</v>
      </c>
      <c r="N364" s="101">
        <v>11.59</v>
      </c>
      <c r="O364" s="101">
        <v>121.7</v>
      </c>
      <c r="P364" s="101">
        <v>115.1</v>
      </c>
      <c r="Q364" s="101">
        <v>6.76</v>
      </c>
      <c r="R364" s="101">
        <v>2.57</v>
      </c>
      <c r="S364" s="101">
        <v>2.85</v>
      </c>
      <c r="T364" s="101">
        <v>2.0499999999999998</v>
      </c>
      <c r="U364" s="101">
        <v>283</v>
      </c>
      <c r="V364" s="101">
        <v>294.7</v>
      </c>
      <c r="W364" s="101">
        <v>11.94</v>
      </c>
      <c r="X364" s="101">
        <v>25.89</v>
      </c>
      <c r="Y364" s="101">
        <v>3.01</v>
      </c>
      <c r="Z364" s="101">
        <v>12.4</v>
      </c>
      <c r="AA364" s="101">
        <v>2.86</v>
      </c>
      <c r="AB364" s="101">
        <v>0.95</v>
      </c>
      <c r="AC364" s="101">
        <v>1.01</v>
      </c>
      <c r="AD364" s="101">
        <v>2.42</v>
      </c>
      <c r="AE364" s="101">
        <v>0.374</v>
      </c>
      <c r="AF364" s="101">
        <v>2.16</v>
      </c>
      <c r="AG364" s="101">
        <v>0.42799999999999999</v>
      </c>
      <c r="AH364" s="101">
        <v>1.1599999999999999</v>
      </c>
      <c r="AI364" s="101">
        <v>0.16200000000000001</v>
      </c>
      <c r="AJ364" s="101">
        <v>1.07</v>
      </c>
      <c r="AK364" s="101">
        <v>0.193</v>
      </c>
      <c r="AL364" s="101">
        <v>3.01</v>
      </c>
      <c r="AM364" s="101">
        <v>0.39200000000000002</v>
      </c>
      <c r="AN364" s="101">
        <v>0.7</v>
      </c>
      <c r="AO364" s="101">
        <v>10.79</v>
      </c>
      <c r="AP364" s="101">
        <v>2.09</v>
      </c>
      <c r="AQ364" s="101">
        <v>1.0900000000000001</v>
      </c>
    </row>
    <row r="365" spans="1:43">
      <c r="A365" t="s">
        <v>1430</v>
      </c>
      <c r="B365" s="101">
        <v>5.14</v>
      </c>
      <c r="C365" s="101">
        <v>4260</v>
      </c>
      <c r="D365" s="101">
        <v>95.1</v>
      </c>
      <c r="E365" s="101">
        <v>16.399999999999999</v>
      </c>
      <c r="F365" s="101">
        <v>20.39</v>
      </c>
      <c r="G365" s="101">
        <v>41</v>
      </c>
      <c r="H365" s="101">
        <v>35.799999999999997</v>
      </c>
      <c r="I365" s="101">
        <v>60.2</v>
      </c>
      <c r="J365" s="101">
        <v>21.2</v>
      </c>
      <c r="K365" s="101">
        <v>31.6</v>
      </c>
      <c r="L365" s="101">
        <v>479</v>
      </c>
      <c r="M365" s="101">
        <v>450</v>
      </c>
      <c r="N365" s="101">
        <v>11.54</v>
      </c>
      <c r="O365" s="101">
        <v>118.4</v>
      </c>
      <c r="P365" s="101">
        <v>118.4</v>
      </c>
      <c r="Q365" s="101">
        <v>6.83</v>
      </c>
      <c r="R365" s="101">
        <v>2.54</v>
      </c>
      <c r="S365" s="101">
        <v>2.4900000000000002</v>
      </c>
      <c r="T365" s="101">
        <v>1.95</v>
      </c>
      <c r="U365" s="101">
        <v>305</v>
      </c>
      <c r="V365" s="101">
        <v>282</v>
      </c>
      <c r="W365" s="101">
        <v>11.31</v>
      </c>
      <c r="X365" s="101">
        <v>24.85</v>
      </c>
      <c r="Y365" s="101">
        <v>2.97</v>
      </c>
      <c r="Z365" s="101">
        <v>12.99</v>
      </c>
      <c r="AA365" s="101">
        <v>2.44</v>
      </c>
      <c r="AB365" s="101">
        <v>0.91900000000000004</v>
      </c>
      <c r="AC365" s="101">
        <v>1.054</v>
      </c>
      <c r="AD365" s="101">
        <v>2.6</v>
      </c>
      <c r="AE365" s="101">
        <v>0.40100000000000002</v>
      </c>
      <c r="AF365" s="101">
        <v>1.92</v>
      </c>
      <c r="AG365" s="101">
        <v>0.41799999999999998</v>
      </c>
      <c r="AH365" s="101">
        <v>1.2</v>
      </c>
      <c r="AI365" s="101">
        <v>0.16900000000000001</v>
      </c>
      <c r="AJ365" s="101">
        <v>1.1100000000000001</v>
      </c>
      <c r="AK365" s="101">
        <v>0.159</v>
      </c>
      <c r="AL365" s="101">
        <v>3.2</v>
      </c>
      <c r="AM365" s="101">
        <v>0.41099999999999998</v>
      </c>
      <c r="AN365" s="101">
        <v>0.8</v>
      </c>
      <c r="AO365" s="101">
        <v>10.37</v>
      </c>
      <c r="AP365" s="101">
        <v>2.2400000000000002</v>
      </c>
      <c r="AQ365" s="101">
        <v>1.038</v>
      </c>
    </row>
    <row r="366" spans="1:43">
      <c r="A366" t="s">
        <v>1430</v>
      </c>
      <c r="B366" s="101">
        <v>5.69</v>
      </c>
      <c r="C366" s="101">
        <v>4360</v>
      </c>
      <c r="D366" s="101">
        <v>105</v>
      </c>
      <c r="E366" s="101">
        <v>16.100000000000001</v>
      </c>
      <c r="F366" s="101">
        <v>20.8</v>
      </c>
      <c r="G366" s="101">
        <v>43.4</v>
      </c>
      <c r="H366" s="101">
        <v>35.299999999999997</v>
      </c>
      <c r="I366" s="101">
        <v>68.3</v>
      </c>
      <c r="J366" s="101">
        <v>20.5</v>
      </c>
      <c r="K366" s="101">
        <v>31.4</v>
      </c>
      <c r="L366" s="101">
        <v>495</v>
      </c>
      <c r="M366" s="101">
        <v>500</v>
      </c>
      <c r="N366" s="101">
        <v>11.47</v>
      </c>
      <c r="O366" s="101">
        <v>117.6</v>
      </c>
      <c r="P366" s="101">
        <v>124</v>
      </c>
      <c r="Q366" s="101">
        <v>6.98</v>
      </c>
      <c r="R366" s="101">
        <v>2.65</v>
      </c>
      <c r="S366" s="101">
        <v>2.09</v>
      </c>
      <c r="T366" s="101">
        <v>1.99</v>
      </c>
      <c r="U366" s="101">
        <v>301</v>
      </c>
      <c r="V366" s="101">
        <v>309</v>
      </c>
      <c r="W366" s="101">
        <v>11.2</v>
      </c>
      <c r="X366" s="101">
        <v>24.7</v>
      </c>
      <c r="Y366" s="101">
        <v>2.93</v>
      </c>
      <c r="Z366" s="101">
        <v>13.3</v>
      </c>
      <c r="AA366" s="101">
        <v>3.06</v>
      </c>
      <c r="AB366" s="101">
        <v>1.08</v>
      </c>
      <c r="AC366" s="101">
        <v>1.1000000000000001</v>
      </c>
      <c r="AD366" s="101">
        <v>2.65</v>
      </c>
      <c r="AE366" s="101">
        <v>0.41199999999999998</v>
      </c>
      <c r="AF366" s="101">
        <v>2.29</v>
      </c>
      <c r="AG366" s="101">
        <v>0.41699999999999998</v>
      </c>
      <c r="AH366" s="101">
        <v>1.29</v>
      </c>
      <c r="AI366" s="101">
        <v>0.183</v>
      </c>
      <c r="AJ366" s="101">
        <v>1.33</v>
      </c>
      <c r="AK366" s="101">
        <v>0.154</v>
      </c>
      <c r="AL366" s="101">
        <v>2.99</v>
      </c>
      <c r="AM366" s="101">
        <v>0.38700000000000001</v>
      </c>
      <c r="AN366" s="101">
        <v>0.79</v>
      </c>
      <c r="AO366" s="101">
        <v>11.2</v>
      </c>
      <c r="AP366" s="101">
        <v>2.15</v>
      </c>
      <c r="AQ366" s="101">
        <v>0.98</v>
      </c>
    </row>
    <row r="367" spans="1:43">
      <c r="A367" t="s">
        <v>1430</v>
      </c>
      <c r="B367" s="101">
        <v>4.83</v>
      </c>
      <c r="C367" s="101">
        <v>4020</v>
      </c>
      <c r="D367" s="101">
        <v>95.7</v>
      </c>
      <c r="E367" s="101">
        <v>14.3</v>
      </c>
      <c r="F367" s="101">
        <v>20.36</v>
      </c>
      <c r="G367" s="101">
        <v>38</v>
      </c>
      <c r="H367" s="101">
        <v>31.9</v>
      </c>
      <c r="I367" s="101">
        <v>62</v>
      </c>
      <c r="J367" s="101">
        <v>21.08</v>
      </c>
      <c r="K367" s="101">
        <v>28.6</v>
      </c>
      <c r="L367" s="101">
        <v>464</v>
      </c>
      <c r="M367" s="101">
        <v>451</v>
      </c>
      <c r="N367" s="101">
        <v>11.21</v>
      </c>
      <c r="O367" s="101">
        <v>110.2</v>
      </c>
      <c r="P367" s="101">
        <v>106.1</v>
      </c>
      <c r="Q367" s="101">
        <v>6.69</v>
      </c>
      <c r="R367" s="101">
        <v>2.52</v>
      </c>
      <c r="S367" s="101">
        <v>2.6</v>
      </c>
      <c r="T367" s="101">
        <v>1.81</v>
      </c>
      <c r="U367" s="101">
        <v>285</v>
      </c>
      <c r="V367" s="101">
        <v>282</v>
      </c>
      <c r="W367" s="101">
        <v>11.24</v>
      </c>
      <c r="X367" s="101">
        <v>24.08</v>
      </c>
      <c r="Y367" s="101">
        <v>2.65</v>
      </c>
      <c r="Z367" s="101">
        <v>12.85</v>
      </c>
      <c r="AA367" s="101">
        <v>2.56</v>
      </c>
      <c r="AB367" s="101">
        <v>0.94</v>
      </c>
      <c r="AC367" s="101">
        <v>0.86099999999999999</v>
      </c>
      <c r="AD367" s="101">
        <v>2.21</v>
      </c>
      <c r="AE367" s="101">
        <v>0.35</v>
      </c>
      <c r="AF367" s="101">
        <v>2.06</v>
      </c>
      <c r="AG367" s="101">
        <v>0.39</v>
      </c>
      <c r="AH367" s="101">
        <v>1.1000000000000001</v>
      </c>
      <c r="AI367" s="101">
        <v>0.16500000000000001</v>
      </c>
      <c r="AJ367" s="101">
        <v>1.1000000000000001</v>
      </c>
      <c r="AK367" s="101">
        <v>0.16800000000000001</v>
      </c>
      <c r="AL367" s="101">
        <v>2.85</v>
      </c>
      <c r="AM367" s="101">
        <v>0.379</v>
      </c>
      <c r="AN367" s="101">
        <v>0.78</v>
      </c>
      <c r="AO367" s="101">
        <v>10.27</v>
      </c>
      <c r="AP367" s="101">
        <v>2.14</v>
      </c>
      <c r="AQ367" s="101">
        <v>0.96199999999999997</v>
      </c>
    </row>
    <row r="368" spans="1:43">
      <c r="A368" t="s">
        <v>1430</v>
      </c>
      <c r="B368" s="101">
        <v>5.36</v>
      </c>
      <c r="C368" s="101">
        <v>4490</v>
      </c>
      <c r="D368" s="101">
        <v>99.2</v>
      </c>
      <c r="E368" s="101">
        <v>14.3</v>
      </c>
      <c r="F368" s="101">
        <v>21.06</v>
      </c>
      <c r="G368" s="101">
        <v>43.2</v>
      </c>
      <c r="H368" s="101">
        <v>34.6</v>
      </c>
      <c r="I368" s="101">
        <v>67.3</v>
      </c>
      <c r="J368" s="101">
        <v>23</v>
      </c>
      <c r="K368" s="101">
        <v>32.4</v>
      </c>
      <c r="L368" s="101">
        <v>494</v>
      </c>
      <c r="M368" s="101">
        <v>513</v>
      </c>
      <c r="N368" s="101">
        <v>12.16</v>
      </c>
      <c r="O368" s="101">
        <v>112.9</v>
      </c>
      <c r="P368" s="101">
        <v>123.2</v>
      </c>
      <c r="Q368" s="101">
        <v>7.41</v>
      </c>
      <c r="R368" s="101">
        <v>2.29</v>
      </c>
      <c r="S368" s="101">
        <v>2.4700000000000002</v>
      </c>
      <c r="T368" s="101">
        <v>1.72</v>
      </c>
      <c r="U368" s="101">
        <v>317</v>
      </c>
      <c r="V368" s="101">
        <v>299</v>
      </c>
      <c r="W368" s="101">
        <v>12.49</v>
      </c>
      <c r="X368" s="101">
        <v>24.11</v>
      </c>
      <c r="Y368" s="101">
        <v>2.89</v>
      </c>
      <c r="Z368" s="101">
        <v>13.8</v>
      </c>
      <c r="AA368" s="101">
        <v>2.77</v>
      </c>
      <c r="AB368" s="101">
        <v>0.99</v>
      </c>
      <c r="AC368" s="101">
        <v>0.98</v>
      </c>
      <c r="AD368" s="101">
        <v>2.56</v>
      </c>
      <c r="AE368" s="101">
        <v>0.39400000000000002</v>
      </c>
      <c r="AF368" s="101">
        <v>2.0699999999999998</v>
      </c>
      <c r="AG368" s="101">
        <v>0.39200000000000002</v>
      </c>
      <c r="AH368" s="101">
        <v>1.0580000000000001</v>
      </c>
      <c r="AI368" s="101">
        <v>0.21</v>
      </c>
      <c r="AJ368" s="101">
        <v>1.18</v>
      </c>
      <c r="AK368" s="101">
        <v>0.13700000000000001</v>
      </c>
      <c r="AL368" s="101">
        <v>2.72</v>
      </c>
      <c r="AM368" s="101">
        <v>0.42899999999999999</v>
      </c>
      <c r="AN368" s="101">
        <v>0.84</v>
      </c>
      <c r="AO368" s="101">
        <v>11.41</v>
      </c>
      <c r="AP368" s="101">
        <v>2.31</v>
      </c>
      <c r="AQ368" s="101">
        <v>1.06</v>
      </c>
    </row>
    <row r="369" spans="1:43">
      <c r="A369" t="s">
        <v>1430</v>
      </c>
      <c r="B369" s="101">
        <v>5.6909999999999998</v>
      </c>
      <c r="C369" s="101">
        <v>4453</v>
      </c>
      <c r="D369" s="101">
        <v>107.1</v>
      </c>
      <c r="E369" s="101">
        <v>10.6</v>
      </c>
      <c r="F369" s="101">
        <v>20.8</v>
      </c>
      <c r="G369" s="101">
        <v>45</v>
      </c>
      <c r="H369" s="101">
        <v>34.6</v>
      </c>
      <c r="I369" s="101">
        <v>69.099999999999994</v>
      </c>
      <c r="J369" s="101">
        <v>21.91</v>
      </c>
      <c r="K369" s="101">
        <v>32.14</v>
      </c>
      <c r="L369" s="101">
        <v>517</v>
      </c>
      <c r="M369" s="101">
        <v>519</v>
      </c>
      <c r="N369" s="101">
        <v>11.44</v>
      </c>
      <c r="O369" s="101">
        <v>121</v>
      </c>
      <c r="P369" s="101">
        <v>124.2</v>
      </c>
      <c r="Q369" s="101">
        <v>7.51</v>
      </c>
      <c r="R369" s="101">
        <v>2.2799999999999998</v>
      </c>
      <c r="S369" s="101">
        <v>2.39</v>
      </c>
      <c r="T369" s="101">
        <v>1.92</v>
      </c>
      <c r="U369" s="101">
        <v>312</v>
      </c>
      <c r="V369" s="101">
        <v>317.2</v>
      </c>
      <c r="W369" s="101">
        <v>11.71</v>
      </c>
      <c r="X369" s="101">
        <v>25.01</v>
      </c>
      <c r="Y369" s="101">
        <v>3.22</v>
      </c>
      <c r="Z369" s="101">
        <v>13.76</v>
      </c>
      <c r="AA369" s="101">
        <v>3.12</v>
      </c>
      <c r="AB369" s="101">
        <v>0.89300000000000002</v>
      </c>
      <c r="AC369" s="101">
        <v>0.97399999999999998</v>
      </c>
      <c r="AD369" s="101">
        <v>2.7</v>
      </c>
      <c r="AE369" s="101">
        <v>0.45</v>
      </c>
      <c r="AF369" s="101">
        <v>2.15</v>
      </c>
      <c r="AG369" s="101">
        <v>0.42299999999999999</v>
      </c>
      <c r="AH369" s="101">
        <v>1.32</v>
      </c>
      <c r="AI369" s="101">
        <v>0.16900000000000001</v>
      </c>
      <c r="AJ369" s="101">
        <v>1.41</v>
      </c>
      <c r="AK369" s="101">
        <v>0.21</v>
      </c>
      <c r="AL369" s="101">
        <v>3.15</v>
      </c>
      <c r="AM369" s="101">
        <v>0.45100000000000001</v>
      </c>
      <c r="AN369" s="101">
        <v>0.86</v>
      </c>
      <c r="AO369" s="101">
        <v>11.31</v>
      </c>
      <c r="AP369" s="101">
        <v>2.2000000000000002</v>
      </c>
      <c r="AQ369" s="101">
        <v>1.0640000000000001</v>
      </c>
    </row>
    <row r="371" spans="1:43">
      <c r="A371" t="s">
        <v>1429</v>
      </c>
      <c r="B371" s="101">
        <v>4.97</v>
      </c>
      <c r="C371" s="101">
        <v>4240</v>
      </c>
      <c r="D371" s="101">
        <v>95.2</v>
      </c>
      <c r="E371" s="101">
        <v>16.600000000000001</v>
      </c>
      <c r="F371" s="101">
        <v>20.66</v>
      </c>
      <c r="G371" s="101">
        <v>38.799999999999997</v>
      </c>
      <c r="H371" s="101">
        <v>35.299999999999997</v>
      </c>
      <c r="I371" s="101">
        <v>59.6</v>
      </c>
      <c r="J371" s="101">
        <v>22</v>
      </c>
      <c r="K371" s="101">
        <v>30.2</v>
      </c>
      <c r="L371" s="101">
        <v>480</v>
      </c>
      <c r="M371" s="101">
        <v>452</v>
      </c>
      <c r="N371" s="101">
        <v>11.56</v>
      </c>
      <c r="O371" s="101">
        <v>108.5</v>
      </c>
      <c r="P371" s="101">
        <v>110</v>
      </c>
      <c r="Q371" s="101">
        <v>7.13</v>
      </c>
      <c r="R371" s="101">
        <v>2.5499999999999998</v>
      </c>
      <c r="S371" s="101">
        <v>2.33</v>
      </c>
      <c r="T371" s="101">
        <v>1.94</v>
      </c>
      <c r="U371" s="101">
        <v>298</v>
      </c>
      <c r="V371" s="101">
        <v>286</v>
      </c>
      <c r="W371" s="101">
        <v>11.83</v>
      </c>
      <c r="X371" s="101">
        <v>24.88</v>
      </c>
      <c r="Y371" s="101">
        <v>2.5099999999999998</v>
      </c>
      <c r="Z371" s="101">
        <v>13.3</v>
      </c>
      <c r="AA371" s="101">
        <v>3.02</v>
      </c>
      <c r="AB371" s="101">
        <v>0.94499999999999995</v>
      </c>
      <c r="AC371" s="101">
        <v>0.89</v>
      </c>
      <c r="AD371" s="101">
        <v>2.62</v>
      </c>
      <c r="AE371" s="101">
        <v>0.32700000000000001</v>
      </c>
      <c r="AF371" s="101">
        <v>2.1800000000000002</v>
      </c>
      <c r="AG371" s="101">
        <v>0.39800000000000002</v>
      </c>
      <c r="AH371" s="101">
        <v>1.19</v>
      </c>
      <c r="AI371" s="101">
        <v>0.182</v>
      </c>
      <c r="AJ371" s="101">
        <v>1.1100000000000001</v>
      </c>
      <c r="AK371" s="101">
        <v>0.161</v>
      </c>
      <c r="AL371" s="101">
        <v>2.78</v>
      </c>
      <c r="AM371" s="101">
        <v>0.42699999999999999</v>
      </c>
      <c r="AN371" s="101">
        <v>0.99</v>
      </c>
      <c r="AO371" s="101">
        <v>10.57</v>
      </c>
      <c r="AP371" s="101">
        <v>2.2799999999999998</v>
      </c>
      <c r="AQ371" s="101">
        <v>0.91100000000000003</v>
      </c>
    </row>
    <row r="372" spans="1:43">
      <c r="A372" t="s">
        <v>1429</v>
      </c>
      <c r="B372" s="101">
        <v>5.56</v>
      </c>
      <c r="C372" s="101">
        <v>4176</v>
      </c>
      <c r="D372" s="101">
        <v>97.5</v>
      </c>
      <c r="E372" s="101">
        <v>21.2</v>
      </c>
      <c r="F372" s="101">
        <v>22.25</v>
      </c>
      <c r="G372" s="101">
        <v>43.8</v>
      </c>
      <c r="H372" s="101">
        <v>34.4</v>
      </c>
      <c r="I372" s="101">
        <v>63.5</v>
      </c>
      <c r="J372" s="101">
        <v>22.04</v>
      </c>
      <c r="K372" s="101">
        <v>30.51</v>
      </c>
      <c r="L372" s="101">
        <v>489</v>
      </c>
      <c r="M372" s="101">
        <v>484</v>
      </c>
      <c r="N372" s="101">
        <v>11.26</v>
      </c>
      <c r="O372" s="101">
        <v>119.3</v>
      </c>
      <c r="P372" s="101">
        <v>115.1</v>
      </c>
      <c r="Q372" s="101">
        <v>6.83</v>
      </c>
      <c r="R372" s="101">
        <v>2.66</v>
      </c>
      <c r="S372" s="101">
        <v>2.5299999999999998</v>
      </c>
      <c r="T372" s="101">
        <v>2.0499999999999998</v>
      </c>
      <c r="U372" s="101">
        <v>301.60000000000002</v>
      </c>
      <c r="V372" s="101">
        <v>290.60000000000002</v>
      </c>
      <c r="W372" s="101">
        <v>12.22</v>
      </c>
      <c r="X372" s="101">
        <v>25.98</v>
      </c>
      <c r="Y372" s="101">
        <v>2.73</v>
      </c>
      <c r="Z372" s="101">
        <v>12.4</v>
      </c>
      <c r="AA372" s="101">
        <v>2.86</v>
      </c>
      <c r="AB372" s="101">
        <v>0.97</v>
      </c>
      <c r="AC372" s="101">
        <v>0.97</v>
      </c>
      <c r="AD372" s="101">
        <v>2.52</v>
      </c>
      <c r="AE372" s="101">
        <v>0.34899999999999998</v>
      </c>
      <c r="AF372" s="101">
        <v>2.3199999999999998</v>
      </c>
      <c r="AG372" s="101">
        <v>0.42599999999999999</v>
      </c>
      <c r="AH372" s="101">
        <v>1.1299999999999999</v>
      </c>
      <c r="AI372" s="101">
        <v>0.126</v>
      </c>
      <c r="AJ372" s="101">
        <v>1.1499999999999999</v>
      </c>
      <c r="AK372" s="101">
        <v>0.157</v>
      </c>
      <c r="AL372" s="101">
        <v>3.04</v>
      </c>
      <c r="AM372" s="101">
        <v>0.42299999999999999</v>
      </c>
      <c r="AN372" s="101">
        <v>0.82</v>
      </c>
      <c r="AO372" s="101">
        <v>11.13</v>
      </c>
      <c r="AP372" s="101">
        <v>2.2799999999999998</v>
      </c>
      <c r="AQ372" s="101">
        <v>0.97</v>
      </c>
    </row>
    <row r="373" spans="1:43">
      <c r="A373" t="s">
        <v>1429</v>
      </c>
      <c r="B373" s="101">
        <v>5.26</v>
      </c>
      <c r="C373" s="101">
        <v>4340</v>
      </c>
      <c r="D373" s="101">
        <v>93</v>
      </c>
      <c r="E373" s="101">
        <v>16.2</v>
      </c>
      <c r="F373" s="101">
        <v>20.56</v>
      </c>
      <c r="G373" s="101">
        <v>41</v>
      </c>
      <c r="H373" s="101">
        <v>35.200000000000003</v>
      </c>
      <c r="I373" s="101">
        <v>57.4</v>
      </c>
      <c r="J373" s="101">
        <v>20.99</v>
      </c>
      <c r="K373" s="101">
        <v>31</v>
      </c>
      <c r="L373" s="101">
        <v>478</v>
      </c>
      <c r="M373" s="101">
        <v>429</v>
      </c>
      <c r="N373" s="101">
        <v>10.99</v>
      </c>
      <c r="O373" s="101">
        <v>113</v>
      </c>
      <c r="P373" s="101">
        <v>115.2</v>
      </c>
      <c r="Q373" s="101">
        <v>6.58</v>
      </c>
      <c r="R373" s="101">
        <v>2.15</v>
      </c>
      <c r="S373" s="101">
        <v>2.71</v>
      </c>
      <c r="T373" s="101">
        <v>1.8779999999999999</v>
      </c>
      <c r="U373" s="101">
        <v>303.8</v>
      </c>
      <c r="V373" s="101">
        <v>310.5</v>
      </c>
      <c r="W373" s="101">
        <v>11.24</v>
      </c>
      <c r="X373" s="101">
        <v>24.71</v>
      </c>
      <c r="Y373" s="101">
        <v>3.45</v>
      </c>
      <c r="Z373" s="101">
        <v>12.09</v>
      </c>
      <c r="AA373" s="101">
        <v>2.41</v>
      </c>
      <c r="AB373" s="101">
        <v>0.96599999999999997</v>
      </c>
      <c r="AC373" s="101">
        <v>0.96</v>
      </c>
      <c r="AD373" s="101">
        <v>2.4900000000000002</v>
      </c>
      <c r="AE373" s="101">
        <v>0.38500000000000001</v>
      </c>
      <c r="AF373" s="101">
        <v>1.89</v>
      </c>
      <c r="AG373" s="101">
        <v>0.46700000000000003</v>
      </c>
      <c r="AH373" s="101">
        <v>1.1299999999999999</v>
      </c>
      <c r="AI373" s="101">
        <v>0.182</v>
      </c>
      <c r="AJ373" s="101">
        <v>1.1299999999999999</v>
      </c>
      <c r="AK373" s="101">
        <v>0.161</v>
      </c>
      <c r="AL373" s="101">
        <v>3.14</v>
      </c>
      <c r="AM373" s="101">
        <v>0.46200000000000002</v>
      </c>
      <c r="AN373" s="101">
        <v>0.86</v>
      </c>
      <c r="AO373" s="101">
        <v>9.85</v>
      </c>
      <c r="AP373" s="101">
        <v>2.21</v>
      </c>
      <c r="AQ373" s="101">
        <v>1.17</v>
      </c>
    </row>
    <row r="374" spans="1:43">
      <c r="A374" t="s">
        <v>1429</v>
      </c>
      <c r="B374" s="101">
        <v>5.1100000000000003</v>
      </c>
      <c r="C374" s="101">
        <v>4350</v>
      </c>
      <c r="D374" s="101">
        <v>96.6</v>
      </c>
      <c r="E374" s="101">
        <v>17.399999999999999</v>
      </c>
      <c r="F374" s="101">
        <v>20.32</v>
      </c>
      <c r="G374" s="101">
        <v>41.4</v>
      </c>
      <c r="H374" s="101">
        <v>35.200000000000003</v>
      </c>
      <c r="I374" s="101">
        <v>56.8</v>
      </c>
      <c r="J374" s="101">
        <v>20.59</v>
      </c>
      <c r="K374" s="101">
        <v>30.9</v>
      </c>
      <c r="L374" s="101">
        <v>515</v>
      </c>
      <c r="M374" s="101">
        <v>433</v>
      </c>
      <c r="N374" s="101">
        <v>11.02</v>
      </c>
      <c r="O374" s="101">
        <v>115.4</v>
      </c>
      <c r="P374" s="101">
        <v>115.2</v>
      </c>
      <c r="Q374" s="101">
        <v>6.74</v>
      </c>
      <c r="R374" s="101">
        <v>2.38</v>
      </c>
      <c r="S374" s="101">
        <v>2.89</v>
      </c>
      <c r="T374" s="101">
        <v>2.06</v>
      </c>
      <c r="U374" s="101">
        <v>304</v>
      </c>
      <c r="V374" s="101">
        <v>346</v>
      </c>
      <c r="W374" s="101">
        <v>10.91</v>
      </c>
      <c r="X374" s="101">
        <v>25.25</v>
      </c>
      <c r="Y374" s="101">
        <v>3.59</v>
      </c>
      <c r="Z374" s="101">
        <v>12.44</v>
      </c>
      <c r="AA374" s="101">
        <v>2.5299999999999998</v>
      </c>
      <c r="AB374" s="101">
        <v>1</v>
      </c>
      <c r="AC374" s="101">
        <v>0.96</v>
      </c>
      <c r="AD374" s="101">
        <v>2.57</v>
      </c>
      <c r="AE374" s="101">
        <v>0.39200000000000002</v>
      </c>
      <c r="AF374" s="101">
        <v>1.96</v>
      </c>
      <c r="AG374" s="101">
        <v>0.40699999999999997</v>
      </c>
      <c r="AH374" s="101">
        <v>1.1399999999999999</v>
      </c>
      <c r="AI374" s="101">
        <v>0.17699999999999999</v>
      </c>
      <c r="AJ374" s="101">
        <v>1.02</v>
      </c>
      <c r="AK374" s="101">
        <v>0.192</v>
      </c>
      <c r="AL374" s="101">
        <v>2.82</v>
      </c>
      <c r="AM374" s="101">
        <v>0.40300000000000002</v>
      </c>
      <c r="AN374" s="101">
        <v>0.76</v>
      </c>
      <c r="AO374" s="101">
        <v>9.43</v>
      </c>
      <c r="AP374" s="101">
        <v>2.34</v>
      </c>
      <c r="AQ374" s="101">
        <v>1.41</v>
      </c>
    </row>
    <row r="375" spans="1:43">
      <c r="A375" t="s">
        <v>1429</v>
      </c>
      <c r="B375" s="101">
        <v>5.24</v>
      </c>
      <c r="C375" s="101">
        <v>4440</v>
      </c>
      <c r="D375" s="101">
        <v>96.8</v>
      </c>
      <c r="E375" s="101">
        <v>17.100000000000001</v>
      </c>
      <c r="F375" s="101">
        <v>21.01</v>
      </c>
      <c r="G375" s="101">
        <v>43.2</v>
      </c>
      <c r="H375" s="101">
        <v>34.4</v>
      </c>
      <c r="I375" s="101">
        <v>58.7</v>
      </c>
      <c r="J375" s="101">
        <v>21.62</v>
      </c>
      <c r="K375" s="101">
        <v>32.700000000000003</v>
      </c>
      <c r="L375" s="101">
        <v>385</v>
      </c>
      <c r="M375" s="101">
        <v>448</v>
      </c>
      <c r="N375" s="101">
        <v>11.43</v>
      </c>
      <c r="O375" s="101">
        <v>116.5</v>
      </c>
      <c r="P375" s="101">
        <v>122.6</v>
      </c>
      <c r="Q375" s="101">
        <v>6.68</v>
      </c>
      <c r="R375" s="101">
        <v>2.29</v>
      </c>
      <c r="S375" s="101">
        <v>2.52</v>
      </c>
      <c r="T375" s="101">
        <v>2.0099999999999998</v>
      </c>
      <c r="U375" s="101">
        <v>313.60000000000002</v>
      </c>
      <c r="V375" s="101">
        <v>246.6</v>
      </c>
      <c r="W375" s="101">
        <v>10.97</v>
      </c>
      <c r="X375" s="101">
        <v>25.23</v>
      </c>
      <c r="Y375" s="101">
        <v>2.83</v>
      </c>
      <c r="Z375" s="101">
        <v>12.91</v>
      </c>
      <c r="AA375" s="101">
        <v>2.5099999999999998</v>
      </c>
      <c r="AB375" s="101">
        <v>1.05</v>
      </c>
      <c r="AC375" s="101">
        <v>0.96399999999999997</v>
      </c>
      <c r="AD375" s="101">
        <v>2.83</v>
      </c>
      <c r="AE375" s="101">
        <v>0.33400000000000002</v>
      </c>
      <c r="AF375" s="101">
        <v>2.0299999999999998</v>
      </c>
      <c r="AG375" s="101">
        <v>0.40699999999999997</v>
      </c>
      <c r="AH375" s="101">
        <v>1.1200000000000001</v>
      </c>
      <c r="AI375" s="101">
        <v>0.17199999999999999</v>
      </c>
      <c r="AJ375" s="101">
        <v>1</v>
      </c>
      <c r="AK375" s="101">
        <v>0.186</v>
      </c>
      <c r="AL375" s="101">
        <v>3</v>
      </c>
      <c r="AM375" s="101">
        <v>0.43</v>
      </c>
      <c r="AN375" s="101">
        <v>0.71</v>
      </c>
      <c r="AO375" s="101">
        <v>10.48</v>
      </c>
      <c r="AP375" s="101">
        <v>2.25</v>
      </c>
      <c r="AQ375" s="101">
        <v>0.91600000000000004</v>
      </c>
    </row>
    <row r="376" spans="1:43">
      <c r="A376" t="s">
        <v>1429</v>
      </c>
      <c r="B376" s="101">
        <v>5.16</v>
      </c>
      <c r="C376" s="101">
        <v>4410</v>
      </c>
      <c r="D376" s="101">
        <v>98.8</v>
      </c>
      <c r="E376" s="101">
        <v>14.1</v>
      </c>
      <c r="F376" s="101">
        <v>19.43</v>
      </c>
      <c r="G376" s="101">
        <v>41.2</v>
      </c>
      <c r="H376" s="101">
        <v>32.799999999999997</v>
      </c>
      <c r="I376" s="101">
        <v>60.2</v>
      </c>
      <c r="J376" s="101">
        <v>21.8</v>
      </c>
      <c r="K376" s="101">
        <v>30.7</v>
      </c>
      <c r="L376" s="101">
        <v>369.9</v>
      </c>
      <c r="M376" s="101">
        <v>467</v>
      </c>
      <c r="N376" s="101">
        <v>11.57</v>
      </c>
      <c r="O376" s="101">
        <v>108.5</v>
      </c>
      <c r="P376" s="101">
        <v>112.8</v>
      </c>
      <c r="Q376" s="101">
        <v>6.74</v>
      </c>
      <c r="R376" s="101">
        <v>2.38</v>
      </c>
      <c r="S376" s="101">
        <v>2.2599999999999998</v>
      </c>
      <c r="T376" s="101">
        <v>1.84</v>
      </c>
      <c r="U376" s="101">
        <v>305</v>
      </c>
      <c r="V376" s="101">
        <v>236.3</v>
      </c>
      <c r="W376" s="101">
        <v>11.56</v>
      </c>
      <c r="X376" s="101">
        <v>23.2</v>
      </c>
      <c r="Y376" s="101">
        <v>2.5099999999999998</v>
      </c>
      <c r="Z376" s="101">
        <v>12.61</v>
      </c>
      <c r="AA376" s="101">
        <v>2.71</v>
      </c>
      <c r="AB376" s="101">
        <v>1</v>
      </c>
      <c r="AC376" s="101">
        <v>0.86</v>
      </c>
      <c r="AD376" s="101">
        <v>2.3199999999999998</v>
      </c>
      <c r="AE376" s="101">
        <v>0.35899999999999999</v>
      </c>
      <c r="AF376" s="101">
        <v>1.97</v>
      </c>
      <c r="AG376" s="101">
        <v>0.40799999999999997</v>
      </c>
      <c r="AH376" s="101">
        <v>1.07</v>
      </c>
      <c r="AI376" s="101">
        <v>0.156</v>
      </c>
      <c r="AJ376" s="101">
        <v>1.03</v>
      </c>
      <c r="AK376" s="101">
        <v>0.14399999999999999</v>
      </c>
      <c r="AL376" s="101">
        <v>2.89</v>
      </c>
      <c r="AM376" s="101">
        <v>0.42</v>
      </c>
      <c r="AN376" s="101">
        <v>0.81</v>
      </c>
      <c r="AO376" s="101">
        <v>11.03</v>
      </c>
      <c r="AP376" s="101">
        <v>2.2599999999999998</v>
      </c>
      <c r="AQ376" s="101">
        <v>0.76</v>
      </c>
    </row>
    <row r="377" spans="1:43">
      <c r="A377" t="s">
        <v>1429</v>
      </c>
      <c r="B377" s="101">
        <v>5.01</v>
      </c>
      <c r="C377" s="101">
        <v>4143</v>
      </c>
      <c r="D377" s="101">
        <v>102.2</v>
      </c>
      <c r="E377" s="101">
        <v>16</v>
      </c>
      <c r="F377" s="101">
        <v>22.24</v>
      </c>
      <c r="G377" s="101">
        <v>40.299999999999997</v>
      </c>
      <c r="H377" s="101">
        <v>33.799999999999997</v>
      </c>
      <c r="I377" s="101">
        <v>60.2</v>
      </c>
      <c r="J377" s="101">
        <v>22.03</v>
      </c>
      <c r="K377" s="101">
        <v>29.5</v>
      </c>
      <c r="L377" s="101">
        <v>518</v>
      </c>
      <c r="M377" s="101">
        <v>466</v>
      </c>
      <c r="N377" s="101">
        <v>11.28</v>
      </c>
      <c r="O377" s="101">
        <v>116.9</v>
      </c>
      <c r="P377" s="101">
        <v>114.4</v>
      </c>
      <c r="Q377" s="101">
        <v>6.66</v>
      </c>
      <c r="R377" s="101">
        <v>2.4900000000000002</v>
      </c>
      <c r="S377" s="101">
        <v>2.35</v>
      </c>
      <c r="T377" s="101">
        <v>2</v>
      </c>
      <c r="U377" s="101">
        <v>293.3</v>
      </c>
      <c r="V377" s="101">
        <v>312.2</v>
      </c>
      <c r="W377" s="101">
        <v>11.63</v>
      </c>
      <c r="X377" s="101">
        <v>26.14</v>
      </c>
      <c r="Y377" s="101">
        <v>2.64</v>
      </c>
      <c r="Z377" s="101">
        <v>12.66</v>
      </c>
      <c r="AA377" s="101">
        <v>2.5499999999999998</v>
      </c>
      <c r="AB377" s="101">
        <v>0.9</v>
      </c>
      <c r="AC377" s="101">
        <v>0.9</v>
      </c>
      <c r="AD377" s="101">
        <v>2.4900000000000002</v>
      </c>
      <c r="AE377" s="101">
        <v>0.35799999999999998</v>
      </c>
      <c r="AF377" s="101">
        <v>1.84</v>
      </c>
      <c r="AG377" s="101">
        <v>0.38900000000000001</v>
      </c>
      <c r="AH377" s="101">
        <v>1.07</v>
      </c>
      <c r="AI377" s="101">
        <v>0.16400000000000001</v>
      </c>
      <c r="AJ377" s="101">
        <v>1.05</v>
      </c>
      <c r="AK377" s="101">
        <v>0.155</v>
      </c>
      <c r="AL377" s="101">
        <v>3.01</v>
      </c>
      <c r="AM377" s="101">
        <v>0.4</v>
      </c>
      <c r="AN377" s="101">
        <v>0.7</v>
      </c>
      <c r="AO377" s="101">
        <v>11.06</v>
      </c>
      <c r="AP377" s="101">
        <v>2.2999999999999998</v>
      </c>
      <c r="AQ377" s="101">
        <v>0.97499999999999998</v>
      </c>
    </row>
    <row r="378" spans="1:43">
      <c r="A378" t="s">
        <v>1429</v>
      </c>
      <c r="B378" s="101">
        <v>5.35</v>
      </c>
      <c r="C378" s="101">
        <v>4420</v>
      </c>
      <c r="D378" s="101">
        <v>96.8</v>
      </c>
      <c r="E378" s="101">
        <v>15.7</v>
      </c>
      <c r="F378" s="101">
        <v>22.41</v>
      </c>
      <c r="G378" s="101">
        <v>41.9</v>
      </c>
      <c r="H378" s="101">
        <v>33.6</v>
      </c>
      <c r="I378" s="101">
        <v>57.3</v>
      </c>
      <c r="J378" s="101">
        <v>21.33</v>
      </c>
      <c r="K378" s="101">
        <v>31.4</v>
      </c>
      <c r="L378" s="101">
        <v>510</v>
      </c>
      <c r="M378" s="101">
        <v>450</v>
      </c>
      <c r="N378" s="101">
        <v>11.22</v>
      </c>
      <c r="O378" s="101">
        <v>114</v>
      </c>
      <c r="P378" s="101">
        <v>118.5</v>
      </c>
      <c r="Q378" s="101">
        <v>6.53</v>
      </c>
      <c r="R378" s="101">
        <v>2.62</v>
      </c>
      <c r="S378" s="101">
        <v>2.52</v>
      </c>
      <c r="T378" s="101">
        <v>2.06</v>
      </c>
      <c r="U378" s="101">
        <v>310.3</v>
      </c>
      <c r="V378" s="101">
        <v>295.8</v>
      </c>
      <c r="W378" s="101">
        <v>11.4</v>
      </c>
      <c r="X378" s="101">
        <v>25.53</v>
      </c>
      <c r="Y378" s="101">
        <v>2.66</v>
      </c>
      <c r="Z378" s="101">
        <v>12.86</v>
      </c>
      <c r="AA378" s="101">
        <v>2.23</v>
      </c>
      <c r="AB378" s="101">
        <v>0.84</v>
      </c>
      <c r="AC378" s="101">
        <v>0.96</v>
      </c>
      <c r="AD378" s="101">
        <v>2.88</v>
      </c>
      <c r="AE378" s="101">
        <v>0.34300000000000003</v>
      </c>
      <c r="AF378" s="101">
        <v>2.1</v>
      </c>
      <c r="AG378" s="101">
        <v>0.36899999999999999</v>
      </c>
      <c r="AH378" s="101">
        <v>1.1599999999999999</v>
      </c>
      <c r="AI378" s="101">
        <v>0.16600000000000001</v>
      </c>
      <c r="AJ378" s="101">
        <v>1.1479999999999999</v>
      </c>
      <c r="AK378" s="101">
        <v>0.13600000000000001</v>
      </c>
      <c r="AL378" s="101">
        <v>2.96</v>
      </c>
      <c r="AM378" s="101">
        <v>0.40400000000000003</v>
      </c>
      <c r="AN378" s="101">
        <v>0.73</v>
      </c>
      <c r="AO378" s="101">
        <v>10.45</v>
      </c>
      <c r="AP378" s="101">
        <v>2.39</v>
      </c>
      <c r="AQ378" s="101">
        <v>0.91800000000000004</v>
      </c>
    </row>
    <row r="379" spans="1:43">
      <c r="A379" t="s">
        <v>1429</v>
      </c>
      <c r="B379" s="101">
        <v>5.55</v>
      </c>
      <c r="C379" s="101">
        <v>4510</v>
      </c>
      <c r="D379" s="101">
        <v>94.6</v>
      </c>
      <c r="E379" s="101">
        <v>15.1</v>
      </c>
      <c r="F379" s="101">
        <v>22.8</v>
      </c>
      <c r="G379" s="101">
        <v>43.7</v>
      </c>
      <c r="H379" s="101">
        <v>35</v>
      </c>
      <c r="I379" s="101">
        <v>61.8</v>
      </c>
      <c r="J379" s="101">
        <v>22.1</v>
      </c>
      <c r="K379" s="101">
        <v>33.1</v>
      </c>
      <c r="L379" s="101">
        <v>483</v>
      </c>
      <c r="M379" s="101">
        <v>481</v>
      </c>
      <c r="N379" s="101">
        <v>11.67</v>
      </c>
      <c r="O379" s="101">
        <v>119.8</v>
      </c>
      <c r="P379" s="101">
        <v>123.5</v>
      </c>
      <c r="Q379" s="101">
        <v>6.76</v>
      </c>
      <c r="R379" s="101">
        <v>2.64</v>
      </c>
      <c r="S379" s="101">
        <v>2.77</v>
      </c>
      <c r="T379" s="101">
        <v>2.0299999999999998</v>
      </c>
      <c r="U379" s="101">
        <v>316.39999999999998</v>
      </c>
      <c r="V379" s="101">
        <v>322.5</v>
      </c>
      <c r="W379" s="101">
        <v>12.25</v>
      </c>
      <c r="X379" s="101">
        <v>26.14</v>
      </c>
      <c r="Y379" s="101">
        <v>3.72</v>
      </c>
      <c r="Z379" s="101">
        <v>12.49</v>
      </c>
      <c r="AA379" s="101">
        <v>2.88</v>
      </c>
      <c r="AB379" s="101">
        <v>0.96</v>
      </c>
      <c r="AC379" s="101">
        <v>0.94699999999999995</v>
      </c>
      <c r="AD379" s="101">
        <v>2.83</v>
      </c>
      <c r="AE379" s="101">
        <v>0.38700000000000001</v>
      </c>
      <c r="AF379" s="101">
        <v>2.36</v>
      </c>
      <c r="AG379" s="101">
        <v>0.41499999999999998</v>
      </c>
      <c r="AH379" s="101">
        <v>1.21</v>
      </c>
      <c r="AI379" s="101">
        <v>0.16200000000000001</v>
      </c>
      <c r="AJ379" s="101">
        <v>1.19</v>
      </c>
      <c r="AK379" s="101">
        <v>0.161</v>
      </c>
      <c r="AL379" s="101">
        <v>3.27</v>
      </c>
      <c r="AM379" s="101">
        <v>0.47399999999999998</v>
      </c>
      <c r="AN379" s="101">
        <v>0.83</v>
      </c>
      <c r="AO379" s="101">
        <v>10.37</v>
      </c>
      <c r="AP379" s="101">
        <v>2.23</v>
      </c>
      <c r="AQ379" s="101">
        <v>1.3720000000000001</v>
      </c>
    </row>
    <row r="380" spans="1:43">
      <c r="A380" t="s">
        <v>1429</v>
      </c>
      <c r="B380" s="101">
        <v>5.5</v>
      </c>
      <c r="C380" s="101">
        <v>4442</v>
      </c>
      <c r="D380" s="101">
        <v>104.7</v>
      </c>
      <c r="E380" s="101">
        <v>17</v>
      </c>
      <c r="F380" s="101">
        <v>23.71</v>
      </c>
      <c r="G380" s="101">
        <v>45.2</v>
      </c>
      <c r="H380" s="101">
        <v>36.799999999999997</v>
      </c>
      <c r="I380" s="101">
        <v>66.7</v>
      </c>
      <c r="J380" s="101">
        <v>22.11</v>
      </c>
      <c r="K380" s="101">
        <v>32.17</v>
      </c>
      <c r="L380" s="101">
        <v>551</v>
      </c>
      <c r="M380" s="101">
        <v>505</v>
      </c>
      <c r="N380" s="101">
        <v>11.29</v>
      </c>
      <c r="O380" s="101">
        <v>126.8</v>
      </c>
      <c r="P380" s="101">
        <v>122.3</v>
      </c>
      <c r="Q380" s="101">
        <v>7.46</v>
      </c>
      <c r="R380" s="101">
        <v>2.4500000000000002</v>
      </c>
      <c r="S380" s="101">
        <v>2.54</v>
      </c>
      <c r="T380" s="101">
        <v>1.97</v>
      </c>
      <c r="U380" s="101">
        <v>317.3</v>
      </c>
      <c r="V380" s="101">
        <v>383</v>
      </c>
      <c r="W380" s="101">
        <v>11.89</v>
      </c>
      <c r="X380" s="101">
        <v>26.07</v>
      </c>
      <c r="Y380" s="101">
        <v>4.0999999999999996</v>
      </c>
      <c r="Z380" s="101">
        <v>13.31</v>
      </c>
      <c r="AA380" s="101">
        <v>3.06</v>
      </c>
      <c r="AB380" s="101">
        <v>0.97</v>
      </c>
      <c r="AC380" s="101">
        <v>0.95</v>
      </c>
      <c r="AD380" s="101">
        <v>2.65</v>
      </c>
      <c r="AE380" s="101">
        <v>0.39400000000000002</v>
      </c>
      <c r="AF380" s="101">
        <v>2</v>
      </c>
      <c r="AG380" s="101">
        <v>0.41</v>
      </c>
      <c r="AH380" s="101">
        <v>1.37</v>
      </c>
      <c r="AI380" s="101">
        <v>0.186</v>
      </c>
      <c r="AJ380" s="101">
        <v>1.17</v>
      </c>
      <c r="AK380" s="101">
        <v>0.16700000000000001</v>
      </c>
      <c r="AL380" s="101">
        <v>3.37</v>
      </c>
      <c r="AM380" s="101">
        <v>0.46</v>
      </c>
      <c r="AN380" s="101">
        <v>0.95</v>
      </c>
      <c r="AO380" s="101">
        <v>11.11</v>
      </c>
      <c r="AP380" s="101">
        <v>2.2799999999999998</v>
      </c>
      <c r="AQ380" s="101">
        <v>1.62</v>
      </c>
    </row>
    <row r="381" spans="1:43">
      <c r="A381" t="s">
        <v>1429</v>
      </c>
      <c r="B381" s="101">
        <v>5.86</v>
      </c>
      <c r="C381" s="101">
        <v>4226</v>
      </c>
      <c r="D381" s="101">
        <v>98</v>
      </c>
      <c r="E381" s="101">
        <v>17.399999999999999</v>
      </c>
      <c r="F381" s="101">
        <v>22.5</v>
      </c>
      <c r="G381" s="101">
        <v>44.1</v>
      </c>
      <c r="H381" s="101">
        <v>31.6</v>
      </c>
      <c r="I381" s="101">
        <v>66.099999999999994</v>
      </c>
      <c r="J381" s="101">
        <v>22.6</v>
      </c>
      <c r="K381" s="101">
        <v>32.1</v>
      </c>
      <c r="L381" s="101">
        <v>456</v>
      </c>
      <c r="M381" s="101">
        <v>532</v>
      </c>
      <c r="N381" s="101">
        <v>11.94</v>
      </c>
      <c r="O381" s="101">
        <v>128.1</v>
      </c>
      <c r="P381" s="101">
        <v>123.8</v>
      </c>
      <c r="Q381" s="101">
        <v>6.67</v>
      </c>
      <c r="R381" s="101">
        <v>2.46</v>
      </c>
      <c r="S381" s="101">
        <v>2.61</v>
      </c>
      <c r="T381" s="101">
        <v>2.29</v>
      </c>
      <c r="U381" s="101">
        <v>302.39999999999998</v>
      </c>
      <c r="V381" s="101">
        <v>298.10000000000002</v>
      </c>
      <c r="W381" s="101">
        <v>12.86</v>
      </c>
      <c r="X381" s="101">
        <v>26.35</v>
      </c>
      <c r="Y381" s="101">
        <v>3</v>
      </c>
      <c r="Z381" s="101">
        <v>11.91</v>
      </c>
      <c r="AA381" s="101">
        <v>3.01</v>
      </c>
      <c r="AB381" s="101">
        <v>1.03</v>
      </c>
      <c r="AC381" s="101">
        <v>1.01</v>
      </c>
      <c r="AD381" s="101">
        <v>2.81</v>
      </c>
      <c r="AE381" s="101">
        <v>0.374</v>
      </c>
      <c r="AF381" s="101">
        <v>2.62</v>
      </c>
      <c r="AG381" s="101">
        <v>0.42</v>
      </c>
      <c r="AH381" s="101">
        <v>1.33</v>
      </c>
      <c r="AI381" s="101">
        <v>0.157</v>
      </c>
      <c r="AJ381" s="101">
        <v>1.26</v>
      </c>
      <c r="AK381" s="101">
        <v>0.17899999999999999</v>
      </c>
      <c r="AL381" s="101">
        <v>3.35</v>
      </c>
      <c r="AM381" s="101">
        <v>0.434</v>
      </c>
      <c r="AN381" s="101">
        <v>0.73</v>
      </c>
      <c r="AO381" s="101">
        <v>11.51</v>
      </c>
      <c r="AP381" s="101">
        <v>2.42</v>
      </c>
      <c r="AQ381" s="101">
        <v>1.0109999999999999</v>
      </c>
    </row>
    <row r="382" spans="1:43">
      <c r="A382" t="s">
        <v>1429</v>
      </c>
      <c r="B382" s="101">
        <v>5.93</v>
      </c>
      <c r="C382" s="101">
        <v>4560</v>
      </c>
      <c r="D382" s="101">
        <v>106.9</v>
      </c>
      <c r="E382" s="101">
        <v>17.100000000000001</v>
      </c>
      <c r="F382" s="101">
        <v>23.28</v>
      </c>
      <c r="G382" s="101">
        <v>47.8</v>
      </c>
      <c r="H382" s="101">
        <v>37.299999999999997</v>
      </c>
      <c r="I382" s="101">
        <v>68.8</v>
      </c>
      <c r="J382" s="101">
        <v>22.18</v>
      </c>
      <c r="K382" s="101">
        <v>33.200000000000003</v>
      </c>
      <c r="L382" s="101">
        <v>481</v>
      </c>
      <c r="M382" s="101">
        <v>531</v>
      </c>
      <c r="N382" s="101">
        <v>11.68</v>
      </c>
      <c r="O382" s="101">
        <v>129.30000000000001</v>
      </c>
      <c r="P382" s="101">
        <v>131.30000000000001</v>
      </c>
      <c r="Q382" s="101">
        <v>7.37</v>
      </c>
      <c r="R382" s="101">
        <v>2.91</v>
      </c>
      <c r="S382" s="101">
        <v>2.87</v>
      </c>
      <c r="T382" s="101">
        <v>2.14</v>
      </c>
      <c r="U382" s="101">
        <v>321</v>
      </c>
      <c r="V382" s="101">
        <v>311</v>
      </c>
      <c r="W382" s="101">
        <v>12.78</v>
      </c>
      <c r="X382" s="101">
        <v>26.52</v>
      </c>
      <c r="Y382" s="101">
        <v>2.98</v>
      </c>
      <c r="Z382" s="101">
        <v>14.4</v>
      </c>
      <c r="AA382" s="101">
        <v>3.11</v>
      </c>
      <c r="AB382" s="101">
        <v>0.99</v>
      </c>
      <c r="AC382" s="101">
        <v>1.18</v>
      </c>
      <c r="AD382" s="101">
        <v>2.67</v>
      </c>
      <c r="AE382" s="101">
        <v>0.41699999999999998</v>
      </c>
      <c r="AF382" s="101">
        <v>2.27</v>
      </c>
      <c r="AG382" s="101">
        <v>0.45800000000000002</v>
      </c>
      <c r="AH382" s="101">
        <v>1.33</v>
      </c>
      <c r="AI382" s="101">
        <v>0.183</v>
      </c>
      <c r="AJ382" s="101">
        <v>1.35</v>
      </c>
      <c r="AK382" s="101">
        <v>0.19600000000000001</v>
      </c>
      <c r="AL382" s="101">
        <v>3.42</v>
      </c>
      <c r="AM382" s="101">
        <v>0.45900000000000002</v>
      </c>
      <c r="AN382" s="101">
        <v>0.75</v>
      </c>
      <c r="AO382" s="101">
        <v>11.99</v>
      </c>
      <c r="AP382" s="101">
        <v>2.35</v>
      </c>
      <c r="AQ382" s="101">
        <v>1.0529999999999999</v>
      </c>
    </row>
    <row r="383" spans="1:43">
      <c r="A383" t="s">
        <v>1429</v>
      </c>
      <c r="B383" s="101">
        <v>6.02</v>
      </c>
      <c r="C383" s="101">
        <v>4510</v>
      </c>
      <c r="D383" s="101">
        <v>102.3</v>
      </c>
      <c r="E383" s="101">
        <v>14.3</v>
      </c>
      <c r="F383" s="101">
        <v>21.11</v>
      </c>
      <c r="G383" s="101">
        <v>45.1</v>
      </c>
      <c r="H383" s="101">
        <v>35.700000000000003</v>
      </c>
      <c r="I383" s="101">
        <v>69.2</v>
      </c>
      <c r="J383" s="101">
        <v>22.19</v>
      </c>
      <c r="K383" s="101">
        <v>33.200000000000003</v>
      </c>
      <c r="L383" s="101">
        <v>581</v>
      </c>
      <c r="M383" s="101">
        <v>530</v>
      </c>
      <c r="N383" s="101">
        <v>11.76</v>
      </c>
      <c r="O383" s="101">
        <v>121.5</v>
      </c>
      <c r="P383" s="101">
        <v>133.6</v>
      </c>
      <c r="Q383" s="101">
        <v>7.53</v>
      </c>
      <c r="R383" s="101">
        <v>2.5299999999999998</v>
      </c>
      <c r="S383" s="101">
        <v>2.4300000000000002</v>
      </c>
      <c r="T383" s="101">
        <v>2.16</v>
      </c>
      <c r="U383" s="101">
        <v>318</v>
      </c>
      <c r="V383" s="101">
        <v>332.3</v>
      </c>
      <c r="W383" s="101">
        <v>12.27</v>
      </c>
      <c r="X383" s="101">
        <v>25.19</v>
      </c>
      <c r="Y383" s="101">
        <v>2.99</v>
      </c>
      <c r="Z383" s="101">
        <v>13.11</v>
      </c>
      <c r="AA383" s="101">
        <v>2.93</v>
      </c>
      <c r="AB383" s="101">
        <v>0.87</v>
      </c>
      <c r="AC383" s="101">
        <v>0.94899999999999995</v>
      </c>
      <c r="AD383" s="101">
        <v>3.02</v>
      </c>
      <c r="AE383" s="101">
        <v>0.42099999999999999</v>
      </c>
      <c r="AF383" s="101">
        <v>2.15</v>
      </c>
      <c r="AG383" s="101">
        <v>0.46100000000000002</v>
      </c>
      <c r="AH383" s="101">
        <v>1.2</v>
      </c>
      <c r="AI383" s="101">
        <v>0.17599999999999999</v>
      </c>
      <c r="AJ383" s="101">
        <v>1.24</v>
      </c>
      <c r="AK383" s="101">
        <v>0.16900000000000001</v>
      </c>
      <c r="AL383" s="101">
        <v>2.83</v>
      </c>
      <c r="AM383" s="101">
        <v>0.48099999999999998</v>
      </c>
      <c r="AN383" s="101">
        <v>0.73</v>
      </c>
      <c r="AO383" s="101">
        <v>11.66</v>
      </c>
      <c r="AP383" s="101">
        <v>2.35</v>
      </c>
      <c r="AQ383" s="101">
        <v>0.96599999999999997</v>
      </c>
    </row>
    <row r="384" spans="1:43">
      <c r="A384" t="s">
        <v>1429</v>
      </c>
      <c r="B384" s="101">
        <v>6.01</v>
      </c>
      <c r="C384" s="101">
        <v>4590</v>
      </c>
      <c r="D384" s="101">
        <v>107.6</v>
      </c>
      <c r="E384" s="101">
        <v>16.3</v>
      </c>
      <c r="F384" s="101">
        <v>20.91</v>
      </c>
      <c r="G384" s="101">
        <v>44.7</v>
      </c>
      <c r="H384" s="101">
        <v>35.700000000000003</v>
      </c>
      <c r="I384" s="101">
        <v>68.599999999999994</v>
      </c>
      <c r="J384" s="101">
        <v>22.55</v>
      </c>
      <c r="K384" s="101">
        <v>34.700000000000003</v>
      </c>
      <c r="L384" s="101">
        <v>648</v>
      </c>
      <c r="M384" s="101">
        <v>530</v>
      </c>
      <c r="N384" s="101">
        <v>12.12</v>
      </c>
      <c r="O384" s="101">
        <v>123.5</v>
      </c>
      <c r="P384" s="101">
        <v>134.6</v>
      </c>
      <c r="Q384" s="101">
        <v>7.6</v>
      </c>
      <c r="R384" s="101">
        <v>2.83</v>
      </c>
      <c r="S384" s="101">
        <v>2.56</v>
      </c>
      <c r="T384" s="101">
        <v>2.39</v>
      </c>
      <c r="U384" s="101">
        <v>336.7</v>
      </c>
      <c r="V384" s="101">
        <v>353.7</v>
      </c>
      <c r="W384" s="101">
        <v>12.2</v>
      </c>
      <c r="X384" s="101">
        <v>26.07</v>
      </c>
      <c r="Y384" s="101">
        <v>2.99</v>
      </c>
      <c r="Z384" s="101">
        <v>13.28</v>
      </c>
      <c r="AA384" s="101">
        <v>2.84</v>
      </c>
      <c r="AB384" s="101">
        <v>0.82599999999999996</v>
      </c>
      <c r="AC384" s="101">
        <v>0.90800000000000003</v>
      </c>
      <c r="AD384" s="101">
        <v>2.72</v>
      </c>
      <c r="AE384" s="101">
        <v>0.434</v>
      </c>
      <c r="AF384" s="101">
        <v>2.35</v>
      </c>
      <c r="AG384" s="101">
        <v>0.439</v>
      </c>
      <c r="AH384" s="101">
        <v>1.32</v>
      </c>
      <c r="AI384" s="101">
        <v>0.16800000000000001</v>
      </c>
      <c r="AJ384" s="101">
        <v>1.24</v>
      </c>
      <c r="AK384" s="101">
        <v>0.16400000000000001</v>
      </c>
      <c r="AL384" s="101">
        <v>3.21</v>
      </c>
      <c r="AM384" s="101">
        <v>0.47399999999999998</v>
      </c>
      <c r="AN384" s="101">
        <v>0.99</v>
      </c>
      <c r="AO384" s="101">
        <v>12.75</v>
      </c>
      <c r="AP384" s="101">
        <v>2.35</v>
      </c>
      <c r="AQ384" s="101">
        <v>1.0249999999999999</v>
      </c>
    </row>
    <row r="386" spans="1:43">
      <c r="A386" t="s">
        <v>1428</v>
      </c>
      <c r="B386" s="101">
        <v>5.22</v>
      </c>
      <c r="C386" s="101">
        <v>4130</v>
      </c>
      <c r="D386" s="101">
        <v>102.4</v>
      </c>
      <c r="E386" s="101">
        <v>16.600000000000001</v>
      </c>
      <c r="F386" s="101">
        <v>21.26</v>
      </c>
      <c r="G386" s="101">
        <v>43</v>
      </c>
      <c r="H386" s="101">
        <v>36.799999999999997</v>
      </c>
      <c r="I386" s="101">
        <v>62.9</v>
      </c>
      <c r="J386" s="101">
        <v>20.36</v>
      </c>
      <c r="K386" s="101">
        <v>30.8</v>
      </c>
      <c r="L386" s="101">
        <v>477</v>
      </c>
      <c r="M386" s="101">
        <v>494</v>
      </c>
      <c r="N386" s="101">
        <v>11.64</v>
      </c>
      <c r="O386" s="101">
        <v>116.4</v>
      </c>
      <c r="P386" s="101">
        <v>116.2</v>
      </c>
      <c r="Q386" s="101">
        <v>7.25</v>
      </c>
      <c r="R386" s="101">
        <v>2.81</v>
      </c>
      <c r="S386" s="101">
        <v>2.68</v>
      </c>
      <c r="T386" s="101">
        <v>1.9359999999999999</v>
      </c>
      <c r="U386" s="101">
        <v>305</v>
      </c>
      <c r="V386" s="101">
        <v>311.5</v>
      </c>
      <c r="W386" s="101">
        <v>12.52</v>
      </c>
      <c r="X386" s="101">
        <v>25.23</v>
      </c>
      <c r="Y386" s="101">
        <v>3.05</v>
      </c>
      <c r="Z386" s="101">
        <v>13.08</v>
      </c>
      <c r="AA386" s="101">
        <v>2.96</v>
      </c>
      <c r="AB386" s="101">
        <v>1.0429999999999999</v>
      </c>
      <c r="AC386" s="101">
        <v>0.89100000000000001</v>
      </c>
      <c r="AD386" s="101">
        <v>2.46</v>
      </c>
      <c r="AE386" s="101">
        <v>0.376</v>
      </c>
      <c r="AF386" s="101">
        <v>2</v>
      </c>
      <c r="AG386" s="101">
        <v>0.40500000000000003</v>
      </c>
      <c r="AH386" s="101">
        <v>1.07</v>
      </c>
      <c r="AI386" s="101">
        <v>0.185</v>
      </c>
      <c r="AJ386" s="101">
        <v>1.1599999999999999</v>
      </c>
      <c r="AK386" s="101">
        <v>0.182</v>
      </c>
      <c r="AL386" s="101">
        <v>2.81</v>
      </c>
      <c r="AM386" s="101">
        <v>0.40400000000000003</v>
      </c>
      <c r="AN386" s="101">
        <v>0.68</v>
      </c>
      <c r="AO386" s="101">
        <v>10.98</v>
      </c>
      <c r="AP386" s="101">
        <v>2.1</v>
      </c>
      <c r="AQ386" s="101">
        <v>1.0629999999999999</v>
      </c>
    </row>
    <row r="387" spans="1:43">
      <c r="A387" t="s">
        <v>1428</v>
      </c>
      <c r="B387" s="101">
        <v>6.15</v>
      </c>
      <c r="C387" s="101">
        <v>4260</v>
      </c>
      <c r="D387" s="101">
        <v>99.3</v>
      </c>
      <c r="E387" s="101">
        <v>17.5</v>
      </c>
      <c r="F387" s="101">
        <v>22.1</v>
      </c>
      <c r="G387" s="101">
        <v>49.2</v>
      </c>
      <c r="H387" s="101">
        <v>35.869999999999997</v>
      </c>
      <c r="I387" s="101">
        <v>60.9</v>
      </c>
      <c r="J387" s="101">
        <v>20.45</v>
      </c>
      <c r="K387" s="101">
        <v>33.799999999999997</v>
      </c>
      <c r="L387" s="101">
        <v>461</v>
      </c>
      <c r="M387" s="101">
        <v>478</v>
      </c>
      <c r="N387" s="101">
        <v>11.25</v>
      </c>
      <c r="O387" s="101">
        <v>128.5</v>
      </c>
      <c r="P387" s="101">
        <v>129.19999999999999</v>
      </c>
      <c r="Q387" s="101">
        <v>6.86</v>
      </c>
      <c r="R387" s="101">
        <v>2.21</v>
      </c>
      <c r="S387" s="101">
        <v>2.4500000000000002</v>
      </c>
      <c r="T387" s="101">
        <v>2.4</v>
      </c>
      <c r="U387" s="101">
        <v>316.7</v>
      </c>
      <c r="V387" s="101">
        <v>302.2</v>
      </c>
      <c r="W387" s="101">
        <v>11.77</v>
      </c>
      <c r="X387" s="101">
        <v>26.77</v>
      </c>
      <c r="Y387" s="101">
        <v>3.38</v>
      </c>
      <c r="Z387" s="101">
        <v>12.42</v>
      </c>
      <c r="AA387" s="101">
        <v>2.66</v>
      </c>
      <c r="AB387" s="101">
        <v>0.87</v>
      </c>
      <c r="AC387" s="101">
        <v>1.02</v>
      </c>
      <c r="AD387" s="101">
        <v>2.59</v>
      </c>
      <c r="AE387" s="101">
        <v>0.32700000000000001</v>
      </c>
      <c r="AF387" s="101">
        <v>1.89</v>
      </c>
      <c r="AG387" s="101">
        <v>0.36599999999999999</v>
      </c>
      <c r="AH387" s="101">
        <v>1.43</v>
      </c>
      <c r="AI387" s="101">
        <v>0.17100000000000001</v>
      </c>
      <c r="AJ387" s="101">
        <v>1.25</v>
      </c>
      <c r="AK387" s="101">
        <v>0.13500000000000001</v>
      </c>
      <c r="AL387" s="101">
        <v>3.17</v>
      </c>
      <c r="AM387" s="101">
        <v>0.47899999999999998</v>
      </c>
      <c r="AN387" s="101">
        <v>0.72</v>
      </c>
      <c r="AO387" s="101">
        <v>10.46</v>
      </c>
      <c r="AP387" s="101">
        <v>2.2400000000000002</v>
      </c>
      <c r="AQ387" s="101">
        <v>1.19</v>
      </c>
    </row>
    <row r="388" spans="1:43">
      <c r="A388" t="s">
        <v>1428</v>
      </c>
      <c r="B388" s="101">
        <v>5.76</v>
      </c>
      <c r="C388" s="101">
        <v>4930</v>
      </c>
      <c r="D388" s="101">
        <v>109</v>
      </c>
      <c r="E388" s="101">
        <v>23.5</v>
      </c>
      <c r="F388" s="101">
        <v>21.91</v>
      </c>
      <c r="G388" s="101">
        <v>47.7</v>
      </c>
      <c r="H388" s="101">
        <v>41</v>
      </c>
      <c r="I388" s="101">
        <v>66.099999999999994</v>
      </c>
      <c r="J388" s="101">
        <v>21.08</v>
      </c>
      <c r="K388" s="101">
        <v>35.200000000000003</v>
      </c>
      <c r="L388" s="101">
        <v>549</v>
      </c>
      <c r="M388" s="101">
        <v>503.1</v>
      </c>
      <c r="N388" s="101">
        <v>12.22</v>
      </c>
      <c r="O388" s="101">
        <v>114.7</v>
      </c>
      <c r="P388" s="101">
        <v>133.30000000000001</v>
      </c>
      <c r="Q388" s="101">
        <v>7.77</v>
      </c>
      <c r="R388" s="101">
        <v>2.27</v>
      </c>
      <c r="S388" s="101">
        <v>2.4900000000000002</v>
      </c>
      <c r="T388" s="101">
        <v>2.1</v>
      </c>
      <c r="U388" s="101">
        <v>333.2</v>
      </c>
      <c r="V388" s="101">
        <v>320.39999999999998</v>
      </c>
      <c r="W388" s="101">
        <v>12.34</v>
      </c>
      <c r="X388" s="101">
        <v>24.71</v>
      </c>
      <c r="Y388" s="101">
        <v>3.11</v>
      </c>
      <c r="Z388" s="101">
        <v>14.68</v>
      </c>
      <c r="AA388" s="101">
        <v>2.84</v>
      </c>
      <c r="AB388" s="101">
        <v>1.01</v>
      </c>
      <c r="AC388" s="101">
        <v>0.87</v>
      </c>
      <c r="AD388" s="101">
        <v>3.1</v>
      </c>
      <c r="AE388" s="101">
        <v>0.41699999999999998</v>
      </c>
      <c r="AF388" s="101">
        <v>2.06</v>
      </c>
      <c r="AG388" s="101">
        <v>0.39900000000000002</v>
      </c>
      <c r="AH388" s="101">
        <v>1.17</v>
      </c>
      <c r="AI388" s="101">
        <v>0.21199999999999999</v>
      </c>
      <c r="AJ388" s="101">
        <v>1.25</v>
      </c>
      <c r="AK388" s="101">
        <v>0.191</v>
      </c>
      <c r="AL388" s="101">
        <v>2.84</v>
      </c>
      <c r="AM388" s="101">
        <v>0.497</v>
      </c>
      <c r="AN388" s="101">
        <v>0.85</v>
      </c>
      <c r="AO388" s="101">
        <v>11.18</v>
      </c>
      <c r="AP388" s="101">
        <v>2.29</v>
      </c>
      <c r="AQ388" s="101">
        <v>1.0609999999999999</v>
      </c>
    </row>
    <row r="389" spans="1:43">
      <c r="A389" t="s">
        <v>1428</v>
      </c>
      <c r="B389" s="101">
        <v>5.37</v>
      </c>
      <c r="C389" s="101">
        <v>3990</v>
      </c>
      <c r="D389" s="101">
        <v>89.9</v>
      </c>
      <c r="E389" s="101">
        <v>22.5</v>
      </c>
      <c r="F389" s="101">
        <v>22.35</v>
      </c>
      <c r="G389" s="101">
        <v>42</v>
      </c>
      <c r="H389" s="101">
        <v>33.299999999999997</v>
      </c>
      <c r="I389" s="101">
        <v>55.2</v>
      </c>
      <c r="J389" s="101">
        <v>19.47</v>
      </c>
      <c r="K389" s="101">
        <v>29.66</v>
      </c>
      <c r="L389" s="101">
        <v>458</v>
      </c>
      <c r="M389" s="101">
        <v>415</v>
      </c>
      <c r="N389" s="101">
        <v>10.56</v>
      </c>
      <c r="O389" s="101">
        <v>116</v>
      </c>
      <c r="P389" s="101">
        <v>112.1</v>
      </c>
      <c r="Q389" s="101">
        <v>6.53</v>
      </c>
      <c r="R389" s="101">
        <v>2.36</v>
      </c>
      <c r="S389" s="101">
        <v>2.52</v>
      </c>
      <c r="T389" s="101">
        <v>1.96</v>
      </c>
      <c r="U389" s="101">
        <v>270.39999999999998</v>
      </c>
      <c r="V389" s="101">
        <v>262</v>
      </c>
      <c r="W389" s="101">
        <v>10.55</v>
      </c>
      <c r="X389" s="101">
        <v>24.59</v>
      </c>
      <c r="Y389" s="101">
        <v>2.907</v>
      </c>
      <c r="Z389" s="101">
        <v>11.54</v>
      </c>
      <c r="AA389" s="101">
        <v>2.23</v>
      </c>
      <c r="AB389" s="101">
        <v>0.86</v>
      </c>
      <c r="AC389" s="101">
        <v>0.89</v>
      </c>
      <c r="AD389" s="101">
        <v>2.4700000000000002</v>
      </c>
      <c r="AE389" s="101">
        <v>0.32400000000000001</v>
      </c>
      <c r="AF389" s="101">
        <v>1.82</v>
      </c>
      <c r="AG389" s="101">
        <v>0.41099999999999998</v>
      </c>
      <c r="AH389" s="101">
        <v>1.34</v>
      </c>
      <c r="AI389" s="101">
        <v>0.15</v>
      </c>
      <c r="AJ389" s="101">
        <v>1.0900000000000001</v>
      </c>
      <c r="AK389" s="101">
        <v>0.14699999999999999</v>
      </c>
      <c r="AL389" s="101">
        <v>2.96</v>
      </c>
      <c r="AM389" s="101">
        <v>0.36099999999999999</v>
      </c>
      <c r="AN389" s="101">
        <v>0.61</v>
      </c>
      <c r="AO389" s="101">
        <v>9.0500000000000007</v>
      </c>
      <c r="AP389" s="101">
        <v>2.17</v>
      </c>
      <c r="AQ389" s="101">
        <v>1.08</v>
      </c>
    </row>
    <row r="390" spans="1:43">
      <c r="A390" t="s">
        <v>1428</v>
      </c>
      <c r="B390" s="101">
        <v>4.7699999999999996</v>
      </c>
      <c r="C390" s="101">
        <v>3661</v>
      </c>
      <c r="D390" s="101">
        <v>99.8</v>
      </c>
      <c r="E390" s="101">
        <v>19.5</v>
      </c>
      <c r="F390" s="101">
        <v>20.2</v>
      </c>
      <c r="G390" s="101">
        <v>42.8</v>
      </c>
      <c r="H390" s="101">
        <v>31.5</v>
      </c>
      <c r="I390" s="101">
        <v>64.400000000000006</v>
      </c>
      <c r="J390" s="101">
        <v>21.17</v>
      </c>
      <c r="K390" s="101">
        <v>26.62</v>
      </c>
      <c r="L390" s="101">
        <v>456</v>
      </c>
      <c r="M390" s="101">
        <v>499</v>
      </c>
      <c r="N390" s="101">
        <v>11.47</v>
      </c>
      <c r="O390" s="101">
        <v>111.8</v>
      </c>
      <c r="P390" s="101">
        <v>101.5</v>
      </c>
      <c r="Q390" s="101">
        <v>6.71</v>
      </c>
      <c r="R390" s="101">
        <v>2.34</v>
      </c>
      <c r="S390" s="101">
        <v>2.64</v>
      </c>
      <c r="T390" s="101">
        <v>1.95</v>
      </c>
      <c r="U390" s="101">
        <v>269.8</v>
      </c>
      <c r="V390" s="101">
        <v>301</v>
      </c>
      <c r="W390" s="101">
        <v>12.06</v>
      </c>
      <c r="X390" s="101">
        <v>23.79</v>
      </c>
      <c r="Y390" s="101">
        <v>2.75</v>
      </c>
      <c r="Z390" s="101">
        <v>11.23</v>
      </c>
      <c r="AA390" s="101">
        <v>2.83</v>
      </c>
      <c r="AB390" s="101">
        <v>0.97</v>
      </c>
      <c r="AC390" s="101">
        <v>0.88600000000000001</v>
      </c>
      <c r="AD390" s="101">
        <v>2.14</v>
      </c>
      <c r="AE390" s="101">
        <v>0.32900000000000001</v>
      </c>
      <c r="AF390" s="101">
        <v>2.12</v>
      </c>
      <c r="AG390" s="101">
        <v>0.42499999999999999</v>
      </c>
      <c r="AH390" s="101">
        <v>1.1000000000000001</v>
      </c>
      <c r="AI390" s="101">
        <v>0.17</v>
      </c>
      <c r="AJ390" s="101">
        <v>1.23</v>
      </c>
      <c r="AK390" s="101">
        <v>0.16300000000000001</v>
      </c>
      <c r="AL390" s="101">
        <v>2.88</v>
      </c>
      <c r="AM390" s="101">
        <v>0.377</v>
      </c>
      <c r="AN390" s="101">
        <v>0.69</v>
      </c>
      <c r="AO390" s="101">
        <v>10.8</v>
      </c>
      <c r="AP390" s="101">
        <v>2.3199999999999998</v>
      </c>
      <c r="AQ390" s="101">
        <v>0.84199999999999997</v>
      </c>
    </row>
    <row r="391" spans="1:43">
      <c r="A391" t="s">
        <v>1428</v>
      </c>
      <c r="B391" s="101">
        <v>4.6500000000000004</v>
      </c>
      <c r="C391" s="101">
        <v>3600</v>
      </c>
      <c r="D391" s="101">
        <v>86.2</v>
      </c>
      <c r="E391" s="101">
        <v>15.7</v>
      </c>
      <c r="F391" s="101">
        <v>20.73</v>
      </c>
      <c r="G391" s="101">
        <v>40.200000000000003</v>
      </c>
      <c r="H391" s="101">
        <v>28.89</v>
      </c>
      <c r="I391" s="101">
        <v>51.5</v>
      </c>
      <c r="J391" s="101">
        <v>19.989999999999998</v>
      </c>
      <c r="K391" s="101">
        <v>26.19</v>
      </c>
      <c r="L391" s="101">
        <v>407</v>
      </c>
      <c r="M391" s="101">
        <v>403</v>
      </c>
      <c r="N391" s="101">
        <v>10.6</v>
      </c>
      <c r="O391" s="101">
        <v>108.8</v>
      </c>
      <c r="P391" s="101">
        <v>97.4</v>
      </c>
      <c r="Q391" s="101">
        <v>5.83</v>
      </c>
      <c r="R391" s="101">
        <v>2.16</v>
      </c>
      <c r="S391" s="101">
        <v>2.36</v>
      </c>
      <c r="T391" s="101">
        <v>1.9</v>
      </c>
      <c r="U391" s="101">
        <v>259.60000000000002</v>
      </c>
      <c r="V391" s="101">
        <v>254.8</v>
      </c>
      <c r="W391" s="101">
        <v>10.81</v>
      </c>
      <c r="X391" s="101">
        <v>23.75</v>
      </c>
      <c r="Y391" s="101">
        <v>2.77</v>
      </c>
      <c r="Z391" s="101">
        <v>10.83</v>
      </c>
      <c r="AA391" s="101">
        <v>2.34</v>
      </c>
      <c r="AB391" s="101">
        <v>0.86</v>
      </c>
      <c r="AC391" s="101">
        <v>0.95</v>
      </c>
      <c r="AD391" s="101">
        <v>2.42</v>
      </c>
      <c r="AE391" s="101">
        <v>0.32100000000000001</v>
      </c>
      <c r="AF391" s="101">
        <v>1.76</v>
      </c>
      <c r="AG391" s="101">
        <v>0.40600000000000003</v>
      </c>
      <c r="AH391" s="101">
        <v>1</v>
      </c>
      <c r="AI391" s="101">
        <v>0.14199999999999999</v>
      </c>
      <c r="AJ391" s="101">
        <v>1.1000000000000001</v>
      </c>
      <c r="AK391" s="101">
        <v>0.161</v>
      </c>
      <c r="AL391" s="101">
        <v>2.75</v>
      </c>
      <c r="AM391" s="101">
        <v>0.38400000000000001</v>
      </c>
      <c r="AN391" s="101">
        <v>0.6</v>
      </c>
      <c r="AO391" s="101">
        <v>9.2100000000000009</v>
      </c>
      <c r="AP391" s="101">
        <v>2.2000000000000002</v>
      </c>
      <c r="AQ391" s="101">
        <v>0.90200000000000002</v>
      </c>
    </row>
    <row r="392" spans="1:43">
      <c r="A392" t="s">
        <v>1428</v>
      </c>
      <c r="B392" s="101">
        <v>4.6399999999999997</v>
      </c>
      <c r="C392" s="101">
        <v>3599</v>
      </c>
      <c r="D392" s="101">
        <v>91.6</v>
      </c>
      <c r="E392" s="101">
        <v>13</v>
      </c>
      <c r="F392" s="101">
        <v>19.64</v>
      </c>
      <c r="G392" s="101">
        <v>40.799999999999997</v>
      </c>
      <c r="H392" s="101">
        <v>30.8</v>
      </c>
      <c r="I392" s="101">
        <v>62.3</v>
      </c>
      <c r="J392" s="101">
        <v>21.12</v>
      </c>
      <c r="K392" s="101">
        <v>25.9</v>
      </c>
      <c r="L392" s="101">
        <v>427</v>
      </c>
      <c r="M392" s="101">
        <v>489</v>
      </c>
      <c r="N392" s="101">
        <v>11.21</v>
      </c>
      <c r="O392" s="101">
        <v>108.7</v>
      </c>
      <c r="P392" s="101">
        <v>98.7</v>
      </c>
      <c r="Q392" s="101">
        <v>6.14</v>
      </c>
      <c r="R392" s="101">
        <v>2.38</v>
      </c>
      <c r="S392" s="101">
        <v>2.2599999999999998</v>
      </c>
      <c r="T392" s="101">
        <v>1.7350000000000001</v>
      </c>
      <c r="U392" s="101">
        <v>264.3</v>
      </c>
      <c r="V392" s="101">
        <v>287</v>
      </c>
      <c r="W392" s="101">
        <v>12.06</v>
      </c>
      <c r="X392" s="101">
        <v>24.02</v>
      </c>
      <c r="Y392" s="101">
        <v>2.77</v>
      </c>
      <c r="Z392" s="101">
        <v>10.73</v>
      </c>
      <c r="AA392" s="101">
        <v>2.64</v>
      </c>
      <c r="AB392" s="101">
        <v>1.0389999999999999</v>
      </c>
      <c r="AC392" s="101">
        <v>0.88800000000000001</v>
      </c>
      <c r="AD392" s="101">
        <v>2.09</v>
      </c>
      <c r="AE392" s="101">
        <v>0.32600000000000001</v>
      </c>
      <c r="AF392" s="101">
        <v>2.25</v>
      </c>
      <c r="AG392" s="101">
        <v>0.39400000000000002</v>
      </c>
      <c r="AH392" s="101">
        <v>1.1100000000000001</v>
      </c>
      <c r="AI392" s="101">
        <v>0.13400000000000001</v>
      </c>
      <c r="AJ392" s="101">
        <v>1</v>
      </c>
      <c r="AK392" s="101">
        <v>0.14799999999999999</v>
      </c>
      <c r="AL392" s="101">
        <v>2.65</v>
      </c>
      <c r="AM392" s="101">
        <v>0.36</v>
      </c>
      <c r="AN392" s="101">
        <v>0.64</v>
      </c>
      <c r="AO392" s="101">
        <v>10.98</v>
      </c>
      <c r="AP392" s="101">
        <v>2.17</v>
      </c>
      <c r="AQ392" s="101">
        <v>0.91</v>
      </c>
    </row>
    <row r="393" spans="1:43">
      <c r="A393" t="s">
        <v>1428</v>
      </c>
      <c r="B393" s="101">
        <v>5.46</v>
      </c>
      <c r="C393" s="101">
        <v>4170</v>
      </c>
      <c r="D393" s="101">
        <v>97</v>
      </c>
      <c r="E393" s="101">
        <v>12.4</v>
      </c>
      <c r="F393" s="101">
        <v>22.26</v>
      </c>
      <c r="G393" s="101">
        <v>46.9</v>
      </c>
      <c r="H393" s="101">
        <v>35.200000000000003</v>
      </c>
      <c r="I393" s="101">
        <v>60.7</v>
      </c>
      <c r="J393" s="101">
        <v>19.649999999999999</v>
      </c>
      <c r="K393" s="101">
        <v>30.32</v>
      </c>
      <c r="L393" s="101">
        <v>471</v>
      </c>
      <c r="M393" s="101">
        <v>468</v>
      </c>
      <c r="N393" s="101">
        <v>10.99</v>
      </c>
      <c r="O393" s="101">
        <v>123.8</v>
      </c>
      <c r="P393" s="101">
        <v>116.6</v>
      </c>
      <c r="Q393" s="101">
        <v>6.52</v>
      </c>
      <c r="R393" s="101">
        <v>2.14</v>
      </c>
      <c r="S393" s="101">
        <v>2.41</v>
      </c>
      <c r="T393" s="101">
        <v>2.14</v>
      </c>
      <c r="U393" s="101">
        <v>303</v>
      </c>
      <c r="V393" s="101">
        <v>293.8</v>
      </c>
      <c r="W393" s="101">
        <v>11.3</v>
      </c>
      <c r="X393" s="101">
        <v>25.56</v>
      </c>
      <c r="Y393" s="101">
        <v>3.05</v>
      </c>
      <c r="Z393" s="101">
        <v>11.61</v>
      </c>
      <c r="AA393" s="101">
        <v>2.5499999999999998</v>
      </c>
      <c r="AB393" s="101">
        <v>0.9</v>
      </c>
      <c r="AC393" s="101">
        <v>1.08</v>
      </c>
      <c r="AD393" s="101">
        <v>2.37</v>
      </c>
      <c r="AE393" s="101">
        <v>0.32200000000000001</v>
      </c>
      <c r="AF393" s="101">
        <v>2.0499999999999998</v>
      </c>
      <c r="AG393" s="101">
        <v>0.40799999999999997</v>
      </c>
      <c r="AH393" s="101">
        <v>1.33</v>
      </c>
      <c r="AI393" s="101">
        <v>0.17399999999999999</v>
      </c>
      <c r="AJ393" s="101">
        <v>1.1000000000000001</v>
      </c>
      <c r="AK393" s="101">
        <v>0.13700000000000001</v>
      </c>
      <c r="AL393" s="101">
        <v>3.13</v>
      </c>
      <c r="AM393" s="101">
        <v>0.44700000000000001</v>
      </c>
      <c r="AN393" s="101">
        <v>0.76</v>
      </c>
      <c r="AO393" s="101">
        <v>10.25</v>
      </c>
      <c r="AP393" s="101">
        <v>2.3199999999999998</v>
      </c>
      <c r="AQ393" s="101">
        <v>1.0509999999999999</v>
      </c>
    </row>
    <row r="394" spans="1:43">
      <c r="A394" t="s">
        <v>1428</v>
      </c>
      <c r="B394" s="101">
        <v>4.8499999999999996</v>
      </c>
      <c r="C394" s="101">
        <v>3774</v>
      </c>
      <c r="D394" s="101">
        <v>81.8</v>
      </c>
      <c r="E394" s="101">
        <v>10.1</v>
      </c>
      <c r="F394" s="101">
        <v>20.86</v>
      </c>
      <c r="G394" s="101">
        <v>39</v>
      </c>
      <c r="H394" s="101">
        <v>30.1</v>
      </c>
      <c r="I394" s="101">
        <v>48.8</v>
      </c>
      <c r="J394" s="101">
        <v>19.489999999999998</v>
      </c>
      <c r="K394" s="101">
        <v>26.58</v>
      </c>
      <c r="L394" s="101">
        <v>419</v>
      </c>
      <c r="M394" s="101">
        <v>389</v>
      </c>
      <c r="N394" s="101">
        <v>10.57</v>
      </c>
      <c r="O394" s="101">
        <v>108.3</v>
      </c>
      <c r="P394" s="101">
        <v>105.5</v>
      </c>
      <c r="Q394" s="101">
        <v>5.66</v>
      </c>
      <c r="R394" s="101">
        <v>1.94</v>
      </c>
      <c r="S394" s="101">
        <v>2.14</v>
      </c>
      <c r="T394" s="101">
        <v>1.8</v>
      </c>
      <c r="U394" s="101">
        <v>251.5</v>
      </c>
      <c r="V394" s="101">
        <v>244.4</v>
      </c>
      <c r="W394" s="101">
        <v>10.31</v>
      </c>
      <c r="X394" s="101">
        <v>24.16</v>
      </c>
      <c r="Y394" s="101">
        <v>2.73</v>
      </c>
      <c r="Z394" s="101">
        <v>10.99</v>
      </c>
      <c r="AA394" s="101">
        <v>2.12</v>
      </c>
      <c r="AB394" s="101">
        <v>0.93</v>
      </c>
      <c r="AC394" s="101">
        <v>0.92</v>
      </c>
      <c r="AD394" s="101">
        <v>2.3199999999999998</v>
      </c>
      <c r="AE394" s="101">
        <v>0.318</v>
      </c>
      <c r="AF394" s="101">
        <v>1.8</v>
      </c>
      <c r="AG394" s="101">
        <v>0.46600000000000003</v>
      </c>
      <c r="AH394" s="101">
        <v>1.02</v>
      </c>
      <c r="AI394" s="101">
        <v>0.154</v>
      </c>
      <c r="AJ394" s="101">
        <v>0.84599999999999997</v>
      </c>
      <c r="AK394" s="101">
        <v>0.12</v>
      </c>
      <c r="AL394" s="101">
        <v>2.92</v>
      </c>
      <c r="AM394" s="101">
        <v>0.36699999999999999</v>
      </c>
      <c r="AN394" s="101">
        <v>0.68</v>
      </c>
      <c r="AO394" s="101">
        <v>8.81</v>
      </c>
      <c r="AP394" s="101">
        <v>2.16</v>
      </c>
      <c r="AQ394" s="101">
        <v>1.03</v>
      </c>
    </row>
    <row r="395" spans="1:43">
      <c r="A395" t="s">
        <v>1428</v>
      </c>
      <c r="B395" s="101">
        <v>4.82</v>
      </c>
      <c r="C395" s="101">
        <v>3770</v>
      </c>
      <c r="D395" s="101">
        <v>80.599999999999994</v>
      </c>
      <c r="E395" s="101">
        <v>12.4</v>
      </c>
      <c r="F395" s="101">
        <v>20.63</v>
      </c>
      <c r="G395" s="101">
        <v>39.5</v>
      </c>
      <c r="H395" s="101">
        <v>29.5</v>
      </c>
      <c r="I395" s="101">
        <v>52.7</v>
      </c>
      <c r="J395" s="101">
        <v>19.73</v>
      </c>
      <c r="K395" s="101">
        <v>26.5</v>
      </c>
      <c r="L395" s="101">
        <v>412</v>
      </c>
      <c r="M395" s="101">
        <v>406</v>
      </c>
      <c r="N395" s="101">
        <v>10.82</v>
      </c>
      <c r="O395" s="101">
        <v>106.8</v>
      </c>
      <c r="P395" s="101">
        <v>106.1</v>
      </c>
      <c r="Q395" s="101">
        <v>5.68</v>
      </c>
      <c r="R395" s="101">
        <v>2.48</v>
      </c>
      <c r="S395" s="101">
        <v>2.21</v>
      </c>
      <c r="T395" s="101">
        <v>1.86</v>
      </c>
      <c r="U395" s="101">
        <v>250.9</v>
      </c>
      <c r="V395" s="101">
        <v>245.9</v>
      </c>
      <c r="W395" s="101">
        <v>11.11</v>
      </c>
      <c r="X395" s="101">
        <v>23.96</v>
      </c>
      <c r="Y395" s="101">
        <v>2.64</v>
      </c>
      <c r="Z395" s="101">
        <v>11.07</v>
      </c>
      <c r="AA395" s="101">
        <v>2.2000000000000002</v>
      </c>
      <c r="AB395" s="101">
        <v>0.86099999999999999</v>
      </c>
      <c r="AC395" s="101">
        <v>0.89</v>
      </c>
      <c r="AD395" s="101">
        <v>2.34</v>
      </c>
      <c r="AE395" s="101">
        <v>0.33200000000000002</v>
      </c>
      <c r="AF395" s="101">
        <v>1.85</v>
      </c>
      <c r="AG395" s="101">
        <v>0.40200000000000002</v>
      </c>
      <c r="AH395" s="101">
        <v>1.07</v>
      </c>
      <c r="AI395" s="101">
        <v>0.13800000000000001</v>
      </c>
      <c r="AJ395" s="101">
        <v>0.91</v>
      </c>
      <c r="AK395" s="101">
        <v>0.159</v>
      </c>
      <c r="AL395" s="101">
        <v>2.72</v>
      </c>
      <c r="AM395" s="101">
        <v>0.40100000000000002</v>
      </c>
      <c r="AN395" s="101">
        <v>0.67</v>
      </c>
      <c r="AO395" s="101">
        <v>9.4600000000000009</v>
      </c>
      <c r="AP395" s="101">
        <v>2.33</v>
      </c>
      <c r="AQ395" s="101">
        <v>0.94399999999999995</v>
      </c>
    </row>
    <row r="396" spans="1:43">
      <c r="A396" t="s">
        <v>1428</v>
      </c>
      <c r="B396" s="101">
        <v>5.58</v>
      </c>
      <c r="C396" s="101">
        <v>3880</v>
      </c>
      <c r="D396" s="101">
        <v>89.3</v>
      </c>
      <c r="E396" s="101">
        <v>10.7</v>
      </c>
      <c r="F396" s="101">
        <v>24.39</v>
      </c>
      <c r="G396" s="101">
        <v>44.5</v>
      </c>
      <c r="H396" s="101">
        <v>32.299999999999997</v>
      </c>
      <c r="I396" s="101">
        <v>56.6</v>
      </c>
      <c r="J396" s="101">
        <v>19.59</v>
      </c>
      <c r="K396" s="101">
        <v>28.28</v>
      </c>
      <c r="L396" s="101">
        <v>438</v>
      </c>
      <c r="M396" s="101">
        <v>441</v>
      </c>
      <c r="N396" s="101">
        <v>10.5</v>
      </c>
      <c r="O396" s="101">
        <v>124.8</v>
      </c>
      <c r="P396" s="101">
        <v>112.3</v>
      </c>
      <c r="Q396" s="101">
        <v>6.11</v>
      </c>
      <c r="R396" s="101">
        <v>2.2999999999999998</v>
      </c>
      <c r="S396" s="101">
        <v>2.6</v>
      </c>
      <c r="T396" s="101">
        <v>2</v>
      </c>
      <c r="U396" s="101">
        <v>288.5</v>
      </c>
      <c r="V396" s="101">
        <v>282.89999999999998</v>
      </c>
      <c r="W396" s="101">
        <v>10.91</v>
      </c>
      <c r="X396" s="101">
        <v>27.29</v>
      </c>
      <c r="Y396" s="101">
        <v>3.18</v>
      </c>
      <c r="Z396" s="101">
        <v>11.59</v>
      </c>
      <c r="AA396" s="101">
        <v>2.84</v>
      </c>
      <c r="AB396" s="101">
        <v>0.91</v>
      </c>
      <c r="AC396" s="101">
        <v>1.0900000000000001</v>
      </c>
      <c r="AD396" s="101">
        <v>2.5499999999999998</v>
      </c>
      <c r="AE396" s="101">
        <v>0.33600000000000002</v>
      </c>
      <c r="AF396" s="101">
        <v>1.85</v>
      </c>
      <c r="AG396" s="101">
        <v>0.437</v>
      </c>
      <c r="AH396" s="101">
        <v>1.1399999999999999</v>
      </c>
      <c r="AI396" s="101">
        <v>0.155</v>
      </c>
      <c r="AJ396" s="101">
        <v>1.1100000000000001</v>
      </c>
      <c r="AK396" s="101">
        <v>0.13100000000000001</v>
      </c>
      <c r="AL396" s="101">
        <v>3.26</v>
      </c>
      <c r="AM396" s="101">
        <v>0.44500000000000001</v>
      </c>
      <c r="AN396" s="101">
        <v>0.76</v>
      </c>
      <c r="AO396" s="101">
        <v>9.89</v>
      </c>
      <c r="AP396" s="101">
        <v>2.29</v>
      </c>
      <c r="AQ396" s="101">
        <v>1.0980000000000001</v>
      </c>
    </row>
    <row r="397" spans="1:43">
      <c r="A397" t="s">
        <v>1428</v>
      </c>
      <c r="B397" s="101">
        <v>6.24</v>
      </c>
      <c r="C397" s="101">
        <v>4301</v>
      </c>
      <c r="D397" s="101">
        <v>97</v>
      </c>
      <c r="E397" s="101">
        <v>14</v>
      </c>
      <c r="F397" s="101">
        <v>24</v>
      </c>
      <c r="G397" s="101">
        <v>49.9</v>
      </c>
      <c r="H397" s="101">
        <v>35.520000000000003</v>
      </c>
      <c r="I397" s="101">
        <v>61.5</v>
      </c>
      <c r="J397" s="101">
        <v>21.17</v>
      </c>
      <c r="K397" s="101">
        <v>31.9</v>
      </c>
      <c r="L397" s="101">
        <v>469</v>
      </c>
      <c r="M397" s="101">
        <v>482</v>
      </c>
      <c r="N397" s="101">
        <v>11.49</v>
      </c>
      <c r="O397" s="101">
        <v>126.4</v>
      </c>
      <c r="P397" s="101">
        <v>121.5</v>
      </c>
      <c r="Q397" s="101">
        <v>6.9</v>
      </c>
      <c r="R397" s="101">
        <v>2.4</v>
      </c>
      <c r="S397" s="101">
        <v>2.78</v>
      </c>
      <c r="T397" s="101">
        <v>2.1800000000000002</v>
      </c>
      <c r="U397" s="101">
        <v>313.8</v>
      </c>
      <c r="V397" s="101">
        <v>305.3</v>
      </c>
      <c r="W397" s="101">
        <v>12.12</v>
      </c>
      <c r="X397" s="101">
        <v>27.19</v>
      </c>
      <c r="Y397" s="101">
        <v>3.43</v>
      </c>
      <c r="Z397" s="101">
        <v>12.51</v>
      </c>
      <c r="AA397" s="101">
        <v>2.97</v>
      </c>
      <c r="AB397" s="101">
        <v>0.93500000000000005</v>
      </c>
      <c r="AC397" s="101">
        <v>1.129</v>
      </c>
      <c r="AD397" s="101">
        <v>2.74</v>
      </c>
      <c r="AE397" s="101">
        <v>0.39100000000000001</v>
      </c>
      <c r="AF397" s="101">
        <v>2.08</v>
      </c>
      <c r="AG397" s="101">
        <v>0.45600000000000002</v>
      </c>
      <c r="AH397" s="101">
        <v>1.32</v>
      </c>
      <c r="AI397" s="101">
        <v>0.20499999999999999</v>
      </c>
      <c r="AJ397" s="101">
        <v>1.1200000000000001</v>
      </c>
      <c r="AK397" s="101">
        <v>0.158</v>
      </c>
      <c r="AL397" s="101">
        <v>3.59</v>
      </c>
      <c r="AM397" s="101">
        <v>0.44500000000000001</v>
      </c>
      <c r="AN397" s="101">
        <v>0.7</v>
      </c>
      <c r="AO397" s="101">
        <v>11.02</v>
      </c>
      <c r="AP397" s="101">
        <v>2.27</v>
      </c>
      <c r="AQ397" s="101">
        <v>1.089</v>
      </c>
    </row>
    <row r="399" spans="1:43">
      <c r="A399" t="s">
        <v>1424</v>
      </c>
      <c r="B399" s="101">
        <v>5.93</v>
      </c>
      <c r="C399" s="101">
        <v>4240</v>
      </c>
      <c r="D399" s="101">
        <v>98.2</v>
      </c>
      <c r="E399" s="101">
        <v>29.2</v>
      </c>
      <c r="F399" s="101">
        <v>22.09</v>
      </c>
      <c r="G399" s="101">
        <v>50.9</v>
      </c>
      <c r="H399" s="101">
        <v>34.299999999999997</v>
      </c>
      <c r="I399" s="101">
        <v>61.3</v>
      </c>
      <c r="J399" s="101">
        <v>20.440000000000001</v>
      </c>
      <c r="K399" s="101">
        <v>31.72</v>
      </c>
      <c r="L399" s="101">
        <v>469</v>
      </c>
      <c r="M399" s="101">
        <v>481</v>
      </c>
      <c r="N399" s="101">
        <v>11.2</v>
      </c>
      <c r="O399" s="101">
        <v>125.4</v>
      </c>
      <c r="P399" s="101">
        <v>124.1</v>
      </c>
      <c r="Q399" s="101">
        <v>6.46</v>
      </c>
      <c r="R399" s="101">
        <v>2.2799999999999998</v>
      </c>
      <c r="S399" s="101">
        <v>2.48</v>
      </c>
      <c r="T399" s="101">
        <v>2.41</v>
      </c>
      <c r="U399" s="101">
        <v>299.8</v>
      </c>
      <c r="V399" s="101">
        <v>296.10000000000002</v>
      </c>
      <c r="W399" s="101">
        <v>11.52</v>
      </c>
      <c r="X399" s="101">
        <v>26.17</v>
      </c>
      <c r="Y399" s="101">
        <v>3.45</v>
      </c>
      <c r="Z399" s="101">
        <v>12.78</v>
      </c>
      <c r="AA399" s="101">
        <v>2.62</v>
      </c>
      <c r="AB399" s="101">
        <v>0.91</v>
      </c>
      <c r="AC399" s="101">
        <v>1.04</v>
      </c>
      <c r="AD399" s="101">
        <v>2.34</v>
      </c>
      <c r="AE399" s="101">
        <v>0.33500000000000002</v>
      </c>
      <c r="AF399" s="101">
        <v>2.17</v>
      </c>
      <c r="AG399" s="101">
        <v>0.432</v>
      </c>
      <c r="AH399" s="101">
        <v>1.17</v>
      </c>
      <c r="AI399" s="101">
        <v>0.14299999999999999</v>
      </c>
      <c r="AJ399" s="101">
        <v>1.19</v>
      </c>
      <c r="AK399" s="101">
        <v>0.158</v>
      </c>
      <c r="AL399" s="101">
        <v>3.08</v>
      </c>
      <c r="AM399" s="101">
        <v>0.48499999999999999</v>
      </c>
      <c r="AN399" s="101">
        <v>0.66</v>
      </c>
      <c r="AO399" s="101">
        <v>11.15</v>
      </c>
      <c r="AP399" s="101">
        <v>2.38</v>
      </c>
      <c r="AQ399" s="101">
        <v>0.98699999999999999</v>
      </c>
    </row>
    <row r="400" spans="1:43">
      <c r="A400" t="s">
        <v>1424</v>
      </c>
      <c r="B400" s="101">
        <v>5.5</v>
      </c>
      <c r="C400" s="101">
        <v>4600</v>
      </c>
      <c r="D400" s="101">
        <v>103.6</v>
      </c>
      <c r="E400" s="101">
        <v>33.799999999999997</v>
      </c>
      <c r="F400" s="101">
        <v>20.420000000000002</v>
      </c>
      <c r="G400" s="101">
        <v>46.3</v>
      </c>
      <c r="H400" s="101">
        <v>35.799999999999997</v>
      </c>
      <c r="I400" s="101">
        <v>63.6</v>
      </c>
      <c r="J400" s="101">
        <v>21.14</v>
      </c>
      <c r="K400" s="101">
        <v>32.299999999999997</v>
      </c>
      <c r="L400" s="101">
        <v>505</v>
      </c>
      <c r="M400" s="101">
        <v>506</v>
      </c>
      <c r="N400" s="101">
        <v>12.08</v>
      </c>
      <c r="O400" s="101">
        <v>114.9</v>
      </c>
      <c r="P400" s="101">
        <v>122.9</v>
      </c>
      <c r="Q400" s="101">
        <v>7.13</v>
      </c>
      <c r="R400" s="101">
        <v>2.56</v>
      </c>
      <c r="S400" s="101">
        <v>2.2799999999999998</v>
      </c>
      <c r="T400" s="101">
        <v>1.99</v>
      </c>
      <c r="U400" s="101">
        <v>319.7</v>
      </c>
      <c r="V400" s="101">
        <v>312.3</v>
      </c>
      <c r="W400" s="101">
        <v>12.48</v>
      </c>
      <c r="X400" s="101">
        <v>24.76</v>
      </c>
      <c r="Y400" s="101">
        <v>3.16</v>
      </c>
      <c r="Z400" s="101">
        <v>13.4</v>
      </c>
      <c r="AA400" s="101">
        <v>2.5099999999999998</v>
      </c>
      <c r="AB400" s="101">
        <v>0.93</v>
      </c>
      <c r="AC400" s="101">
        <v>0.98</v>
      </c>
      <c r="AD400" s="101">
        <v>2.95</v>
      </c>
      <c r="AE400" s="101">
        <v>0.40500000000000003</v>
      </c>
      <c r="AF400" s="101">
        <v>2.37</v>
      </c>
      <c r="AG400" s="101">
        <v>0.39500000000000002</v>
      </c>
      <c r="AH400" s="101">
        <v>1.04</v>
      </c>
      <c r="AI400" s="101">
        <v>0.185</v>
      </c>
      <c r="AJ400" s="101">
        <v>1.04</v>
      </c>
      <c r="AK400" s="101">
        <v>0.16700000000000001</v>
      </c>
      <c r="AL400" s="101">
        <v>3.06</v>
      </c>
      <c r="AM400" s="101">
        <v>0.42699999999999999</v>
      </c>
      <c r="AN400" s="101">
        <v>0.86</v>
      </c>
      <c r="AO400" s="101">
        <v>11.59</v>
      </c>
      <c r="AP400" s="101">
        <v>2.2799999999999998</v>
      </c>
      <c r="AQ400" s="101">
        <v>0.77500000000000002</v>
      </c>
    </row>
    <row r="401" spans="1:43">
      <c r="A401" t="s">
        <v>1424</v>
      </c>
      <c r="B401" s="101">
        <v>5.0999999999999996</v>
      </c>
      <c r="C401" s="101">
        <v>4230</v>
      </c>
      <c r="D401" s="101">
        <v>105.1</v>
      </c>
      <c r="E401" s="101">
        <v>29.8</v>
      </c>
      <c r="F401" s="101">
        <v>20.329999999999998</v>
      </c>
      <c r="G401" s="101">
        <v>44.7</v>
      </c>
      <c r="H401" s="101">
        <v>33.4</v>
      </c>
      <c r="I401" s="101">
        <v>63.8</v>
      </c>
      <c r="J401" s="101">
        <v>20.49</v>
      </c>
      <c r="K401" s="101">
        <v>29.6</v>
      </c>
      <c r="L401" s="101">
        <v>494</v>
      </c>
      <c r="M401" s="101">
        <v>499</v>
      </c>
      <c r="N401" s="101">
        <v>11.59</v>
      </c>
      <c r="O401" s="101">
        <v>111.8</v>
      </c>
      <c r="P401" s="101">
        <v>112</v>
      </c>
      <c r="Q401" s="101">
        <v>7.27</v>
      </c>
      <c r="R401" s="101">
        <v>2.25</v>
      </c>
      <c r="S401" s="101">
        <v>2.4700000000000002</v>
      </c>
      <c r="T401" s="101">
        <v>1.93</v>
      </c>
      <c r="U401" s="101">
        <v>299</v>
      </c>
      <c r="V401" s="101">
        <v>315.8</v>
      </c>
      <c r="W401" s="101">
        <v>12.33</v>
      </c>
      <c r="X401" s="101">
        <v>24.24</v>
      </c>
      <c r="Y401" s="101">
        <v>2.92</v>
      </c>
      <c r="Z401" s="101">
        <v>13.04</v>
      </c>
      <c r="AA401" s="101">
        <v>2.63</v>
      </c>
      <c r="AB401" s="101">
        <v>0.92600000000000005</v>
      </c>
      <c r="AC401" s="101">
        <v>0.89700000000000002</v>
      </c>
      <c r="AD401" s="101">
        <v>2.8</v>
      </c>
      <c r="AE401" s="101">
        <v>0.34899999999999998</v>
      </c>
      <c r="AF401" s="101">
        <v>2.11</v>
      </c>
      <c r="AG401" s="101">
        <v>0.40799999999999997</v>
      </c>
      <c r="AH401" s="101">
        <v>1.1399999999999999</v>
      </c>
      <c r="AI401" s="101">
        <v>0.13600000000000001</v>
      </c>
      <c r="AJ401" s="101">
        <v>1.07</v>
      </c>
      <c r="AK401" s="101">
        <v>0.16800000000000001</v>
      </c>
      <c r="AL401" s="101">
        <v>2.77</v>
      </c>
      <c r="AM401" s="101">
        <v>0.40100000000000002</v>
      </c>
      <c r="AN401" s="101">
        <v>0.86</v>
      </c>
      <c r="AO401" s="101">
        <v>11.11</v>
      </c>
      <c r="AP401" s="101">
        <v>2.25</v>
      </c>
      <c r="AQ401" s="101">
        <v>1.0980000000000001</v>
      </c>
    </row>
    <row r="402" spans="1:43">
      <c r="A402" t="s">
        <v>1424</v>
      </c>
      <c r="B402" s="101">
        <v>4.96</v>
      </c>
      <c r="C402" s="101">
        <v>3756</v>
      </c>
      <c r="D402" s="101">
        <v>89</v>
      </c>
      <c r="E402" s="101">
        <v>24.2</v>
      </c>
      <c r="F402" s="101">
        <v>20.27</v>
      </c>
      <c r="G402" s="101">
        <v>42.2</v>
      </c>
      <c r="H402" s="101">
        <v>27.44</v>
      </c>
      <c r="I402" s="101">
        <v>60.1</v>
      </c>
      <c r="J402" s="101">
        <v>21.64</v>
      </c>
      <c r="K402" s="101">
        <v>28.2</v>
      </c>
      <c r="L402" s="101">
        <v>415.8</v>
      </c>
      <c r="M402" s="101">
        <v>488</v>
      </c>
      <c r="N402" s="101">
        <v>11.42</v>
      </c>
      <c r="O402" s="101">
        <v>111.2</v>
      </c>
      <c r="P402" s="101">
        <v>105.9</v>
      </c>
      <c r="Q402" s="101">
        <v>6.13</v>
      </c>
      <c r="R402" s="101">
        <v>2.4900000000000002</v>
      </c>
      <c r="S402" s="101">
        <v>2.5499999999999998</v>
      </c>
      <c r="T402" s="101">
        <v>1.95</v>
      </c>
      <c r="U402" s="101">
        <v>260.60000000000002</v>
      </c>
      <c r="V402" s="101">
        <v>274</v>
      </c>
      <c r="W402" s="101">
        <v>12.64</v>
      </c>
      <c r="X402" s="101">
        <v>24.14</v>
      </c>
      <c r="Y402" s="101">
        <v>2.9</v>
      </c>
      <c r="Z402" s="101">
        <v>11.16</v>
      </c>
      <c r="AA402" s="101">
        <v>2.54</v>
      </c>
      <c r="AB402" s="101">
        <v>1.117</v>
      </c>
      <c r="AC402" s="101">
        <v>0.92700000000000005</v>
      </c>
      <c r="AD402" s="101">
        <v>2.5099999999999998</v>
      </c>
      <c r="AE402" s="101">
        <v>0.33500000000000002</v>
      </c>
      <c r="AF402" s="101">
        <v>2.29</v>
      </c>
      <c r="AG402" s="101">
        <v>0.38400000000000001</v>
      </c>
      <c r="AH402" s="101">
        <v>1.02</v>
      </c>
      <c r="AI402" s="101">
        <v>0.14299999999999999</v>
      </c>
      <c r="AJ402" s="101">
        <v>1.1299999999999999</v>
      </c>
      <c r="AK402" s="101">
        <v>0.17599999999999999</v>
      </c>
      <c r="AL402" s="101">
        <v>2.89</v>
      </c>
      <c r="AM402" s="101">
        <v>0.43099999999999999</v>
      </c>
      <c r="AN402" s="101">
        <v>0.72</v>
      </c>
      <c r="AO402" s="101">
        <v>10.77</v>
      </c>
      <c r="AP402" s="101">
        <v>2.27</v>
      </c>
      <c r="AQ402" s="101">
        <v>1.0900000000000001</v>
      </c>
    </row>
    <row r="403" spans="1:43">
      <c r="A403" t="s">
        <v>1424</v>
      </c>
      <c r="B403" s="101">
        <v>5.57</v>
      </c>
      <c r="C403" s="101">
        <v>4780</v>
      </c>
      <c r="D403" s="101">
        <v>104.8</v>
      </c>
      <c r="E403" s="101">
        <v>17</v>
      </c>
      <c r="F403" s="101">
        <v>20.38</v>
      </c>
      <c r="G403" s="101">
        <v>48.3</v>
      </c>
      <c r="H403" s="101">
        <v>41.8</v>
      </c>
      <c r="I403" s="101">
        <v>62.8</v>
      </c>
      <c r="J403" s="101">
        <v>21.68</v>
      </c>
      <c r="K403" s="101">
        <v>33.700000000000003</v>
      </c>
      <c r="L403" s="101">
        <v>505</v>
      </c>
      <c r="M403" s="101">
        <v>508</v>
      </c>
      <c r="N403" s="101">
        <v>11.49</v>
      </c>
      <c r="O403" s="101">
        <v>112.1</v>
      </c>
      <c r="P403" s="101">
        <v>126.1</v>
      </c>
      <c r="Q403" s="101">
        <v>7.53</v>
      </c>
      <c r="R403" s="101">
        <v>2.34</v>
      </c>
      <c r="S403" s="101">
        <v>2.5</v>
      </c>
      <c r="T403" s="101">
        <v>2.0699999999999998</v>
      </c>
      <c r="U403" s="101">
        <v>334.5</v>
      </c>
      <c r="V403" s="101">
        <v>317.7</v>
      </c>
      <c r="W403" s="101">
        <v>12.62</v>
      </c>
      <c r="X403" s="101">
        <v>24.54</v>
      </c>
      <c r="Y403" s="101">
        <v>3.09</v>
      </c>
      <c r="Z403" s="101">
        <v>13.78</v>
      </c>
      <c r="AA403" s="101">
        <v>2.95</v>
      </c>
      <c r="AB403" s="101">
        <v>0.99</v>
      </c>
      <c r="AC403" s="101">
        <v>0.86</v>
      </c>
      <c r="AD403" s="101">
        <v>2.89</v>
      </c>
      <c r="AE403" s="101">
        <v>0.38400000000000001</v>
      </c>
      <c r="AF403" s="101">
        <v>2.2599999999999998</v>
      </c>
      <c r="AG403" s="101">
        <v>0.40899999999999997</v>
      </c>
      <c r="AH403" s="101">
        <v>1.0900000000000001</v>
      </c>
      <c r="AI403" s="101">
        <v>0.18</v>
      </c>
      <c r="AJ403" s="101">
        <v>1.26</v>
      </c>
      <c r="AK403" s="101">
        <v>0.187</v>
      </c>
      <c r="AL403" s="101">
        <v>2.77</v>
      </c>
      <c r="AM403" s="101">
        <v>0.48399999999999999</v>
      </c>
      <c r="AN403" s="101">
        <v>0.77</v>
      </c>
      <c r="AO403" s="101">
        <v>11.18</v>
      </c>
      <c r="AP403" s="101">
        <v>2.3199999999999998</v>
      </c>
      <c r="AQ403" s="101">
        <v>0.97799999999999998</v>
      </c>
    </row>
    <row r="404" spans="1:43">
      <c r="A404" t="s">
        <v>1424</v>
      </c>
      <c r="B404" s="101">
        <v>6.31</v>
      </c>
      <c r="C404" s="101">
        <v>4529</v>
      </c>
      <c r="D404" s="101">
        <v>101.6</v>
      </c>
      <c r="E404" s="101">
        <v>21.8</v>
      </c>
      <c r="F404" s="101">
        <v>22.18</v>
      </c>
      <c r="G404" s="101">
        <v>54.7</v>
      </c>
      <c r="H404" s="101">
        <v>40</v>
      </c>
      <c r="I404" s="101">
        <v>63.7</v>
      </c>
      <c r="J404" s="101">
        <v>21.3</v>
      </c>
      <c r="K404" s="101">
        <v>34.659999999999997</v>
      </c>
      <c r="L404" s="101">
        <v>514</v>
      </c>
      <c r="M404" s="101">
        <v>514</v>
      </c>
      <c r="N404" s="101">
        <v>11.77</v>
      </c>
      <c r="O404" s="101">
        <v>129.6</v>
      </c>
      <c r="P404" s="101">
        <v>134.69999999999999</v>
      </c>
      <c r="Q404" s="101">
        <v>7.28</v>
      </c>
      <c r="R404" s="101">
        <v>2.8</v>
      </c>
      <c r="S404" s="101">
        <v>2.69</v>
      </c>
      <c r="T404" s="101">
        <v>2.5099999999999998</v>
      </c>
      <c r="U404" s="101">
        <v>328.3</v>
      </c>
      <c r="V404" s="101">
        <v>314</v>
      </c>
      <c r="W404" s="101">
        <v>12.49</v>
      </c>
      <c r="X404" s="101">
        <v>26.87</v>
      </c>
      <c r="Y404" s="101">
        <v>3.53</v>
      </c>
      <c r="Z404" s="101">
        <v>13.75</v>
      </c>
      <c r="AA404" s="101">
        <v>2.93</v>
      </c>
      <c r="AB404" s="101">
        <v>0.92</v>
      </c>
      <c r="AC404" s="101">
        <v>1.08</v>
      </c>
      <c r="AD404" s="101">
        <v>3.08</v>
      </c>
      <c r="AE404" s="101">
        <v>0.373</v>
      </c>
      <c r="AF404" s="101">
        <v>2.33</v>
      </c>
      <c r="AG404" s="101">
        <v>0.46</v>
      </c>
      <c r="AH404" s="101">
        <v>1.25</v>
      </c>
      <c r="AI404" s="101">
        <v>0.17799999999999999</v>
      </c>
      <c r="AJ404" s="101">
        <v>1.06</v>
      </c>
      <c r="AK404" s="101">
        <v>0.14000000000000001</v>
      </c>
      <c r="AL404" s="101">
        <v>3.11</v>
      </c>
      <c r="AM404" s="101">
        <v>0.501</v>
      </c>
      <c r="AN404" s="101">
        <v>0.82</v>
      </c>
      <c r="AO404" s="101">
        <v>11.2</v>
      </c>
      <c r="AP404" s="101">
        <v>2.23</v>
      </c>
      <c r="AQ404" s="101">
        <v>1.101</v>
      </c>
    </row>
    <row r="405" spans="1:43">
      <c r="A405" t="s">
        <v>1424</v>
      </c>
      <c r="B405" s="101">
        <v>5.19</v>
      </c>
      <c r="C405" s="101">
        <v>3882</v>
      </c>
      <c r="D405" s="101">
        <v>93.8</v>
      </c>
      <c r="E405" s="101">
        <v>20.100000000000001</v>
      </c>
      <c r="F405" s="101">
        <v>20.98</v>
      </c>
      <c r="G405" s="101">
        <v>43.9</v>
      </c>
      <c r="H405" s="101">
        <v>34.5</v>
      </c>
      <c r="I405" s="101">
        <v>63.6</v>
      </c>
      <c r="J405" s="101">
        <v>21.19</v>
      </c>
      <c r="K405" s="101">
        <v>29.14</v>
      </c>
      <c r="L405" s="101">
        <v>458</v>
      </c>
      <c r="M405" s="101">
        <v>533</v>
      </c>
      <c r="N405" s="101">
        <v>11.85</v>
      </c>
      <c r="O405" s="101">
        <v>115.2</v>
      </c>
      <c r="P405" s="101">
        <v>111.5</v>
      </c>
      <c r="Q405" s="101">
        <v>6.42</v>
      </c>
      <c r="R405" s="101">
        <v>2.91</v>
      </c>
      <c r="S405" s="101">
        <v>2.52</v>
      </c>
      <c r="T405" s="101">
        <v>2.12</v>
      </c>
      <c r="U405" s="101">
        <v>277</v>
      </c>
      <c r="V405" s="101">
        <v>296</v>
      </c>
      <c r="W405" s="101">
        <v>12.47</v>
      </c>
      <c r="X405" s="101">
        <v>24.97</v>
      </c>
      <c r="Y405" s="101">
        <v>3.03</v>
      </c>
      <c r="Z405" s="101">
        <v>11.57</v>
      </c>
      <c r="AA405" s="101">
        <v>2.73</v>
      </c>
      <c r="AB405" s="101">
        <v>1.17</v>
      </c>
      <c r="AC405" s="101">
        <v>0.97</v>
      </c>
      <c r="AD405" s="101">
        <v>2.5099999999999998</v>
      </c>
      <c r="AE405" s="101">
        <v>0.34</v>
      </c>
      <c r="AF405" s="101">
        <v>2.41</v>
      </c>
      <c r="AG405" s="101">
        <v>0.436</v>
      </c>
      <c r="AH405" s="101">
        <v>1.1399999999999999</v>
      </c>
      <c r="AI405" s="101">
        <v>0.14499999999999999</v>
      </c>
      <c r="AJ405" s="101">
        <v>1.1100000000000001</v>
      </c>
      <c r="AK405" s="101">
        <v>0.18</v>
      </c>
      <c r="AL405" s="101">
        <v>2.98</v>
      </c>
      <c r="AM405" s="101">
        <v>0.377</v>
      </c>
      <c r="AN405" s="101">
        <v>0.60499999999999998</v>
      </c>
      <c r="AO405" s="101">
        <v>11.64</v>
      </c>
      <c r="AP405" s="101">
        <v>2.2999999999999998</v>
      </c>
      <c r="AQ405" s="101">
        <v>0.92800000000000005</v>
      </c>
    </row>
    <row r="406" spans="1:43">
      <c r="A406" t="s">
        <v>1424</v>
      </c>
      <c r="B406" s="101">
        <v>6.51</v>
      </c>
      <c r="C406" s="101">
        <v>4724</v>
      </c>
      <c r="D406" s="101">
        <v>105.5</v>
      </c>
      <c r="E406" s="101">
        <v>19</v>
      </c>
      <c r="F406" s="101">
        <v>21.07</v>
      </c>
      <c r="G406" s="101">
        <v>53</v>
      </c>
      <c r="H406" s="101">
        <v>40.299999999999997</v>
      </c>
      <c r="I406" s="101">
        <v>64.3</v>
      </c>
      <c r="J406" s="101">
        <v>20.81</v>
      </c>
      <c r="K406" s="101">
        <v>35.5</v>
      </c>
      <c r="L406" s="101">
        <v>516</v>
      </c>
      <c r="M406" s="101">
        <v>512</v>
      </c>
      <c r="N406" s="101">
        <v>11.7</v>
      </c>
      <c r="O406" s="101">
        <v>124.2</v>
      </c>
      <c r="P406" s="101">
        <v>132.19999999999999</v>
      </c>
      <c r="Q406" s="101">
        <v>7.63</v>
      </c>
      <c r="R406" s="101">
        <v>2.93</v>
      </c>
      <c r="S406" s="101">
        <v>2.59</v>
      </c>
      <c r="T406" s="101">
        <v>2.4</v>
      </c>
      <c r="U406" s="101">
        <v>333.1</v>
      </c>
      <c r="V406" s="101">
        <v>318.3</v>
      </c>
      <c r="W406" s="101">
        <v>12.31</v>
      </c>
      <c r="X406" s="101">
        <v>25.78</v>
      </c>
      <c r="Y406" s="101">
        <v>3.68</v>
      </c>
      <c r="Z406" s="101">
        <v>13.39</v>
      </c>
      <c r="AA406" s="101">
        <v>3.11</v>
      </c>
      <c r="AB406" s="101">
        <v>1.02</v>
      </c>
      <c r="AC406" s="101">
        <v>1.1299999999999999</v>
      </c>
      <c r="AD406" s="101">
        <v>3.2</v>
      </c>
      <c r="AE406" s="101">
        <v>0.42099999999999999</v>
      </c>
      <c r="AF406" s="101">
        <v>2.2599999999999998</v>
      </c>
      <c r="AG406" s="101">
        <v>0.41099999999999998</v>
      </c>
      <c r="AH406" s="101">
        <v>1.24</v>
      </c>
      <c r="AI406" s="101">
        <v>0.20899999999999999</v>
      </c>
      <c r="AJ406" s="101">
        <v>1.07</v>
      </c>
      <c r="AK406" s="101">
        <v>0.17</v>
      </c>
      <c r="AL406" s="101">
        <v>2.86</v>
      </c>
      <c r="AM406" s="101">
        <v>0.57099999999999995</v>
      </c>
      <c r="AN406" s="101">
        <v>0.66</v>
      </c>
      <c r="AO406" s="101">
        <v>11.44</v>
      </c>
      <c r="AP406" s="101">
        <v>2.5099999999999998</v>
      </c>
      <c r="AQ406" s="101">
        <v>1.0900000000000001</v>
      </c>
    </row>
    <row r="407" spans="1:43">
      <c r="A407" t="s">
        <v>1424</v>
      </c>
      <c r="B407" s="101">
        <v>5.36</v>
      </c>
      <c r="C407" s="101">
        <v>3990</v>
      </c>
      <c r="D407" s="101">
        <v>90.1</v>
      </c>
      <c r="E407" s="101">
        <v>15.4</v>
      </c>
      <c r="F407" s="101">
        <v>21.47</v>
      </c>
      <c r="G407" s="101">
        <v>45.5</v>
      </c>
      <c r="H407" s="101">
        <v>34.520000000000003</v>
      </c>
      <c r="I407" s="101">
        <v>55.3</v>
      </c>
      <c r="J407" s="101">
        <v>20.34</v>
      </c>
      <c r="K407" s="101">
        <v>29.71</v>
      </c>
      <c r="L407" s="101">
        <v>447</v>
      </c>
      <c r="M407" s="101">
        <v>438</v>
      </c>
      <c r="N407" s="101">
        <v>10.85</v>
      </c>
      <c r="O407" s="101">
        <v>116.9</v>
      </c>
      <c r="P407" s="101">
        <v>112.8</v>
      </c>
      <c r="Q407" s="101">
        <v>6.41</v>
      </c>
      <c r="R407" s="101">
        <v>2.2400000000000002</v>
      </c>
      <c r="S407" s="101">
        <v>2.4900000000000002</v>
      </c>
      <c r="T407" s="101">
        <v>2.16</v>
      </c>
      <c r="U407" s="101">
        <v>287.10000000000002</v>
      </c>
      <c r="V407" s="101">
        <v>270.5</v>
      </c>
      <c r="W407" s="101">
        <v>10.83</v>
      </c>
      <c r="X407" s="101">
        <v>25.31</v>
      </c>
      <c r="Y407" s="101">
        <v>2.93</v>
      </c>
      <c r="Z407" s="101">
        <v>12.03</v>
      </c>
      <c r="AA407" s="101">
        <v>2.52</v>
      </c>
      <c r="AB407" s="101">
        <v>0.92</v>
      </c>
      <c r="AC407" s="101">
        <v>1.02</v>
      </c>
      <c r="AD407" s="101">
        <v>2.59</v>
      </c>
      <c r="AE407" s="101">
        <v>0.316</v>
      </c>
      <c r="AF407" s="101">
        <v>1.74</v>
      </c>
      <c r="AG407" s="101">
        <v>0.40699999999999997</v>
      </c>
      <c r="AH407" s="101">
        <v>1.03</v>
      </c>
      <c r="AI407" s="101">
        <v>0.14399999999999999</v>
      </c>
      <c r="AJ407" s="101">
        <v>1.1100000000000001</v>
      </c>
      <c r="AK407" s="101">
        <v>0.16800000000000001</v>
      </c>
      <c r="AL407" s="101">
        <v>3.17</v>
      </c>
      <c r="AM407" s="101">
        <v>0.40699999999999997</v>
      </c>
      <c r="AN407" s="101">
        <v>0.84</v>
      </c>
      <c r="AO407" s="101">
        <v>9.4700000000000006</v>
      </c>
      <c r="AP407" s="101">
        <v>2.2000000000000002</v>
      </c>
      <c r="AQ407" s="101">
        <v>1.1399999999999999</v>
      </c>
    </row>
    <row r="408" spans="1:43">
      <c r="A408" t="s">
        <v>1424</v>
      </c>
      <c r="B408" s="101">
        <v>6.43</v>
      </c>
      <c r="C408" s="101">
        <v>5010</v>
      </c>
      <c r="D408" s="101">
        <v>107.5</v>
      </c>
      <c r="E408" s="101">
        <v>17</v>
      </c>
      <c r="F408" s="101">
        <v>20.92</v>
      </c>
      <c r="G408" s="101">
        <v>54.2</v>
      </c>
      <c r="H408" s="101">
        <v>40.200000000000003</v>
      </c>
      <c r="I408" s="101">
        <v>65.3</v>
      </c>
      <c r="J408" s="101">
        <v>21.67</v>
      </c>
      <c r="K408" s="101">
        <v>37</v>
      </c>
      <c r="L408" s="101">
        <v>530</v>
      </c>
      <c r="M408" s="101">
        <v>522</v>
      </c>
      <c r="N408" s="101">
        <v>11.58</v>
      </c>
      <c r="O408" s="101">
        <v>121.5</v>
      </c>
      <c r="P408" s="101">
        <v>139.30000000000001</v>
      </c>
      <c r="Q408" s="101">
        <v>7.73</v>
      </c>
      <c r="R408" s="101">
        <v>2.44</v>
      </c>
      <c r="S408" s="101">
        <v>2.4300000000000002</v>
      </c>
      <c r="T408" s="101">
        <v>2.37</v>
      </c>
      <c r="U408" s="101">
        <v>348</v>
      </c>
      <c r="V408" s="101">
        <v>323</v>
      </c>
      <c r="W408" s="101">
        <v>12.54</v>
      </c>
      <c r="X408" s="101">
        <v>25.23</v>
      </c>
      <c r="Y408" s="101">
        <v>3.59</v>
      </c>
      <c r="Z408" s="101">
        <v>14.63</v>
      </c>
      <c r="AA408" s="101">
        <v>2.88</v>
      </c>
      <c r="AB408" s="101">
        <v>0.91500000000000004</v>
      </c>
      <c r="AC408" s="101">
        <v>1.0900000000000001</v>
      </c>
      <c r="AD408" s="101">
        <v>3.18</v>
      </c>
      <c r="AE408" s="101">
        <v>0.378</v>
      </c>
      <c r="AF408" s="101">
        <v>2.2200000000000002</v>
      </c>
      <c r="AG408" s="101">
        <v>0.39500000000000002</v>
      </c>
      <c r="AH408" s="101">
        <v>1.19</v>
      </c>
      <c r="AI408" s="101">
        <v>0.182</v>
      </c>
      <c r="AJ408" s="101">
        <v>1.19</v>
      </c>
      <c r="AK408" s="101">
        <v>0.17399999999999999</v>
      </c>
      <c r="AL408" s="101">
        <v>3.01</v>
      </c>
      <c r="AM408" s="101">
        <v>0.45300000000000001</v>
      </c>
      <c r="AN408" s="101">
        <v>0.85</v>
      </c>
      <c r="AO408" s="101">
        <v>11.42</v>
      </c>
      <c r="AP408" s="101">
        <v>2.35</v>
      </c>
      <c r="AQ408" s="101">
        <v>1.19</v>
      </c>
    </row>
    <row r="409" spans="1:43">
      <c r="A409" t="s">
        <v>1424</v>
      </c>
      <c r="B409" s="101">
        <v>5.21</v>
      </c>
      <c r="C409" s="101">
        <v>3986</v>
      </c>
      <c r="D409" s="101">
        <v>88.4</v>
      </c>
      <c r="E409" s="101">
        <v>13</v>
      </c>
      <c r="F409" s="101">
        <v>20.58</v>
      </c>
      <c r="G409" s="101">
        <v>43.7</v>
      </c>
      <c r="H409" s="101">
        <v>34.799999999999997</v>
      </c>
      <c r="I409" s="101">
        <v>55.3</v>
      </c>
      <c r="J409" s="101">
        <v>20.5</v>
      </c>
      <c r="K409" s="101">
        <v>28.9</v>
      </c>
      <c r="L409" s="101">
        <v>436</v>
      </c>
      <c r="M409" s="101">
        <v>440</v>
      </c>
      <c r="N409" s="101">
        <v>10.86</v>
      </c>
      <c r="O409" s="101">
        <v>111</v>
      </c>
      <c r="P409" s="101">
        <v>112.7</v>
      </c>
      <c r="Q409" s="101">
        <v>6.35</v>
      </c>
      <c r="R409" s="101">
        <v>2.39</v>
      </c>
      <c r="S409" s="101">
        <v>2.62</v>
      </c>
      <c r="T409" s="101">
        <v>1.97</v>
      </c>
      <c r="U409" s="101">
        <v>282</v>
      </c>
      <c r="V409" s="101">
        <v>266.3</v>
      </c>
      <c r="W409" s="101">
        <v>11.56</v>
      </c>
      <c r="X409" s="101">
        <v>24.79</v>
      </c>
      <c r="Y409" s="101">
        <v>2.9</v>
      </c>
      <c r="Z409" s="101">
        <v>12.23</v>
      </c>
      <c r="AA409" s="101">
        <v>2.4</v>
      </c>
      <c r="AB409" s="101">
        <v>0.94</v>
      </c>
      <c r="AC409" s="101">
        <v>0.98599999999999999</v>
      </c>
      <c r="AD409" s="101">
        <v>2.54</v>
      </c>
      <c r="AE409" s="101">
        <v>0.35299999999999998</v>
      </c>
      <c r="AF409" s="101">
        <v>1.87</v>
      </c>
      <c r="AG409" s="101">
        <v>0.44400000000000001</v>
      </c>
      <c r="AH409" s="101">
        <v>1.04</v>
      </c>
      <c r="AI409" s="101">
        <v>0.154</v>
      </c>
      <c r="AJ409" s="101">
        <v>0.91</v>
      </c>
      <c r="AK409" s="101">
        <v>0.154</v>
      </c>
      <c r="AL409" s="101">
        <v>2.9</v>
      </c>
      <c r="AM409" s="101">
        <v>0.40400000000000003</v>
      </c>
      <c r="AN409" s="101">
        <v>0.53400000000000003</v>
      </c>
      <c r="AO409" s="101">
        <v>9.44</v>
      </c>
      <c r="AP409" s="101">
        <v>2.21</v>
      </c>
      <c r="AQ409" s="101">
        <v>0.90700000000000003</v>
      </c>
    </row>
    <row r="410" spans="1:43">
      <c r="A410" t="s">
        <v>1424</v>
      </c>
      <c r="B410" s="101">
        <v>5.55</v>
      </c>
      <c r="C410" s="101">
        <v>4410</v>
      </c>
      <c r="D410" s="101">
        <v>112.1</v>
      </c>
      <c r="E410" s="101">
        <v>15.1</v>
      </c>
      <c r="F410" s="101">
        <v>21.33</v>
      </c>
      <c r="G410" s="101">
        <v>46</v>
      </c>
      <c r="H410" s="101">
        <v>42.5</v>
      </c>
      <c r="I410" s="101">
        <v>68.5</v>
      </c>
      <c r="J410" s="101">
        <v>22.17</v>
      </c>
      <c r="K410" s="101">
        <v>31.9</v>
      </c>
      <c r="L410" s="101">
        <v>546</v>
      </c>
      <c r="M410" s="101">
        <v>546</v>
      </c>
      <c r="N410" s="101">
        <v>11.92</v>
      </c>
      <c r="O410" s="101">
        <v>117.2</v>
      </c>
      <c r="P410" s="101">
        <v>115</v>
      </c>
      <c r="Q410" s="101">
        <v>7.86</v>
      </c>
      <c r="R410" s="101">
        <v>2.8</v>
      </c>
      <c r="S410" s="101">
        <v>2.68</v>
      </c>
      <c r="T410" s="101">
        <v>2.12</v>
      </c>
      <c r="U410" s="101">
        <v>312</v>
      </c>
      <c r="V410" s="101">
        <v>343.7</v>
      </c>
      <c r="W410" s="101">
        <v>12.55</v>
      </c>
      <c r="X410" s="101">
        <v>24.97</v>
      </c>
      <c r="Y410" s="101">
        <v>2.99</v>
      </c>
      <c r="Z410" s="101">
        <v>14.12</v>
      </c>
      <c r="AA410" s="101">
        <v>3.17</v>
      </c>
      <c r="AB410" s="101">
        <v>1.111</v>
      </c>
      <c r="AC410" s="101">
        <v>0.96</v>
      </c>
      <c r="AD410" s="101">
        <v>2.67</v>
      </c>
      <c r="AE410" s="101">
        <v>0.39400000000000002</v>
      </c>
      <c r="AF410" s="101">
        <v>2.34</v>
      </c>
      <c r="AG410" s="101">
        <v>0.433</v>
      </c>
      <c r="AH410" s="101">
        <v>1.26</v>
      </c>
      <c r="AI410" s="101">
        <v>0.17399999999999999</v>
      </c>
      <c r="AJ410" s="101">
        <v>1.1599999999999999</v>
      </c>
      <c r="AK410" s="101">
        <v>0.20799999999999999</v>
      </c>
      <c r="AL410" s="101">
        <v>3.15</v>
      </c>
      <c r="AM410" s="101">
        <v>0.378</v>
      </c>
      <c r="AN410" s="101">
        <v>0.76</v>
      </c>
      <c r="AO410" s="101">
        <v>11.56</v>
      </c>
      <c r="AP410" s="101">
        <v>2.39</v>
      </c>
      <c r="AQ410" s="101">
        <v>0.96199999999999997</v>
      </c>
    </row>
    <row r="411" spans="1:43">
      <c r="A411" t="s">
        <v>1424</v>
      </c>
      <c r="B411" s="101">
        <v>5.42</v>
      </c>
      <c r="C411" s="101">
        <v>4210</v>
      </c>
      <c r="D411" s="101">
        <v>91.7</v>
      </c>
      <c r="E411" s="101">
        <v>12.9</v>
      </c>
      <c r="F411" s="101">
        <v>21.2</v>
      </c>
      <c r="G411" s="101">
        <v>45.6</v>
      </c>
      <c r="H411" s="101">
        <v>36.6</v>
      </c>
      <c r="I411" s="101">
        <v>59.7</v>
      </c>
      <c r="J411" s="101">
        <v>21.55</v>
      </c>
      <c r="K411" s="101">
        <v>31.3</v>
      </c>
      <c r="L411" s="101">
        <v>458</v>
      </c>
      <c r="M411" s="101">
        <v>492</v>
      </c>
      <c r="N411" s="101">
        <v>11.82</v>
      </c>
      <c r="O411" s="101">
        <v>114.4</v>
      </c>
      <c r="P411" s="101">
        <v>115.9</v>
      </c>
      <c r="Q411" s="101">
        <v>6.77</v>
      </c>
      <c r="R411" s="101">
        <v>2.5099999999999998</v>
      </c>
      <c r="S411" s="101">
        <v>2.46</v>
      </c>
      <c r="T411" s="101">
        <v>2.0499999999999998</v>
      </c>
      <c r="U411" s="101">
        <v>293.8</v>
      </c>
      <c r="V411" s="101">
        <v>284.60000000000002</v>
      </c>
      <c r="W411" s="101">
        <v>12.27</v>
      </c>
      <c r="X411" s="101">
        <v>24.69</v>
      </c>
      <c r="Y411" s="101">
        <v>3.07</v>
      </c>
      <c r="Z411" s="101">
        <v>12.45</v>
      </c>
      <c r="AA411" s="101">
        <v>2.86</v>
      </c>
      <c r="AB411" s="101">
        <v>0.94</v>
      </c>
      <c r="AC411" s="101">
        <v>0.92400000000000004</v>
      </c>
      <c r="AD411" s="101">
        <v>2.48</v>
      </c>
      <c r="AE411" s="101">
        <v>0.32400000000000001</v>
      </c>
      <c r="AF411" s="101">
        <v>2.42</v>
      </c>
      <c r="AG411" s="101">
        <v>0.432</v>
      </c>
      <c r="AH411" s="101">
        <v>1.06</v>
      </c>
      <c r="AI411" s="101">
        <v>0.154</v>
      </c>
      <c r="AJ411" s="101">
        <v>1</v>
      </c>
      <c r="AK411" s="101">
        <v>0.17599999999999999</v>
      </c>
      <c r="AL411" s="101">
        <v>2.79</v>
      </c>
      <c r="AM411" s="101">
        <v>0.377</v>
      </c>
      <c r="AN411" s="101">
        <v>0.64</v>
      </c>
      <c r="AO411" s="101">
        <v>10.58</v>
      </c>
      <c r="AP411" s="101">
        <v>2.11</v>
      </c>
      <c r="AQ411" s="101">
        <v>1.046</v>
      </c>
    </row>
    <row r="412" spans="1:43">
      <c r="A412" t="s">
        <v>1424</v>
      </c>
      <c r="B412" s="101">
        <v>5.39</v>
      </c>
      <c r="C412" s="101">
        <v>4110</v>
      </c>
      <c r="D412" s="101">
        <v>90.1</v>
      </c>
      <c r="E412" s="101">
        <v>12.6</v>
      </c>
      <c r="F412" s="101">
        <v>21.11</v>
      </c>
      <c r="G412" s="101">
        <v>45.7</v>
      </c>
      <c r="H412" s="101">
        <v>36.5</v>
      </c>
      <c r="I412" s="101">
        <v>56.1</v>
      </c>
      <c r="J412" s="101">
        <v>20.88</v>
      </c>
      <c r="K412" s="101">
        <v>30.4</v>
      </c>
      <c r="L412" s="101">
        <v>467</v>
      </c>
      <c r="M412" s="101">
        <v>443</v>
      </c>
      <c r="N412" s="101">
        <v>11.47</v>
      </c>
      <c r="O412" s="101">
        <v>116.2</v>
      </c>
      <c r="P412" s="101">
        <v>112.1</v>
      </c>
      <c r="Q412" s="101">
        <v>6.55</v>
      </c>
      <c r="R412" s="101">
        <v>2.57</v>
      </c>
      <c r="S412" s="101">
        <v>2.8</v>
      </c>
      <c r="T412" s="101">
        <v>2.0499999999999998</v>
      </c>
      <c r="U412" s="101">
        <v>293.10000000000002</v>
      </c>
      <c r="V412" s="101">
        <v>276.2</v>
      </c>
      <c r="W412" s="101">
        <v>11.69</v>
      </c>
      <c r="X412" s="101">
        <v>25.65</v>
      </c>
      <c r="Y412" s="101">
        <v>3.1</v>
      </c>
      <c r="Z412" s="101">
        <v>12.7</v>
      </c>
      <c r="AA412" s="101">
        <v>2.74</v>
      </c>
      <c r="AB412" s="101">
        <v>1.03</v>
      </c>
      <c r="AC412" s="101">
        <v>0.96299999999999997</v>
      </c>
      <c r="AD412" s="101">
        <v>2.29</v>
      </c>
      <c r="AE412" s="101">
        <v>0.34499999999999997</v>
      </c>
      <c r="AF412" s="101">
        <v>2.21</v>
      </c>
      <c r="AG412" s="101">
        <v>0.437</v>
      </c>
      <c r="AH412" s="101">
        <v>1.1599999999999999</v>
      </c>
      <c r="AI412" s="101">
        <v>0.16300000000000001</v>
      </c>
      <c r="AJ412" s="101">
        <v>0.88</v>
      </c>
      <c r="AK412" s="101">
        <v>0.19400000000000001</v>
      </c>
      <c r="AL412" s="101">
        <v>2.71</v>
      </c>
      <c r="AM412" s="101">
        <v>0.46400000000000002</v>
      </c>
      <c r="AN412" s="101">
        <v>0.68</v>
      </c>
      <c r="AO412" s="101">
        <v>9.5299999999999994</v>
      </c>
      <c r="AP412" s="101">
        <v>2.19</v>
      </c>
      <c r="AQ412" s="101">
        <v>1.024</v>
      </c>
    </row>
    <row r="414" spans="1:43">
      <c r="A414" t="s">
        <v>1427</v>
      </c>
    </row>
    <row r="417" spans="1:43">
      <c r="A417" s="311" t="s">
        <v>1426</v>
      </c>
    </row>
    <row r="418" spans="1:43" s="309" customFormat="1">
      <c r="A418" s="309" t="s">
        <v>1425</v>
      </c>
      <c r="B418" s="310">
        <v>5.13</v>
      </c>
      <c r="C418" s="310">
        <v>1525</v>
      </c>
      <c r="D418" s="310" t="s">
        <v>142</v>
      </c>
      <c r="E418" s="310" t="s">
        <v>142</v>
      </c>
      <c r="F418" s="310" t="s">
        <v>142</v>
      </c>
      <c r="G418" s="310" t="s">
        <v>142</v>
      </c>
      <c r="H418" s="310">
        <v>18.59</v>
      </c>
      <c r="I418" s="310">
        <v>142.80000000000001</v>
      </c>
      <c r="J418" s="310">
        <v>25.5</v>
      </c>
      <c r="K418" s="310">
        <v>65.900000000000006</v>
      </c>
      <c r="L418" s="310" t="s">
        <v>142</v>
      </c>
      <c r="M418" s="310" t="s">
        <v>142</v>
      </c>
      <c r="N418" s="310">
        <v>94.6</v>
      </c>
      <c r="O418" s="310">
        <v>514</v>
      </c>
      <c r="P418" s="310">
        <v>515</v>
      </c>
      <c r="Q418" s="310">
        <v>61.4</v>
      </c>
      <c r="R418" s="310">
        <v>5.08</v>
      </c>
      <c r="S418" s="310">
        <v>4.97</v>
      </c>
      <c r="T418" s="310">
        <v>1.17</v>
      </c>
      <c r="U418" s="310">
        <v>547</v>
      </c>
      <c r="V418" s="310">
        <v>540</v>
      </c>
      <c r="W418" s="310">
        <v>54.3</v>
      </c>
      <c r="X418" s="310">
        <v>120.9</v>
      </c>
      <c r="Y418" s="310">
        <v>14.68</v>
      </c>
      <c r="Z418" s="310">
        <v>60.7</v>
      </c>
      <c r="AA418" s="310">
        <v>13.7</v>
      </c>
      <c r="AB418" s="310">
        <v>2.76</v>
      </c>
      <c r="AC418" s="310">
        <v>2.77</v>
      </c>
      <c r="AD418" s="310">
        <v>14.8</v>
      </c>
      <c r="AE418" s="310">
        <v>2.4500000000000002</v>
      </c>
      <c r="AF418" s="310">
        <v>15.46</v>
      </c>
      <c r="AG418" s="310">
        <v>3.46</v>
      </c>
      <c r="AH418" s="310">
        <v>10.31</v>
      </c>
      <c r="AI418" s="310">
        <v>1.5</v>
      </c>
      <c r="AJ418" s="310">
        <v>10.32</v>
      </c>
      <c r="AK418" s="310">
        <v>1.55</v>
      </c>
      <c r="AL418" s="310">
        <v>13.62</v>
      </c>
      <c r="AM418" s="310">
        <v>3.92</v>
      </c>
      <c r="AN418" s="310">
        <v>9.89</v>
      </c>
      <c r="AO418" s="310">
        <v>5.39</v>
      </c>
      <c r="AP418" s="310">
        <v>7.32</v>
      </c>
      <c r="AQ418" s="310">
        <v>2.52</v>
      </c>
    </row>
    <row r="419" spans="1:43" s="309" customFormat="1">
      <c r="A419" s="309" t="s">
        <v>1425</v>
      </c>
      <c r="B419" s="310">
        <v>1.0469999999999999</v>
      </c>
      <c r="C419" s="310">
        <v>634</v>
      </c>
      <c r="D419" s="310">
        <v>14.77</v>
      </c>
      <c r="E419" s="310">
        <v>3.09</v>
      </c>
      <c r="F419" s="310">
        <v>3.59</v>
      </c>
      <c r="G419" s="310">
        <v>6.76</v>
      </c>
      <c r="H419" s="310">
        <v>5.78</v>
      </c>
      <c r="I419" s="310">
        <v>9.58</v>
      </c>
      <c r="J419" s="310">
        <v>3.59</v>
      </c>
      <c r="K419" s="310">
        <v>4.66</v>
      </c>
      <c r="L419" s="310">
        <v>73.5</v>
      </c>
      <c r="M419" s="310">
        <v>74.2</v>
      </c>
      <c r="N419" s="310">
        <v>1.8120000000000001</v>
      </c>
      <c r="O419" s="310">
        <v>18.41</v>
      </c>
      <c r="P419" s="310">
        <v>18.53</v>
      </c>
      <c r="Q419" s="310">
        <v>1.0169999999999999</v>
      </c>
      <c r="R419" s="310">
        <v>0.42499999999999999</v>
      </c>
      <c r="S419" s="310">
        <v>0.41099999999999998</v>
      </c>
      <c r="T419" s="310">
        <v>0.3</v>
      </c>
      <c r="U419" s="310">
        <v>45.7</v>
      </c>
      <c r="V419" s="310">
        <v>46.3</v>
      </c>
      <c r="W419" s="310">
        <v>1.9159999999999999</v>
      </c>
      <c r="X419" s="310">
        <v>3.98</v>
      </c>
      <c r="Y419" s="310">
        <v>0.47399999999999998</v>
      </c>
      <c r="Z419" s="310">
        <v>2.0299999999999998</v>
      </c>
      <c r="AA419" s="310">
        <v>0.41699999999999998</v>
      </c>
      <c r="AB419" s="310">
        <v>0.16700000000000001</v>
      </c>
      <c r="AC419" s="310">
        <v>0.16800000000000001</v>
      </c>
      <c r="AD419" s="310">
        <v>0.38300000000000001</v>
      </c>
      <c r="AE419" s="310">
        <v>5.7000000000000002E-2</v>
      </c>
      <c r="AF419" s="310">
        <v>0.32200000000000001</v>
      </c>
      <c r="AG419" s="310">
        <v>6.2199999999999998E-2</v>
      </c>
      <c r="AH419" s="310">
        <v>0.183</v>
      </c>
      <c r="AI419" s="310">
        <v>2.8000000000000001E-2</v>
      </c>
      <c r="AJ419" s="310">
        <v>0.19400000000000001</v>
      </c>
      <c r="AK419" s="310">
        <v>2.7699999999999999E-2</v>
      </c>
      <c r="AL419" s="310">
        <v>0.48699999999999999</v>
      </c>
      <c r="AM419" s="310">
        <v>6.3E-2</v>
      </c>
      <c r="AN419" s="310">
        <v>0.115</v>
      </c>
      <c r="AO419" s="310">
        <v>1.7889999999999999</v>
      </c>
      <c r="AP419" s="310">
        <v>0.373</v>
      </c>
      <c r="AQ419" s="310">
        <v>0.157</v>
      </c>
    </row>
    <row r="420" spans="1:43" s="310" customFormat="1">
      <c r="A420" s="310" t="s">
        <v>1424</v>
      </c>
      <c r="B420" s="310">
        <v>4.9800000000000004</v>
      </c>
      <c r="C420" s="310">
        <v>1488</v>
      </c>
      <c r="D420" s="310">
        <v>3.52</v>
      </c>
      <c r="E420" s="310" t="s">
        <v>142</v>
      </c>
      <c r="F420" s="310">
        <v>2.21</v>
      </c>
      <c r="G420" s="310" t="s">
        <v>142</v>
      </c>
      <c r="H420" s="310">
        <v>17.27</v>
      </c>
      <c r="I420" s="310">
        <v>123.8</v>
      </c>
      <c r="J420" s="310">
        <v>25</v>
      </c>
      <c r="K420" s="310">
        <v>62.3</v>
      </c>
      <c r="L420" s="310">
        <v>86.4</v>
      </c>
      <c r="M420" s="310">
        <v>85.3</v>
      </c>
      <c r="N420" s="310">
        <v>93.2</v>
      </c>
      <c r="O420" s="310">
        <v>513</v>
      </c>
      <c r="P420" s="310">
        <v>499</v>
      </c>
      <c r="Q420" s="310">
        <v>58.8</v>
      </c>
      <c r="R420" s="310">
        <v>4.42</v>
      </c>
      <c r="S420" s="310">
        <v>4.8</v>
      </c>
      <c r="T420" s="310">
        <v>1.08</v>
      </c>
      <c r="U420" s="310">
        <v>519</v>
      </c>
      <c r="V420" s="310">
        <v>493</v>
      </c>
      <c r="W420" s="310">
        <v>52.1</v>
      </c>
      <c r="X420" s="310">
        <v>122.6</v>
      </c>
      <c r="Y420" s="310">
        <v>14.36</v>
      </c>
      <c r="Z420" s="310">
        <v>57.6</v>
      </c>
      <c r="AA420" s="310">
        <v>12.7</v>
      </c>
      <c r="AB420" s="310">
        <v>2.7</v>
      </c>
      <c r="AC420" s="310">
        <v>2.78</v>
      </c>
      <c r="AD420" s="310">
        <v>15.8</v>
      </c>
      <c r="AE420" s="310">
        <v>2.35</v>
      </c>
      <c r="AF420" s="310">
        <v>15.16</v>
      </c>
      <c r="AG420" s="310">
        <v>3.51</v>
      </c>
      <c r="AH420" s="310">
        <v>10.220000000000001</v>
      </c>
      <c r="AI420" s="310">
        <v>1.407</v>
      </c>
      <c r="AJ420" s="310">
        <v>9.6999999999999993</v>
      </c>
      <c r="AK420" s="310">
        <v>1.39</v>
      </c>
      <c r="AL420" s="310">
        <v>13.69</v>
      </c>
      <c r="AM420" s="310">
        <v>3.69</v>
      </c>
      <c r="AN420" s="310">
        <v>8.5299999999999994</v>
      </c>
      <c r="AO420" s="310">
        <v>5.12</v>
      </c>
      <c r="AP420" s="310">
        <v>7.64</v>
      </c>
      <c r="AQ420" s="310">
        <v>2.37</v>
      </c>
    </row>
    <row r="421" spans="1:43" s="309" customFormat="1">
      <c r="A421" s="309" t="s">
        <v>1423</v>
      </c>
      <c r="B421" s="310">
        <v>2.1030000000000002</v>
      </c>
      <c r="C421" s="310">
        <v>1295</v>
      </c>
      <c r="D421" s="310">
        <v>29.24</v>
      </c>
      <c r="E421" s="310">
        <v>2.87</v>
      </c>
      <c r="F421" s="310">
        <v>6.07</v>
      </c>
      <c r="G421" s="310">
        <v>13.08</v>
      </c>
      <c r="H421" s="310">
        <v>12.21</v>
      </c>
      <c r="I421" s="310">
        <v>19.21</v>
      </c>
      <c r="J421" s="310">
        <v>6.16</v>
      </c>
      <c r="K421" s="310">
        <v>9.25</v>
      </c>
      <c r="L421" s="310">
        <v>147.9</v>
      </c>
      <c r="M421" s="310">
        <v>147.6</v>
      </c>
      <c r="N421" s="310">
        <v>3.24</v>
      </c>
      <c r="O421" s="310">
        <v>34.799999999999997</v>
      </c>
      <c r="P421" s="310">
        <v>35.6</v>
      </c>
      <c r="Q421" s="310">
        <v>2.09</v>
      </c>
      <c r="R421" s="310">
        <v>0.82</v>
      </c>
      <c r="S421" s="310">
        <v>0.80200000000000005</v>
      </c>
      <c r="T421" s="310">
        <v>0.69</v>
      </c>
      <c r="U421" s="310">
        <v>91.6</v>
      </c>
      <c r="V421" s="310">
        <v>90.6</v>
      </c>
      <c r="W421" s="310">
        <v>3.49</v>
      </c>
      <c r="X421" s="310">
        <v>7.47</v>
      </c>
      <c r="Y421" s="310">
        <v>0.90100000000000002</v>
      </c>
      <c r="Z421" s="310">
        <v>3.88</v>
      </c>
      <c r="AA421" s="310">
        <v>0.84599999999999997</v>
      </c>
      <c r="AB421" s="310">
        <v>0.29399999999999998</v>
      </c>
      <c r="AC421" s="310">
        <v>0.32</v>
      </c>
      <c r="AD421" s="310">
        <v>0.8</v>
      </c>
      <c r="AE421" s="310">
        <v>0.113</v>
      </c>
      <c r="AF421" s="310">
        <v>0.60399999999999998</v>
      </c>
      <c r="AG421" s="310">
        <v>0.121</v>
      </c>
      <c r="AH421" s="310">
        <v>0.34899999999999998</v>
      </c>
      <c r="AI421" s="310">
        <v>4.8399999999999999E-2</v>
      </c>
      <c r="AJ421" s="310">
        <v>0.33100000000000002</v>
      </c>
      <c r="AK421" s="310">
        <v>4.4999999999999998E-2</v>
      </c>
      <c r="AL421" s="310">
        <v>0.92900000000000005</v>
      </c>
      <c r="AM421" s="310">
        <v>0.13300000000000001</v>
      </c>
      <c r="AN421" s="310">
        <v>0.20100000000000001</v>
      </c>
      <c r="AO421" s="310">
        <v>3.24</v>
      </c>
      <c r="AP421" s="310">
        <v>0.67200000000000004</v>
      </c>
      <c r="AQ421" s="310">
        <v>0.28499999999999998</v>
      </c>
    </row>
    <row r="422" spans="1:43" s="309" customFormat="1">
      <c r="A422" s="309" t="s">
        <v>1422</v>
      </c>
      <c r="B422" s="310">
        <v>5</v>
      </c>
      <c r="C422" s="310">
        <v>1544</v>
      </c>
      <c r="D422" s="310">
        <v>4.04</v>
      </c>
      <c r="E422" s="310">
        <v>15.2</v>
      </c>
      <c r="F422" s="310">
        <v>2.2400000000000002</v>
      </c>
      <c r="G422" s="310">
        <v>13.5</v>
      </c>
      <c r="H422" s="310">
        <v>18.55</v>
      </c>
      <c r="I422" s="310">
        <v>141.6</v>
      </c>
      <c r="J422" s="310">
        <v>25.94</v>
      </c>
      <c r="K422" s="310">
        <v>66.7</v>
      </c>
      <c r="L422" s="310">
        <v>94</v>
      </c>
      <c r="M422" s="310">
        <v>96.4</v>
      </c>
      <c r="N422" s="310">
        <v>94.9</v>
      </c>
      <c r="O422" s="310">
        <v>509</v>
      </c>
      <c r="P422" s="310">
        <v>519</v>
      </c>
      <c r="Q422" s="310">
        <v>63.7</v>
      </c>
      <c r="R422" s="310">
        <v>4.84</v>
      </c>
      <c r="S422" s="310">
        <v>4.59</v>
      </c>
      <c r="T422" s="310" t="s">
        <v>142</v>
      </c>
      <c r="U422" s="310">
        <v>568</v>
      </c>
      <c r="V422" s="310">
        <v>567</v>
      </c>
      <c r="W422" s="310">
        <v>55.7</v>
      </c>
      <c r="X422" s="310">
        <v>121.4</v>
      </c>
      <c r="Y422" s="310">
        <v>14.78</v>
      </c>
      <c r="Z422" s="310">
        <v>63</v>
      </c>
      <c r="AA422" s="310">
        <v>14.8</v>
      </c>
      <c r="AB422" s="310">
        <v>2.79</v>
      </c>
      <c r="AC422" s="310">
        <v>2.73</v>
      </c>
      <c r="AD422" s="310">
        <v>15.4</v>
      </c>
      <c r="AE422" s="310">
        <v>2.54</v>
      </c>
      <c r="AF422" s="310">
        <v>16.600000000000001</v>
      </c>
      <c r="AG422" s="310">
        <v>3.42</v>
      </c>
      <c r="AH422" s="310">
        <v>10.87</v>
      </c>
      <c r="AI422" s="310">
        <v>1.54</v>
      </c>
      <c r="AJ422" s="310">
        <v>10.51</v>
      </c>
      <c r="AK422" s="310">
        <v>1.74</v>
      </c>
      <c r="AL422" s="310">
        <v>13.7</v>
      </c>
      <c r="AM422" s="310">
        <v>3.89</v>
      </c>
      <c r="AN422" s="310">
        <v>9.15</v>
      </c>
      <c r="AO422" s="310">
        <v>5.56</v>
      </c>
      <c r="AP422" s="310">
        <v>7.46</v>
      </c>
      <c r="AQ422" s="310">
        <v>2.44</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3ACF-88D3-B14C-8E3E-01EE9837D388}">
  <dimension ref="A1:AZ82"/>
  <sheetViews>
    <sheetView zoomScale="80" zoomScaleNormal="80" workbookViewId="0">
      <pane xSplit="1" ySplit="5" topLeftCell="B6" activePane="bottomRight" state="frozen"/>
      <selection pane="topRight" activeCell="B1" sqref="B1"/>
      <selection pane="bottomLeft" activeCell="A6" sqref="A6"/>
      <selection pane="bottomRight" activeCell="AZ63" sqref="AZ63"/>
    </sheetView>
  </sheetViews>
  <sheetFormatPr baseColWidth="10" defaultColWidth="10.83203125" defaultRowHeight="16"/>
  <cols>
    <col min="1" max="1" width="19.33203125" style="331" customWidth="1"/>
    <col min="2" max="11" width="10.83203125" style="80"/>
    <col min="12" max="12" width="10.33203125" style="80" bestFit="1" customWidth="1"/>
    <col min="13" max="13" width="10.83203125" style="80"/>
    <col min="14" max="14" width="10.83203125" style="80" customWidth="1"/>
    <col min="15" max="16" width="10.83203125" style="80"/>
    <col min="17" max="17" width="11.33203125" style="80" bestFit="1" customWidth="1"/>
    <col min="18" max="19" width="10.83203125" style="80"/>
    <col min="20" max="20" width="14.5" style="80" customWidth="1"/>
    <col min="21" max="21" width="14" style="80" customWidth="1"/>
    <col min="22" max="26" width="10.83203125" style="80"/>
    <col min="27" max="28" width="11.6640625" style="80" bestFit="1" customWidth="1"/>
    <col min="29" max="42" width="10.83203125" style="80"/>
    <col min="43" max="16384" width="10.83203125" style="101"/>
  </cols>
  <sheetData>
    <row r="1" spans="1:52" ht="21">
      <c r="A1" s="341" t="s">
        <v>1496</v>
      </c>
    </row>
    <row r="2" spans="1:52">
      <c r="A2" s="340" t="s">
        <v>1495</v>
      </c>
    </row>
    <row r="3" spans="1:52">
      <c r="A3" s="334"/>
    </row>
    <row r="4" spans="1:52" s="333" customFormat="1">
      <c r="A4" s="339" t="s">
        <v>12</v>
      </c>
      <c r="B4" s="109" t="s">
        <v>1277</v>
      </c>
      <c r="C4" s="109" t="s">
        <v>1275</v>
      </c>
      <c r="D4" s="109" t="s">
        <v>1449</v>
      </c>
      <c r="E4" s="109" t="s">
        <v>1273</v>
      </c>
      <c r="F4" s="109" t="s">
        <v>1448</v>
      </c>
      <c r="G4" s="109" t="s">
        <v>1272</v>
      </c>
      <c r="H4" s="109" t="s">
        <v>1271</v>
      </c>
      <c r="I4" s="109" t="s">
        <v>1270</v>
      </c>
      <c r="J4" s="109" t="s">
        <v>1269</v>
      </c>
      <c r="K4" s="109" t="s">
        <v>1494</v>
      </c>
      <c r="L4" s="109" t="s">
        <v>1493</v>
      </c>
      <c r="M4" s="109" t="s">
        <v>1445</v>
      </c>
      <c r="N4" s="109" t="s">
        <v>1492</v>
      </c>
      <c r="O4" s="109" t="s">
        <v>1491</v>
      </c>
      <c r="P4" s="109" t="s">
        <v>1265</v>
      </c>
      <c r="Q4" s="109" t="s">
        <v>1490</v>
      </c>
      <c r="R4" s="109" t="s">
        <v>1489</v>
      </c>
      <c r="S4" s="109" t="s">
        <v>1263</v>
      </c>
      <c r="T4" s="109" t="s">
        <v>1488</v>
      </c>
      <c r="U4" s="109" t="s">
        <v>1487</v>
      </c>
      <c r="V4" s="109" t="s">
        <v>1261</v>
      </c>
      <c r="W4" s="109" t="s">
        <v>1260</v>
      </c>
      <c r="X4" s="109" t="s">
        <v>1259</v>
      </c>
      <c r="Y4" s="109" t="s">
        <v>1258</v>
      </c>
      <c r="Z4" s="109" t="s">
        <v>1257</v>
      </c>
      <c r="AA4" s="109" t="s">
        <v>1486</v>
      </c>
      <c r="AB4" s="109" t="s">
        <v>1485</v>
      </c>
      <c r="AC4" s="109" t="s">
        <v>1255</v>
      </c>
      <c r="AD4" s="109" t="s">
        <v>1254</v>
      </c>
      <c r="AE4" s="109" t="s">
        <v>1253</v>
      </c>
      <c r="AF4" s="109" t="s">
        <v>1252</v>
      </c>
      <c r="AG4" s="109" t="s">
        <v>1251</v>
      </c>
      <c r="AH4" s="109" t="s">
        <v>1250</v>
      </c>
      <c r="AI4" s="109" t="s">
        <v>1249</v>
      </c>
      <c r="AJ4" s="109" t="s">
        <v>1248</v>
      </c>
      <c r="AK4" s="109" t="s">
        <v>1247</v>
      </c>
      <c r="AL4" s="109" t="s">
        <v>1246</v>
      </c>
      <c r="AM4" s="109" t="s">
        <v>1245</v>
      </c>
      <c r="AN4" s="109" t="s">
        <v>1244</v>
      </c>
      <c r="AO4" s="109" t="s">
        <v>1243</v>
      </c>
      <c r="AP4" s="109" t="s">
        <v>1242</v>
      </c>
    </row>
    <row r="5" spans="1:52">
      <c r="A5" s="339">
        <v>1</v>
      </c>
      <c r="B5" s="109">
        <v>11.5</v>
      </c>
      <c r="C5" s="109">
        <v>90.3</v>
      </c>
      <c r="D5" s="109">
        <v>16.899999999999999</v>
      </c>
      <c r="E5" s="109">
        <v>13.2</v>
      </c>
      <c r="F5" s="109">
        <v>23.7</v>
      </c>
      <c r="G5" s="109">
        <v>41.5</v>
      </c>
      <c r="H5" s="109">
        <v>67</v>
      </c>
      <c r="I5" s="109">
        <v>20.9</v>
      </c>
      <c r="J5" s="109">
        <v>30.7</v>
      </c>
      <c r="K5" s="109">
        <v>482</v>
      </c>
      <c r="L5" s="109">
        <v>482</v>
      </c>
      <c r="M5" s="109">
        <v>11.4</v>
      </c>
      <c r="N5" s="109">
        <v>118</v>
      </c>
      <c r="O5" s="109">
        <v>118</v>
      </c>
      <c r="P5" s="109">
        <v>6.94</v>
      </c>
      <c r="Q5" s="109">
        <v>2</v>
      </c>
      <c r="R5" s="109">
        <v>2</v>
      </c>
      <c r="S5" s="109">
        <v>1.75</v>
      </c>
      <c r="T5" s="109">
        <v>298</v>
      </c>
      <c r="U5" s="109">
        <v>298</v>
      </c>
      <c r="V5" s="109">
        <v>12</v>
      </c>
      <c r="W5" s="109">
        <v>26.1</v>
      </c>
      <c r="X5" s="109">
        <v>3.2</v>
      </c>
      <c r="Y5" s="109">
        <v>13</v>
      </c>
      <c r="Z5" s="109">
        <v>2.78</v>
      </c>
      <c r="AA5" s="109">
        <v>0.95299999999999996</v>
      </c>
      <c r="AB5" s="109">
        <v>0.95299999999999996</v>
      </c>
      <c r="AC5" s="109">
        <v>2.59</v>
      </c>
      <c r="AD5" s="109">
        <v>0.371</v>
      </c>
      <c r="AE5" s="109">
        <v>2.2200000000000002</v>
      </c>
      <c r="AF5" s="109">
        <v>0.42</v>
      </c>
      <c r="AG5" s="109">
        <v>1.18</v>
      </c>
      <c r="AH5" s="109">
        <v>0.17199999999999999</v>
      </c>
      <c r="AI5" s="109">
        <v>1.1299999999999999</v>
      </c>
      <c r="AJ5" s="109">
        <v>0.16800000000000001</v>
      </c>
      <c r="AK5" s="109">
        <v>3.07</v>
      </c>
      <c r="AL5" s="109">
        <v>0.42</v>
      </c>
      <c r="AM5" s="109">
        <v>0.47</v>
      </c>
      <c r="AN5" s="109">
        <v>10.3</v>
      </c>
      <c r="AO5" s="109">
        <v>2.2799999999999998</v>
      </c>
      <c r="AP5" s="109">
        <v>1.01</v>
      </c>
    </row>
    <row r="6" spans="1:52">
      <c r="A6" s="332" t="s">
        <v>1484</v>
      </c>
      <c r="B6" s="94"/>
      <c r="C6" s="94"/>
      <c r="D6" s="94"/>
      <c r="E6" s="94"/>
      <c r="F6" s="94"/>
      <c r="G6" s="94"/>
      <c r="H6" s="338">
        <v>15</v>
      </c>
      <c r="I6" s="94"/>
      <c r="J6" s="338">
        <v>3</v>
      </c>
      <c r="K6" s="94"/>
      <c r="L6" s="94"/>
      <c r="M6" s="94"/>
      <c r="N6" s="338">
        <v>20</v>
      </c>
      <c r="O6" s="94"/>
      <c r="P6" s="94"/>
      <c r="Q6" s="94"/>
      <c r="R6" s="94"/>
      <c r="S6" s="94"/>
      <c r="T6" s="94"/>
      <c r="U6" s="94"/>
      <c r="V6" s="338">
        <v>1.5</v>
      </c>
      <c r="W6" s="94"/>
      <c r="X6" s="94"/>
      <c r="Y6" s="94"/>
      <c r="Z6" s="94"/>
      <c r="AA6" s="94"/>
      <c r="AB6" s="94"/>
      <c r="AC6" s="94"/>
      <c r="AD6" s="94"/>
      <c r="AE6" s="94"/>
      <c r="AF6" s="94"/>
      <c r="AG6" s="94"/>
      <c r="AH6" s="94"/>
      <c r="AI6" s="338">
        <v>0.4</v>
      </c>
      <c r="AJ6" s="94"/>
      <c r="AK6" s="94"/>
      <c r="AL6" s="94"/>
      <c r="AM6" s="94"/>
      <c r="AN6" s="94"/>
      <c r="AO6" s="94"/>
      <c r="AP6" s="94"/>
    </row>
    <row r="7" spans="1:52">
      <c r="A7" s="332"/>
      <c r="B7" s="94"/>
      <c r="C7" s="94"/>
      <c r="D7" s="94"/>
      <c r="E7" s="94"/>
      <c r="F7" s="94"/>
      <c r="G7" s="94"/>
      <c r="H7" s="338"/>
      <c r="I7" s="94"/>
      <c r="J7" s="338"/>
      <c r="K7" s="94"/>
      <c r="L7" s="94"/>
      <c r="M7" s="94"/>
      <c r="N7" s="338"/>
      <c r="O7" s="94"/>
      <c r="P7" s="94"/>
      <c r="Q7" s="94"/>
      <c r="R7" s="94"/>
      <c r="S7" s="94"/>
      <c r="T7" s="94"/>
      <c r="U7" s="94"/>
      <c r="V7" s="338"/>
      <c r="W7" s="94"/>
      <c r="X7" s="94"/>
      <c r="Y7" s="94"/>
      <c r="Z7" s="94"/>
      <c r="AA7" s="94"/>
      <c r="AB7" s="94"/>
      <c r="AC7" s="94"/>
      <c r="AD7" s="94"/>
      <c r="AE7" s="94"/>
      <c r="AF7" s="94"/>
      <c r="AG7" s="94"/>
      <c r="AH7" s="94"/>
      <c r="AI7" s="338"/>
      <c r="AJ7" s="94"/>
      <c r="AK7" s="94"/>
      <c r="AL7" s="94"/>
      <c r="AM7" s="94"/>
      <c r="AN7" s="94"/>
      <c r="AO7" s="94"/>
      <c r="AP7" s="94"/>
    </row>
    <row r="8" spans="1:52">
      <c r="A8" s="331" t="s">
        <v>1476</v>
      </c>
      <c r="B8" s="80">
        <v>5.8</v>
      </c>
      <c r="C8" s="80">
        <v>101.4</v>
      </c>
      <c r="D8" s="80">
        <v>16.100000000000001</v>
      </c>
      <c r="E8" s="80">
        <v>22.01</v>
      </c>
      <c r="F8" s="80">
        <v>43</v>
      </c>
      <c r="G8" s="80">
        <v>35.5</v>
      </c>
      <c r="H8" s="80">
        <v>64.099999999999994</v>
      </c>
      <c r="I8" s="80">
        <v>22.6</v>
      </c>
      <c r="J8" s="80">
        <v>30.3</v>
      </c>
      <c r="K8" s="80">
        <v>442.4</v>
      </c>
      <c r="L8" s="80">
        <v>473</v>
      </c>
      <c r="M8" s="80">
        <v>11.09</v>
      </c>
      <c r="N8" s="80">
        <v>119</v>
      </c>
      <c r="O8" s="80">
        <v>117.5</v>
      </c>
      <c r="P8" s="80">
        <v>6.9</v>
      </c>
      <c r="Q8" s="80">
        <v>2.08</v>
      </c>
      <c r="R8" s="80">
        <v>2.66</v>
      </c>
      <c r="S8" s="80">
        <v>2.11</v>
      </c>
      <c r="T8" s="80">
        <v>297.89999999999998</v>
      </c>
      <c r="U8" s="80">
        <v>297.8</v>
      </c>
      <c r="V8" s="80">
        <v>11.95</v>
      </c>
      <c r="W8" s="80">
        <v>25.69</v>
      </c>
      <c r="X8" s="80">
        <v>2.98</v>
      </c>
      <c r="Y8" s="80">
        <v>12.55</v>
      </c>
      <c r="Z8" s="80">
        <v>2.56</v>
      </c>
      <c r="AA8" s="80">
        <v>0.99</v>
      </c>
      <c r="AB8" s="80">
        <v>1.01</v>
      </c>
      <c r="AC8" s="80">
        <v>2.58</v>
      </c>
      <c r="AD8" s="80">
        <v>0.34499999999999997</v>
      </c>
      <c r="AE8" s="80">
        <v>2.2200000000000002</v>
      </c>
      <c r="AF8" s="80">
        <v>0.44600000000000001</v>
      </c>
      <c r="AG8" s="80">
        <v>1.3</v>
      </c>
      <c r="AH8" s="80">
        <v>0.191</v>
      </c>
      <c r="AI8" s="80">
        <v>1.21</v>
      </c>
      <c r="AJ8" s="80">
        <v>0.16200000000000001</v>
      </c>
      <c r="AK8" s="80">
        <v>2.98</v>
      </c>
      <c r="AL8" s="80">
        <v>0.45800000000000002</v>
      </c>
      <c r="AM8" s="80">
        <v>0.98</v>
      </c>
      <c r="AN8" s="80">
        <v>10.98</v>
      </c>
      <c r="AO8" s="80">
        <v>2.23</v>
      </c>
      <c r="AP8" s="80">
        <v>1.1100000000000001</v>
      </c>
    </row>
    <row r="9" spans="1:52">
      <c r="A9" s="331" t="s">
        <v>1475</v>
      </c>
      <c r="B9" s="80">
        <v>6.08</v>
      </c>
      <c r="C9" s="80">
        <v>103.5</v>
      </c>
      <c r="D9" s="80">
        <v>19.600000000000001</v>
      </c>
      <c r="E9" s="80">
        <v>23.07</v>
      </c>
      <c r="F9" s="80">
        <v>45.6</v>
      </c>
      <c r="G9" s="80">
        <v>35.5</v>
      </c>
      <c r="H9" s="80">
        <v>65.7</v>
      </c>
      <c r="I9" s="80">
        <v>22.7</v>
      </c>
      <c r="J9" s="80">
        <v>31.8</v>
      </c>
      <c r="K9" s="80">
        <v>473</v>
      </c>
      <c r="L9" s="80">
        <v>481</v>
      </c>
      <c r="M9" s="80">
        <v>11.55</v>
      </c>
      <c r="N9" s="80">
        <v>122.4</v>
      </c>
      <c r="O9" s="80">
        <v>118.2</v>
      </c>
      <c r="P9" s="80">
        <v>6.93</v>
      </c>
      <c r="Q9" s="80">
        <v>2.72</v>
      </c>
      <c r="R9" s="80">
        <v>2.31</v>
      </c>
      <c r="S9" s="80">
        <v>1.73</v>
      </c>
      <c r="T9" s="80">
        <v>304.89999999999998</v>
      </c>
      <c r="U9" s="80">
        <v>305</v>
      </c>
      <c r="V9" s="80">
        <v>11.99</v>
      </c>
      <c r="W9" s="80">
        <v>27.06</v>
      </c>
      <c r="X9" s="80">
        <v>3.1</v>
      </c>
      <c r="Y9" s="80">
        <v>12.4</v>
      </c>
      <c r="Z9" s="80">
        <v>3.04</v>
      </c>
      <c r="AA9" s="80">
        <v>0.99</v>
      </c>
      <c r="AB9" s="80">
        <v>1.07</v>
      </c>
      <c r="AC9" s="80">
        <v>2.85</v>
      </c>
      <c r="AD9" s="80">
        <v>0.36499999999999999</v>
      </c>
      <c r="AE9" s="80">
        <v>2.42</v>
      </c>
      <c r="AF9" s="80">
        <v>0.36199999999999999</v>
      </c>
      <c r="AG9" s="80">
        <v>1.27</v>
      </c>
      <c r="AH9" s="80">
        <v>0.13</v>
      </c>
      <c r="AI9" s="80">
        <v>1.08</v>
      </c>
      <c r="AJ9" s="80">
        <v>0.17799999999999999</v>
      </c>
      <c r="AK9" s="80">
        <v>3.01</v>
      </c>
      <c r="AL9" s="80">
        <v>0.45600000000000002</v>
      </c>
      <c r="AM9" s="80">
        <v>0.94</v>
      </c>
      <c r="AN9" s="80">
        <v>11.12</v>
      </c>
      <c r="AO9" s="80">
        <v>2.31</v>
      </c>
      <c r="AP9" s="80">
        <v>1.01</v>
      </c>
      <c r="AZ9" s="331" t="s">
        <v>1483</v>
      </c>
    </row>
    <row r="10" spans="1:52">
      <c r="A10" s="331" t="s">
        <v>1473</v>
      </c>
      <c r="B10" s="80">
        <v>5.9</v>
      </c>
      <c r="C10" s="80">
        <v>103.3</v>
      </c>
      <c r="D10" s="80">
        <v>16.7</v>
      </c>
      <c r="E10" s="80">
        <v>22.9</v>
      </c>
      <c r="F10" s="80">
        <v>43</v>
      </c>
      <c r="G10" s="80">
        <v>34.1</v>
      </c>
      <c r="H10" s="80">
        <v>64.5</v>
      </c>
      <c r="I10" s="80">
        <v>23.4</v>
      </c>
      <c r="J10" s="80">
        <v>30.7</v>
      </c>
      <c r="K10" s="80">
        <v>463</v>
      </c>
      <c r="L10" s="80">
        <v>479</v>
      </c>
      <c r="M10" s="80">
        <v>11.3</v>
      </c>
      <c r="N10" s="80">
        <v>117.4</v>
      </c>
      <c r="O10" s="80">
        <v>116.8</v>
      </c>
      <c r="P10" s="80">
        <v>6.88</v>
      </c>
      <c r="Q10" s="80">
        <v>2.44</v>
      </c>
      <c r="R10" s="80">
        <v>2.65</v>
      </c>
      <c r="S10" s="80">
        <v>2.0299999999999998</v>
      </c>
      <c r="T10" s="80">
        <v>308</v>
      </c>
      <c r="U10" s="80">
        <v>304.8</v>
      </c>
      <c r="V10" s="80">
        <v>12.02</v>
      </c>
      <c r="W10" s="80">
        <v>26.3</v>
      </c>
      <c r="X10" s="80">
        <v>3.14</v>
      </c>
      <c r="Y10" s="80">
        <v>12.78</v>
      </c>
      <c r="Z10" s="80">
        <v>2.73</v>
      </c>
      <c r="AA10" s="80">
        <v>0.85499999999999998</v>
      </c>
      <c r="AB10" s="80">
        <v>0.9</v>
      </c>
      <c r="AC10" s="80">
        <v>2.73</v>
      </c>
      <c r="AD10" s="80">
        <v>0.39200000000000002</v>
      </c>
      <c r="AE10" s="80">
        <v>1.96</v>
      </c>
      <c r="AF10" s="80">
        <v>0.40899999999999997</v>
      </c>
      <c r="AG10" s="80">
        <v>1.23</v>
      </c>
      <c r="AH10" s="80">
        <v>0.19900000000000001</v>
      </c>
      <c r="AI10" s="80">
        <v>1.06</v>
      </c>
      <c r="AJ10" s="80">
        <v>0.151</v>
      </c>
      <c r="AK10" s="80">
        <v>3.02</v>
      </c>
      <c r="AL10" s="80">
        <v>0.40699999999999997</v>
      </c>
      <c r="AM10" s="80">
        <v>0.75</v>
      </c>
      <c r="AN10" s="80">
        <v>10.47</v>
      </c>
      <c r="AO10" s="80">
        <v>2.38</v>
      </c>
      <c r="AP10" s="80">
        <v>0.96299999999999997</v>
      </c>
    </row>
    <row r="11" spans="1:52">
      <c r="A11" s="331" t="s">
        <v>1472</v>
      </c>
      <c r="B11" s="80">
        <v>6.2</v>
      </c>
      <c r="C11" s="80">
        <v>106.3</v>
      </c>
      <c r="D11" s="80">
        <v>16.8</v>
      </c>
      <c r="E11" s="80">
        <v>23.52</v>
      </c>
      <c r="F11" s="80">
        <v>46.5</v>
      </c>
      <c r="G11" s="80">
        <v>39</v>
      </c>
      <c r="H11" s="80">
        <v>63.5</v>
      </c>
      <c r="I11" s="80">
        <v>23.54</v>
      </c>
      <c r="J11" s="80">
        <v>33.6</v>
      </c>
      <c r="K11" s="80">
        <v>587</v>
      </c>
      <c r="L11" s="80">
        <v>494</v>
      </c>
      <c r="M11" s="80">
        <v>11.52</v>
      </c>
      <c r="N11" s="80">
        <v>121.7</v>
      </c>
      <c r="O11" s="80">
        <v>122.7</v>
      </c>
      <c r="P11" s="80">
        <v>6.91</v>
      </c>
      <c r="Q11" s="80">
        <v>2</v>
      </c>
      <c r="R11" s="80">
        <v>2.71</v>
      </c>
      <c r="S11" s="80">
        <v>2.5099999999999998</v>
      </c>
      <c r="T11" s="80">
        <v>320.2</v>
      </c>
      <c r="U11" s="80">
        <v>322.5</v>
      </c>
      <c r="V11" s="80">
        <v>12.24</v>
      </c>
      <c r="W11" s="80">
        <v>27.1</v>
      </c>
      <c r="X11" s="80">
        <v>3.3</v>
      </c>
      <c r="Y11" s="80">
        <v>12.95</v>
      </c>
      <c r="Z11" s="80">
        <v>3.09</v>
      </c>
      <c r="AA11" s="80">
        <v>0.9</v>
      </c>
      <c r="AB11" s="80">
        <v>1.01</v>
      </c>
      <c r="AC11" s="80">
        <v>2.58</v>
      </c>
      <c r="AD11" s="80">
        <v>0.40500000000000003</v>
      </c>
      <c r="AE11" s="80">
        <v>2.31</v>
      </c>
      <c r="AF11" s="80">
        <v>0.42399999999999999</v>
      </c>
      <c r="AG11" s="80">
        <v>1.1299999999999999</v>
      </c>
      <c r="AH11" s="80">
        <v>0.21</v>
      </c>
      <c r="AI11" s="80">
        <v>1.1299999999999999</v>
      </c>
      <c r="AJ11" s="80">
        <v>0.16200000000000001</v>
      </c>
      <c r="AK11" s="80">
        <v>3.16</v>
      </c>
      <c r="AL11" s="80">
        <v>0.45700000000000002</v>
      </c>
      <c r="AM11" s="80">
        <v>0.65</v>
      </c>
      <c r="AN11" s="80">
        <v>12.99</v>
      </c>
      <c r="AO11" s="80">
        <v>2.37</v>
      </c>
      <c r="AP11" s="80">
        <v>1.1399999999999999</v>
      </c>
    </row>
    <row r="12" spans="1:52">
      <c r="A12" s="331" t="s">
        <v>1471</v>
      </c>
      <c r="B12" s="80">
        <v>6.36</v>
      </c>
      <c r="C12" s="80">
        <v>102.4</v>
      </c>
      <c r="D12" s="80">
        <v>22.5</v>
      </c>
      <c r="E12" s="80">
        <v>23.2</v>
      </c>
      <c r="F12" s="80">
        <v>45.2</v>
      </c>
      <c r="G12" s="80">
        <v>37.9</v>
      </c>
      <c r="H12" s="80">
        <v>63.7</v>
      </c>
      <c r="I12" s="80">
        <v>24.5</v>
      </c>
      <c r="J12" s="80">
        <v>33</v>
      </c>
      <c r="K12" s="80">
        <v>602</v>
      </c>
      <c r="L12" s="80">
        <v>493</v>
      </c>
      <c r="M12" s="80">
        <v>11.27</v>
      </c>
      <c r="N12" s="80">
        <v>121.5</v>
      </c>
      <c r="O12" s="80">
        <v>117.7</v>
      </c>
      <c r="P12" s="80">
        <v>7.42</v>
      </c>
      <c r="Q12" s="80">
        <v>2.23</v>
      </c>
      <c r="R12" s="80">
        <v>2.86</v>
      </c>
      <c r="S12" s="80">
        <v>2.27</v>
      </c>
      <c r="T12" s="80">
        <v>308.8</v>
      </c>
      <c r="U12" s="80">
        <v>317</v>
      </c>
      <c r="V12" s="80">
        <v>12.17</v>
      </c>
      <c r="W12" s="80">
        <v>26.93</v>
      </c>
      <c r="X12" s="80">
        <v>3</v>
      </c>
      <c r="Y12" s="80">
        <v>13.57</v>
      </c>
      <c r="Z12" s="80">
        <v>2.67</v>
      </c>
      <c r="AA12" s="80">
        <v>1.0900000000000001</v>
      </c>
      <c r="AB12" s="80">
        <v>1.0900000000000001</v>
      </c>
      <c r="AC12" s="80">
        <v>2.6</v>
      </c>
      <c r="AD12" s="80">
        <v>0.34799999999999998</v>
      </c>
      <c r="AE12" s="80">
        <v>2.25</v>
      </c>
      <c r="AF12" s="80">
        <v>0.36699999999999999</v>
      </c>
      <c r="AG12" s="80">
        <v>1.28</v>
      </c>
      <c r="AH12" s="80">
        <v>0.151</v>
      </c>
      <c r="AI12" s="80">
        <v>1.43</v>
      </c>
      <c r="AJ12" s="80">
        <v>0.153</v>
      </c>
      <c r="AK12" s="80">
        <v>2.88</v>
      </c>
      <c r="AL12" s="80">
        <v>0.499</v>
      </c>
      <c r="AM12" s="80">
        <v>0.82</v>
      </c>
      <c r="AN12" s="80">
        <v>12.56</v>
      </c>
      <c r="AO12" s="80">
        <v>2.25</v>
      </c>
      <c r="AP12" s="80">
        <v>1.04</v>
      </c>
    </row>
    <row r="13" spans="1:52">
      <c r="A13" s="331" t="s">
        <v>1470</v>
      </c>
      <c r="B13" s="80">
        <v>6.09</v>
      </c>
      <c r="C13" s="80">
        <v>101.1</v>
      </c>
      <c r="D13" s="80">
        <v>17.899999999999999</v>
      </c>
      <c r="E13" s="80">
        <v>21.66</v>
      </c>
      <c r="F13" s="80">
        <v>44.7</v>
      </c>
      <c r="G13" s="80">
        <v>32</v>
      </c>
      <c r="H13" s="80">
        <v>65.3</v>
      </c>
      <c r="I13" s="80">
        <v>22.4</v>
      </c>
      <c r="J13" s="80">
        <v>30.8</v>
      </c>
      <c r="K13" s="80">
        <v>445</v>
      </c>
      <c r="L13" s="80">
        <v>482.9</v>
      </c>
      <c r="M13" s="80">
        <v>11.43</v>
      </c>
      <c r="N13" s="80">
        <v>116.9</v>
      </c>
      <c r="O13" s="80">
        <v>119.2</v>
      </c>
      <c r="P13" s="80">
        <v>7.03</v>
      </c>
      <c r="Q13" s="80">
        <v>2.78</v>
      </c>
      <c r="R13" s="80">
        <v>2.48</v>
      </c>
      <c r="S13" s="80">
        <v>2.13</v>
      </c>
      <c r="T13" s="80">
        <v>312</v>
      </c>
      <c r="U13" s="80">
        <v>305.89999999999998</v>
      </c>
      <c r="V13" s="80">
        <v>11.8</v>
      </c>
      <c r="W13" s="80">
        <v>24.57</v>
      </c>
      <c r="X13" s="80">
        <v>3.25</v>
      </c>
      <c r="Y13" s="80">
        <v>12.64</v>
      </c>
      <c r="Z13" s="80">
        <v>2.7</v>
      </c>
      <c r="AA13" s="80">
        <v>1.03</v>
      </c>
      <c r="AB13" s="80">
        <v>1</v>
      </c>
      <c r="AC13" s="80">
        <v>2.38</v>
      </c>
      <c r="AD13" s="80">
        <v>0.39800000000000002</v>
      </c>
      <c r="AE13" s="80">
        <v>2.1800000000000002</v>
      </c>
      <c r="AF13" s="80">
        <v>0.40600000000000003</v>
      </c>
      <c r="AG13" s="80">
        <v>1.31</v>
      </c>
      <c r="AH13" s="80">
        <v>0.13800000000000001</v>
      </c>
      <c r="AI13" s="80">
        <v>1.05</v>
      </c>
      <c r="AJ13" s="80">
        <v>0.125</v>
      </c>
      <c r="AK13" s="80">
        <v>3.09</v>
      </c>
      <c r="AL13" s="80">
        <v>0.45300000000000001</v>
      </c>
      <c r="AM13" s="80">
        <v>0.74</v>
      </c>
      <c r="AN13" s="80">
        <v>10.42</v>
      </c>
      <c r="AO13" s="80">
        <v>2.13</v>
      </c>
      <c r="AP13" s="80">
        <v>1.01</v>
      </c>
    </row>
    <row r="14" spans="1:52">
      <c r="A14" s="331" t="s">
        <v>1469</v>
      </c>
      <c r="B14" s="80">
        <v>6.36</v>
      </c>
      <c r="C14" s="80">
        <v>104.7</v>
      </c>
      <c r="D14" s="80">
        <v>14.4</v>
      </c>
      <c r="E14" s="80">
        <v>22.41</v>
      </c>
      <c r="F14" s="80">
        <v>47.2</v>
      </c>
      <c r="G14" s="80">
        <v>34.299999999999997</v>
      </c>
      <c r="H14" s="80">
        <v>61.7</v>
      </c>
      <c r="I14" s="80">
        <v>23.34</v>
      </c>
      <c r="J14" s="80">
        <v>32.700000000000003</v>
      </c>
      <c r="K14" s="80">
        <v>455</v>
      </c>
      <c r="L14" s="80">
        <v>490</v>
      </c>
      <c r="M14" s="80">
        <v>11.78</v>
      </c>
      <c r="N14" s="80">
        <v>118.4</v>
      </c>
      <c r="O14" s="80">
        <v>123.6</v>
      </c>
      <c r="P14" s="80">
        <v>7.09</v>
      </c>
      <c r="Q14" s="80">
        <v>2.9</v>
      </c>
      <c r="R14" s="80">
        <v>2.67</v>
      </c>
      <c r="S14" s="80">
        <v>2.2400000000000002</v>
      </c>
      <c r="T14" s="80">
        <v>319.8</v>
      </c>
      <c r="U14" s="80">
        <v>313.39999999999998</v>
      </c>
      <c r="V14" s="80">
        <v>12.18</v>
      </c>
      <c r="W14" s="80">
        <v>24.65</v>
      </c>
      <c r="X14" s="80">
        <v>3.04</v>
      </c>
      <c r="Y14" s="80">
        <v>13.19</v>
      </c>
      <c r="Z14" s="80">
        <v>3.19</v>
      </c>
      <c r="AA14" s="80">
        <v>0.91800000000000004</v>
      </c>
      <c r="AB14" s="80">
        <v>1</v>
      </c>
      <c r="AC14" s="80">
        <v>2.4500000000000002</v>
      </c>
      <c r="AD14" s="80">
        <v>0.36799999999999999</v>
      </c>
      <c r="AE14" s="80">
        <v>1.85</v>
      </c>
      <c r="AF14" s="80">
        <v>0.42</v>
      </c>
      <c r="AG14" s="80">
        <v>1.2</v>
      </c>
      <c r="AH14" s="80">
        <v>0.152</v>
      </c>
      <c r="AI14" s="80">
        <v>1.03</v>
      </c>
      <c r="AJ14" s="80">
        <v>0.22800000000000001</v>
      </c>
      <c r="AK14" s="80">
        <v>3.06</v>
      </c>
      <c r="AL14" s="80">
        <v>0.436</v>
      </c>
      <c r="AM14" s="80">
        <v>0.91</v>
      </c>
      <c r="AN14" s="80">
        <v>10.73</v>
      </c>
      <c r="AO14" s="80">
        <v>2.17</v>
      </c>
      <c r="AP14" s="80">
        <v>1.04</v>
      </c>
    </row>
    <row r="15" spans="1:52">
      <c r="A15" s="331" t="s">
        <v>1468</v>
      </c>
      <c r="B15" s="80">
        <v>6.27</v>
      </c>
      <c r="C15" s="80">
        <v>101.6</v>
      </c>
      <c r="D15" s="80">
        <v>14.1</v>
      </c>
      <c r="E15" s="80">
        <v>22.58</v>
      </c>
      <c r="F15" s="80">
        <v>45.4</v>
      </c>
      <c r="G15" s="80">
        <v>37.6</v>
      </c>
      <c r="H15" s="80">
        <v>65.599999999999994</v>
      </c>
      <c r="I15" s="80">
        <v>23.8</v>
      </c>
      <c r="J15" s="80">
        <v>32.5</v>
      </c>
      <c r="K15" s="80">
        <v>512</v>
      </c>
      <c r="L15" s="80">
        <v>485</v>
      </c>
      <c r="M15" s="80">
        <v>11.68</v>
      </c>
      <c r="N15" s="80">
        <v>119.6</v>
      </c>
      <c r="O15" s="80">
        <v>122.9</v>
      </c>
      <c r="P15" s="80">
        <v>7.07</v>
      </c>
      <c r="Q15" s="80">
        <v>2.97</v>
      </c>
      <c r="R15" s="80">
        <v>2.54</v>
      </c>
      <c r="S15" s="80">
        <v>2.2000000000000002</v>
      </c>
      <c r="T15" s="80">
        <v>312</v>
      </c>
      <c r="U15" s="80">
        <v>309.39999999999998</v>
      </c>
      <c r="V15" s="80">
        <v>12.11</v>
      </c>
      <c r="W15" s="80">
        <v>27.2</v>
      </c>
      <c r="X15" s="80">
        <v>3.2</v>
      </c>
      <c r="Y15" s="80">
        <v>12.72</v>
      </c>
      <c r="Z15" s="80">
        <v>2.94</v>
      </c>
      <c r="AA15" s="80">
        <v>0.89500000000000002</v>
      </c>
      <c r="AB15" s="80">
        <v>0.92700000000000005</v>
      </c>
      <c r="AC15" s="80">
        <v>2.99</v>
      </c>
      <c r="AD15" s="80">
        <v>0.41099999999999998</v>
      </c>
      <c r="AE15" s="80">
        <v>2.2400000000000002</v>
      </c>
      <c r="AF15" s="80">
        <v>0.40500000000000003</v>
      </c>
      <c r="AG15" s="80">
        <v>1.29</v>
      </c>
      <c r="AH15" s="80">
        <v>0.13800000000000001</v>
      </c>
      <c r="AI15" s="80">
        <v>1.24</v>
      </c>
      <c r="AJ15" s="80">
        <v>0.17100000000000001</v>
      </c>
      <c r="AK15" s="80">
        <v>3.41</v>
      </c>
      <c r="AL15" s="80">
        <v>0.49199999999999999</v>
      </c>
      <c r="AM15" s="80">
        <v>0.81</v>
      </c>
      <c r="AN15" s="80">
        <v>11.42</v>
      </c>
      <c r="AO15" s="80">
        <v>2.21</v>
      </c>
      <c r="AP15" s="80">
        <v>1.02</v>
      </c>
    </row>
    <row r="16" spans="1:52">
      <c r="A16" s="331" t="s">
        <v>1467</v>
      </c>
      <c r="B16" s="80">
        <v>6.37</v>
      </c>
      <c r="C16" s="80">
        <v>101.1</v>
      </c>
      <c r="D16" s="80">
        <v>18.100000000000001</v>
      </c>
      <c r="E16" s="80">
        <v>22.08</v>
      </c>
      <c r="F16" s="80">
        <v>43.4</v>
      </c>
      <c r="G16" s="80">
        <v>38.9</v>
      </c>
      <c r="H16" s="80">
        <v>65.2</v>
      </c>
      <c r="I16" s="80">
        <v>23.8</v>
      </c>
      <c r="J16" s="80">
        <v>31.2</v>
      </c>
      <c r="K16" s="80">
        <v>491</v>
      </c>
      <c r="L16" s="80">
        <v>481</v>
      </c>
      <c r="M16" s="80">
        <v>11.42</v>
      </c>
      <c r="N16" s="80">
        <v>119.4</v>
      </c>
      <c r="O16" s="80">
        <v>124.3</v>
      </c>
      <c r="P16" s="80">
        <v>7.2</v>
      </c>
      <c r="Q16" s="80">
        <v>1.89</v>
      </c>
      <c r="R16" s="80">
        <v>2.73</v>
      </c>
      <c r="S16" s="80">
        <v>2.2400000000000002</v>
      </c>
      <c r="T16" s="80">
        <v>306</v>
      </c>
      <c r="U16" s="80">
        <v>311.7</v>
      </c>
      <c r="V16" s="80">
        <v>12.5</v>
      </c>
      <c r="W16" s="80">
        <v>25.87</v>
      </c>
      <c r="X16" s="80">
        <v>3.22</v>
      </c>
      <c r="Y16" s="80">
        <v>12.28</v>
      </c>
      <c r="Z16" s="80">
        <v>2.96</v>
      </c>
      <c r="AA16" s="80">
        <v>1.03</v>
      </c>
      <c r="AB16" s="80">
        <v>0.91</v>
      </c>
      <c r="AC16" s="80">
        <v>2.8</v>
      </c>
      <c r="AD16" s="80">
        <v>0.376</v>
      </c>
      <c r="AE16" s="80">
        <v>1.91</v>
      </c>
      <c r="AF16" s="80">
        <v>0.40400000000000003</v>
      </c>
      <c r="AG16" s="80">
        <v>1.41</v>
      </c>
      <c r="AH16" s="80">
        <v>0.20399999999999999</v>
      </c>
      <c r="AI16" s="80">
        <v>1.23</v>
      </c>
      <c r="AJ16" s="80">
        <v>0.186</v>
      </c>
      <c r="AK16" s="80">
        <v>2.79</v>
      </c>
      <c r="AL16" s="80">
        <v>0.44700000000000001</v>
      </c>
      <c r="AM16" s="80">
        <v>0.89</v>
      </c>
      <c r="AN16" s="80">
        <v>11.89</v>
      </c>
      <c r="AO16" s="80">
        <v>2.34</v>
      </c>
      <c r="AP16" s="80">
        <v>1.1259999999999999</v>
      </c>
    </row>
    <row r="17" spans="1:52">
      <c r="A17" s="331" t="s">
        <v>1466</v>
      </c>
      <c r="B17" s="80">
        <v>6.54</v>
      </c>
      <c r="C17" s="80">
        <v>102.7</v>
      </c>
      <c r="D17" s="80">
        <v>17.3</v>
      </c>
      <c r="E17" s="80">
        <v>21.92</v>
      </c>
      <c r="F17" s="80">
        <v>44</v>
      </c>
      <c r="G17" s="80">
        <v>38.6</v>
      </c>
      <c r="H17" s="80">
        <v>71</v>
      </c>
      <c r="I17" s="80">
        <v>23.37</v>
      </c>
      <c r="J17" s="80">
        <v>32.6</v>
      </c>
      <c r="K17" s="80">
        <v>479</v>
      </c>
      <c r="L17" s="80">
        <v>495</v>
      </c>
      <c r="M17" s="80">
        <v>11.93</v>
      </c>
      <c r="N17" s="80">
        <v>124</v>
      </c>
      <c r="O17" s="80">
        <v>126</v>
      </c>
      <c r="P17" s="80">
        <v>7.48</v>
      </c>
      <c r="Q17" s="80">
        <v>2.4</v>
      </c>
      <c r="R17" s="80">
        <v>2.69</v>
      </c>
      <c r="S17" s="80">
        <v>2.46</v>
      </c>
      <c r="T17" s="80">
        <v>315.89999999999998</v>
      </c>
      <c r="U17" s="80">
        <v>318.3</v>
      </c>
      <c r="V17" s="80">
        <v>12.34</v>
      </c>
      <c r="W17" s="80">
        <v>25.11</v>
      </c>
      <c r="X17" s="80">
        <v>3.16</v>
      </c>
      <c r="Y17" s="80">
        <v>13</v>
      </c>
      <c r="Z17" s="80">
        <v>2.76</v>
      </c>
      <c r="AA17" s="80">
        <v>0.91</v>
      </c>
      <c r="AB17" s="80">
        <v>1.05</v>
      </c>
      <c r="AC17" s="80">
        <v>2.88</v>
      </c>
      <c r="AD17" s="80">
        <v>0.40200000000000002</v>
      </c>
      <c r="AE17" s="80">
        <v>2.2200000000000002</v>
      </c>
      <c r="AF17" s="80">
        <v>0.379</v>
      </c>
      <c r="AG17" s="80">
        <v>1.28</v>
      </c>
      <c r="AH17" s="80">
        <v>0.18</v>
      </c>
      <c r="AI17" s="80">
        <v>1.53</v>
      </c>
      <c r="AJ17" s="80">
        <v>0.159</v>
      </c>
      <c r="AK17" s="80">
        <v>3.04</v>
      </c>
      <c r="AL17" s="80">
        <v>0.42099999999999999</v>
      </c>
      <c r="AM17" s="80">
        <v>0.67</v>
      </c>
      <c r="AN17" s="80">
        <v>11.89</v>
      </c>
      <c r="AO17" s="80">
        <v>2.2400000000000002</v>
      </c>
      <c r="AP17" s="80">
        <v>1.23</v>
      </c>
    </row>
    <row r="18" spans="1:52">
      <c r="A18" s="331" t="s">
        <v>1465</v>
      </c>
      <c r="B18" s="80">
        <v>6.63</v>
      </c>
      <c r="C18" s="80">
        <v>99.1</v>
      </c>
      <c r="D18" s="80">
        <v>19.100000000000001</v>
      </c>
      <c r="E18" s="80">
        <v>21.1</v>
      </c>
      <c r="F18" s="80">
        <v>45.7</v>
      </c>
      <c r="G18" s="80">
        <v>38.6</v>
      </c>
      <c r="H18" s="80">
        <v>65.7</v>
      </c>
      <c r="I18" s="80">
        <v>22.9</v>
      </c>
      <c r="J18" s="80">
        <v>31.2</v>
      </c>
      <c r="K18" s="80">
        <v>516</v>
      </c>
      <c r="L18" s="80">
        <v>488</v>
      </c>
      <c r="M18" s="80">
        <v>11.46</v>
      </c>
      <c r="N18" s="80">
        <v>120.5</v>
      </c>
      <c r="O18" s="80">
        <v>124.5</v>
      </c>
      <c r="P18" s="80">
        <v>7.2</v>
      </c>
      <c r="Q18" s="80">
        <v>2.64</v>
      </c>
      <c r="R18" s="80">
        <v>2.68</v>
      </c>
      <c r="S18" s="80">
        <v>2.1800000000000002</v>
      </c>
      <c r="T18" s="80">
        <v>299.89999999999998</v>
      </c>
      <c r="U18" s="80">
        <v>307.5</v>
      </c>
      <c r="V18" s="80">
        <v>11.98</v>
      </c>
      <c r="W18" s="80">
        <v>25.43</v>
      </c>
      <c r="X18" s="80">
        <v>3.05</v>
      </c>
      <c r="Y18" s="80">
        <v>13</v>
      </c>
      <c r="Z18" s="80">
        <v>2.84</v>
      </c>
      <c r="AA18" s="80">
        <v>1</v>
      </c>
      <c r="AB18" s="80">
        <v>0.94</v>
      </c>
      <c r="AC18" s="80">
        <v>2.78</v>
      </c>
      <c r="AD18" s="80">
        <v>0.40600000000000003</v>
      </c>
      <c r="AE18" s="80">
        <v>2.3199999999999998</v>
      </c>
      <c r="AF18" s="80">
        <v>0.44</v>
      </c>
      <c r="AG18" s="80">
        <v>1.27</v>
      </c>
      <c r="AH18" s="80">
        <v>0.14199999999999999</v>
      </c>
      <c r="AI18" s="80">
        <v>1.05</v>
      </c>
      <c r="AJ18" s="80">
        <v>0.16300000000000001</v>
      </c>
      <c r="AK18" s="80">
        <v>2.83</v>
      </c>
      <c r="AL18" s="80">
        <v>0.41699999999999998</v>
      </c>
      <c r="AM18" s="80">
        <v>0.75</v>
      </c>
      <c r="AN18" s="80">
        <v>11.8</v>
      </c>
      <c r="AO18" s="80">
        <v>2.15</v>
      </c>
      <c r="AP18" s="80">
        <v>1.17</v>
      </c>
    </row>
    <row r="19" spans="1:52">
      <c r="A19" s="331" t="s">
        <v>1464</v>
      </c>
      <c r="B19" s="80">
        <v>6.48</v>
      </c>
      <c r="C19" s="80">
        <v>100.7</v>
      </c>
      <c r="D19" s="80">
        <v>21.8</v>
      </c>
      <c r="E19" s="80">
        <v>22.3</v>
      </c>
      <c r="F19" s="80">
        <v>44.6</v>
      </c>
      <c r="G19" s="80">
        <v>39</v>
      </c>
      <c r="H19" s="80">
        <v>64.3</v>
      </c>
      <c r="I19" s="80">
        <v>23.7</v>
      </c>
      <c r="J19" s="80">
        <v>32.200000000000003</v>
      </c>
      <c r="K19" s="80">
        <v>525</v>
      </c>
      <c r="L19" s="80">
        <v>493</v>
      </c>
      <c r="M19" s="80">
        <v>12.03</v>
      </c>
      <c r="N19" s="80">
        <v>123</v>
      </c>
      <c r="O19" s="80">
        <v>120.2</v>
      </c>
      <c r="P19" s="80">
        <v>7.23</v>
      </c>
      <c r="Q19" s="80">
        <v>3</v>
      </c>
      <c r="R19" s="80">
        <v>2.7</v>
      </c>
      <c r="S19" s="80">
        <v>2.39</v>
      </c>
      <c r="T19" s="80">
        <v>310</v>
      </c>
      <c r="U19" s="80">
        <v>314</v>
      </c>
      <c r="V19" s="80">
        <v>12.23</v>
      </c>
      <c r="W19" s="80">
        <v>27</v>
      </c>
      <c r="X19" s="80">
        <v>3.14</v>
      </c>
      <c r="Y19" s="80">
        <v>13.11</v>
      </c>
      <c r="Z19" s="80">
        <v>3.01</v>
      </c>
      <c r="AA19" s="80">
        <v>1.05</v>
      </c>
      <c r="AB19" s="80">
        <v>1.1000000000000001</v>
      </c>
      <c r="AC19" s="80">
        <v>2.66</v>
      </c>
      <c r="AD19" s="80">
        <v>0.40699999999999997</v>
      </c>
      <c r="AE19" s="80">
        <v>2.2799999999999998</v>
      </c>
      <c r="AF19" s="80">
        <v>0.47599999999999998</v>
      </c>
      <c r="AG19" s="80">
        <v>1.3</v>
      </c>
      <c r="AH19" s="80">
        <v>0.17299999999999999</v>
      </c>
      <c r="AI19" s="80">
        <v>1.21</v>
      </c>
      <c r="AJ19" s="80">
        <v>0.193</v>
      </c>
      <c r="AK19" s="80">
        <v>3.01</v>
      </c>
      <c r="AL19" s="80">
        <v>0.377</v>
      </c>
      <c r="AM19" s="80">
        <v>0.51</v>
      </c>
      <c r="AN19" s="80">
        <v>12.46</v>
      </c>
      <c r="AO19" s="80">
        <v>2.12</v>
      </c>
      <c r="AP19" s="80">
        <v>0.96</v>
      </c>
    </row>
    <row r="20" spans="1:52" s="333" customFormat="1">
      <c r="A20" s="334" t="s">
        <v>196</v>
      </c>
      <c r="B20" s="94">
        <f>AVERAGE(B8:B19)</f>
        <v>6.2566666666666668</v>
      </c>
      <c r="C20" s="94">
        <f>AVERAGE(C8:C19)</f>
        <v>102.325</v>
      </c>
      <c r="D20" s="94">
        <f>AVERAGE(D8:D19)</f>
        <v>17.866666666666667</v>
      </c>
      <c r="E20" s="94">
        <f>AVERAGE(E8:E19)</f>
        <v>22.395833333333329</v>
      </c>
      <c r="F20" s="94">
        <f>AVERAGE(F8:F19)</f>
        <v>44.858333333333327</v>
      </c>
      <c r="G20" s="94">
        <f>AVERAGE(G8:G19)</f>
        <v>36.750000000000007</v>
      </c>
      <c r="H20" s="94">
        <f>AVERAGE(H8:H19)</f>
        <v>65.025000000000006</v>
      </c>
      <c r="I20" s="94">
        <f>AVERAGE(I8:I19)</f>
        <v>23.337500000000002</v>
      </c>
      <c r="J20" s="94">
        <f>AVERAGE(J8:J19)</f>
        <v>31.883333333333336</v>
      </c>
      <c r="K20" s="94">
        <f>AVERAGE(K8:K19)</f>
        <v>499.2</v>
      </c>
      <c r="L20" s="94">
        <f>AVERAGE(L8:L19)</f>
        <v>486.24166666666662</v>
      </c>
      <c r="M20" s="94">
        <f>AVERAGE(M8:M19)</f>
        <v>11.538333333333334</v>
      </c>
      <c r="N20" s="94">
        <f>AVERAGE(N8:N19)</f>
        <v>120.31666666666666</v>
      </c>
      <c r="O20" s="94">
        <f>AVERAGE(O8:O19)</f>
        <v>121.13333333333334</v>
      </c>
      <c r="P20" s="94">
        <f>AVERAGE(P8:P19)</f>
        <v>7.1116666666666672</v>
      </c>
      <c r="Q20" s="94">
        <f>AVERAGE(Q8:Q19)</f>
        <v>2.5041666666666664</v>
      </c>
      <c r="R20" s="94">
        <f>AVERAGE(R8:R19)</f>
        <v>2.64</v>
      </c>
      <c r="S20" s="94">
        <f>AVERAGE(S8:S19)</f>
        <v>2.2075</v>
      </c>
      <c r="T20" s="94">
        <f>AVERAGE(T8:T19)</f>
        <v>309.61666666666667</v>
      </c>
      <c r="U20" s="94">
        <f>AVERAGE(U8:U19)</f>
        <v>310.60833333333335</v>
      </c>
      <c r="V20" s="94">
        <f>AVERAGE(V8:V19)</f>
        <v>12.125833333333333</v>
      </c>
      <c r="W20" s="94">
        <f>AVERAGE(W8:W19)</f>
        <v>26.075833333333335</v>
      </c>
      <c r="X20" s="94">
        <f>AVERAGE(X8:X19)</f>
        <v>3.1316666666666664</v>
      </c>
      <c r="Y20" s="94">
        <f>AVERAGE(Y8:Y19)</f>
        <v>12.849166666666667</v>
      </c>
      <c r="Z20" s="94">
        <f>AVERAGE(Z8:Z19)</f>
        <v>2.874166666666667</v>
      </c>
      <c r="AA20" s="94">
        <f>AVERAGE(AA8:AA19)</f>
        <v>0.97150000000000014</v>
      </c>
      <c r="AB20" s="94">
        <f>AVERAGE(AB8:AB19)</f>
        <v>1.0005833333333334</v>
      </c>
      <c r="AC20" s="94">
        <f>AVERAGE(AC8:AC19)</f>
        <v>2.69</v>
      </c>
      <c r="AD20" s="94">
        <f>AVERAGE(AD8:AD19)</f>
        <v>0.38525000000000004</v>
      </c>
      <c r="AE20" s="94">
        <f>AVERAGE(AE8:AE19)</f>
        <v>2.1800000000000002</v>
      </c>
      <c r="AF20" s="94">
        <f>AVERAGE(AF8:AF19)</f>
        <v>0.41150000000000003</v>
      </c>
      <c r="AG20" s="94">
        <f>AVERAGE(AG8:AG19)</f>
        <v>1.2724999999999997</v>
      </c>
      <c r="AH20" s="94">
        <f>AVERAGE(AH8:AH19)</f>
        <v>0.16733333333333333</v>
      </c>
      <c r="AI20" s="94">
        <f>AVERAGE(AI8:AI19)</f>
        <v>1.1875</v>
      </c>
      <c r="AJ20" s="94">
        <f>AVERAGE(AJ8:AJ19)</f>
        <v>0.16925000000000001</v>
      </c>
      <c r="AK20" s="94">
        <f>AVERAGE(AK8:AK19)</f>
        <v>3.023333333333333</v>
      </c>
      <c r="AL20" s="94">
        <f>AVERAGE(AL8:AL19)</f>
        <v>0.4433333333333333</v>
      </c>
      <c r="AM20" s="94">
        <f>AVERAGE(AM8:AM19)</f>
        <v>0.78500000000000003</v>
      </c>
      <c r="AN20" s="94">
        <f>AVERAGE(AN8:AN19)</f>
        <v>11.560833333333335</v>
      </c>
      <c r="AO20" s="94">
        <f>AVERAGE(AO8:AO19)</f>
        <v>2.2416666666666663</v>
      </c>
      <c r="AP20" s="94">
        <f>AVERAGE(AP8:AP19)</f>
        <v>1.0682499999999999</v>
      </c>
    </row>
    <row r="21" spans="1:52" s="333" customFormat="1">
      <c r="A21" s="334" t="s">
        <v>1463</v>
      </c>
      <c r="B21" s="94">
        <f>_xlfn.STDEV.S(B8:B19)</f>
        <v>0.2525986156059859</v>
      </c>
      <c r="C21" s="94">
        <f>_xlfn.STDEV.S(C8:C19)</f>
        <v>1.9386616752051129</v>
      </c>
      <c r="D21" s="94">
        <f>_xlfn.STDEV.S(D8:D19)</f>
        <v>2.5878504008094598</v>
      </c>
      <c r="E21" s="94">
        <f>_xlfn.STDEV.S(E8:E19)</f>
        <v>0.69792495472238381</v>
      </c>
      <c r="F21" s="94">
        <f>_xlfn.STDEV.S(F8:F19)</f>
        <v>1.3385598321488756</v>
      </c>
      <c r="G21" s="94">
        <f>_xlfn.STDEV.S(G8:G19)</f>
        <v>2.3807943670510099</v>
      </c>
      <c r="H21" s="94">
        <f>_xlfn.STDEV.S(H8:H19)</f>
        <v>2.2124133264995325</v>
      </c>
      <c r="I21" s="94">
        <f>_xlfn.STDEV.S(I8:I19)</f>
        <v>0.6013035082975231</v>
      </c>
      <c r="J21" s="94">
        <f>_xlfn.STDEV.S(J8:J19)</f>
        <v>1.0390846787904107</v>
      </c>
      <c r="K21" s="94">
        <f>_xlfn.STDEV.S(K8:K19)</f>
        <v>52.204214389261722</v>
      </c>
      <c r="L21" s="94">
        <f>_xlfn.STDEV.S(L8:L19)</f>
        <v>7.012386227673189</v>
      </c>
      <c r="M21" s="94">
        <f>_xlfn.STDEV.S(M8:M19)</f>
        <v>0.27564250013157943</v>
      </c>
      <c r="N21" s="94">
        <f>_xlfn.STDEV.S(N8:N19)</f>
        <v>2.2441168877891813</v>
      </c>
      <c r="O21" s="94">
        <f>_xlfn.STDEV.S(O8:O19)</f>
        <v>3.2148330462329628</v>
      </c>
      <c r="P21" s="94">
        <f>_xlfn.STDEV.S(P8:P19)</f>
        <v>0.20031036524414422</v>
      </c>
      <c r="Q21" s="94">
        <f>_xlfn.STDEV.S(Q8:Q19)</f>
        <v>0.3887148600507111</v>
      </c>
      <c r="R21" s="94">
        <f>_xlfn.STDEV.S(R8:R19)</f>
        <v>0.13980505908390631</v>
      </c>
      <c r="S21" s="94">
        <f>_xlfn.STDEV.S(S8:S19)</f>
        <v>0.20679919992811649</v>
      </c>
      <c r="T21" s="94">
        <f>_xlfn.STDEV.S(T8:T19)</f>
        <v>6.9869792319627564</v>
      </c>
      <c r="U21" s="94">
        <f>_xlfn.STDEV.S(U8:U19)</f>
        <v>6.9048676286875299</v>
      </c>
      <c r="V21" s="94">
        <f>_xlfn.STDEV.S(V8:V19)</f>
        <v>0.19138055060929032</v>
      </c>
      <c r="W21" s="94">
        <f>_xlfn.STDEV.S(W8:W19)</f>
        <v>0.98888788162472829</v>
      </c>
      <c r="X21" s="94">
        <f>_xlfn.STDEV.S(X8:X19)</f>
        <v>0.10098004603370757</v>
      </c>
      <c r="Y21" s="94">
        <f>_xlfn.STDEV.S(Y8:Y19)</f>
        <v>0.36180000335025203</v>
      </c>
      <c r="Z21" s="94">
        <f>_xlfn.STDEV.S(Z8:Z19)</f>
        <v>0.19298885193113346</v>
      </c>
      <c r="AA21" s="94">
        <f>_xlfn.STDEV.S(AA8:AA19)</f>
        <v>7.3686683143749085E-2</v>
      </c>
      <c r="AB21" s="94">
        <f>_xlfn.STDEV.S(AB8:AB19)</f>
        <v>6.9232754115550285E-2</v>
      </c>
      <c r="AC21" s="94">
        <f>_xlfn.STDEV.S(AC8:AC19)</f>
        <v>0.18100728262596608</v>
      </c>
      <c r="AD21" s="94">
        <f>_xlfn.STDEV.S(AD8:AD19)</f>
        <v>2.3829412688753149E-2</v>
      </c>
      <c r="AE21" s="94">
        <f>_xlfn.STDEV.S(AE8:AE19)</f>
        <v>0.17735429358926005</v>
      </c>
      <c r="AF21" s="94">
        <f>_xlfn.STDEV.S(AF8:AF19)</f>
        <v>3.3046798772209521E-2</v>
      </c>
      <c r="AG21" s="94">
        <f>_xlfn.STDEV.S(AG8:AG19)</f>
        <v>6.7166685465069945E-2</v>
      </c>
      <c r="AH21" s="94">
        <f>_xlfn.STDEV.S(AH8:AH19)</f>
        <v>2.8886402379393709E-2</v>
      </c>
      <c r="AI21" s="94">
        <f>_xlfn.STDEV.S(AI8:AI19)</f>
        <v>0.15823601474896992</v>
      </c>
      <c r="AJ21" s="94">
        <f>_xlfn.STDEV.S(AJ8:AJ19)</f>
        <v>2.5548972582082337E-2</v>
      </c>
      <c r="AK21" s="94">
        <f>_xlfn.STDEV.S(AK8:AK19)</f>
        <v>0.16205124516832961</v>
      </c>
      <c r="AL21" s="94">
        <f>_xlfn.STDEV.S(AL8:AL19)</f>
        <v>3.4513062963920135E-2</v>
      </c>
      <c r="AM21" s="94">
        <f>_xlfn.STDEV.S(AM8:AM19)</f>
        <v>0.13554603377719043</v>
      </c>
      <c r="AN21" s="94">
        <f>_xlfn.STDEV.S(AN8:AN19)</f>
        <v>0.84511923132272604</v>
      </c>
      <c r="AO21" s="94">
        <f>_xlfn.STDEV.S(AO8:AO19)</f>
        <v>9.143634977735092E-2</v>
      </c>
      <c r="AP21" s="94">
        <f>_xlfn.STDEV.S(AP8:AP19)</f>
        <v>8.5412501746204877E-2</v>
      </c>
    </row>
    <row r="22" spans="1:52" s="333" customFormat="1">
      <c r="A22" s="334" t="s">
        <v>1462</v>
      </c>
      <c r="B22" s="94">
        <f>ABS((B$5-B20))</f>
        <v>5.2433333333333332</v>
      </c>
      <c r="C22" s="94">
        <f>ABS((C$5-C20))</f>
        <v>12.025000000000006</v>
      </c>
      <c r="D22" s="94">
        <f>ABS((D$5-D20))</f>
        <v>0.96666666666666856</v>
      </c>
      <c r="E22" s="94">
        <f>ABS((E$5-E20))</f>
        <v>9.1958333333333293</v>
      </c>
      <c r="F22" s="94">
        <f>ABS((F$5-F20))</f>
        <v>21.158333333333328</v>
      </c>
      <c r="G22" s="94">
        <f>ABS((G$5-G20))</f>
        <v>4.7499999999999929</v>
      </c>
      <c r="H22" s="94">
        <f>ABS((H$5-H20))</f>
        <v>1.9749999999999943</v>
      </c>
      <c r="I22" s="94">
        <f>ABS((I$5-I20))</f>
        <v>2.4375000000000036</v>
      </c>
      <c r="J22" s="94">
        <f>ABS((J$5-J20))</f>
        <v>1.1833333333333371</v>
      </c>
      <c r="K22" s="94">
        <f>ABS((K$5-K20))</f>
        <v>17.199999999999989</v>
      </c>
      <c r="L22" s="94">
        <f>ABS((L$5-L20))</f>
        <v>4.2416666666666174</v>
      </c>
      <c r="M22" s="94">
        <f>ABS((M$5-M20))</f>
        <v>0.13833333333333364</v>
      </c>
      <c r="N22" s="94">
        <f>ABS((N$5-N20))</f>
        <v>2.3166666666666629</v>
      </c>
      <c r="O22" s="94">
        <f>ABS((O$5-O20))</f>
        <v>3.13333333333334</v>
      </c>
      <c r="P22" s="94">
        <f>ABS((P$5-P20))</f>
        <v>0.17166666666666686</v>
      </c>
      <c r="Q22" s="94">
        <f>ABS((Q$5-Q20))</f>
        <v>0.50416666666666643</v>
      </c>
      <c r="R22" s="94">
        <f>ABS((R$5-R20))</f>
        <v>0.64000000000000012</v>
      </c>
      <c r="S22" s="94">
        <f>ABS((S$5-S20))</f>
        <v>0.45750000000000002</v>
      </c>
      <c r="T22" s="94">
        <f>ABS((T$5-T20))</f>
        <v>11.616666666666674</v>
      </c>
      <c r="U22" s="94">
        <f>ABS((U$5-U20))</f>
        <v>12.608333333333348</v>
      </c>
      <c r="V22" s="94">
        <f>ABS((V$5-V20))</f>
        <v>0.12583333333333258</v>
      </c>
      <c r="W22" s="94">
        <f>ABS((W$5-W20))</f>
        <v>2.4166666666666003E-2</v>
      </c>
      <c r="X22" s="94">
        <f>ABS((X$5-X20))</f>
        <v>6.8333333333333801E-2</v>
      </c>
      <c r="Y22" s="94">
        <f>ABS((Y$5-Y20))</f>
        <v>0.15083333333333293</v>
      </c>
      <c r="Z22" s="94">
        <f>ABS((Z$5-Z20))</f>
        <v>9.4166666666667176E-2</v>
      </c>
      <c r="AA22" s="94">
        <f>ABS((AA$5-AA20))</f>
        <v>1.8500000000000183E-2</v>
      </c>
      <c r="AB22" s="94">
        <f>ABS((AB$5-AB20))</f>
        <v>4.7583333333333422E-2</v>
      </c>
      <c r="AC22" s="94">
        <f>ABS((AC$5-AC20))</f>
        <v>0.10000000000000009</v>
      </c>
      <c r="AD22" s="94">
        <f>ABS((AD$5-AD20))</f>
        <v>1.425000000000004E-2</v>
      </c>
      <c r="AE22" s="94">
        <f>ABS((AE$5-AE20))</f>
        <v>4.0000000000000036E-2</v>
      </c>
      <c r="AF22" s="94">
        <f>ABS((AF$5-AF20))</f>
        <v>8.499999999999952E-3</v>
      </c>
      <c r="AG22" s="94">
        <f>ABS((AG$5-AG20))</f>
        <v>9.2499999999999805E-2</v>
      </c>
      <c r="AH22" s="94">
        <f>ABS((AH$5-AH20))</f>
        <v>4.6666666666666523E-3</v>
      </c>
      <c r="AI22" s="94">
        <f>ABS((AI$5-AI20))</f>
        <v>5.7500000000000107E-2</v>
      </c>
      <c r="AJ22" s="94">
        <f>ABS((AJ$5-AJ20))</f>
        <v>1.2500000000000011E-3</v>
      </c>
      <c r="AK22" s="94">
        <f>ABS((AK$5-AK20))</f>
        <v>4.6666666666666856E-2</v>
      </c>
      <c r="AL22" s="94">
        <f>ABS((AL$5-AL20))</f>
        <v>2.3333333333333317E-2</v>
      </c>
      <c r="AM22" s="94">
        <f>ABS((AM$5-AM20))</f>
        <v>0.31500000000000006</v>
      </c>
      <c r="AN22" s="94">
        <f>ABS((AN$5-AN20))</f>
        <v>1.2608333333333341</v>
      </c>
      <c r="AO22" s="94">
        <f>ABS((AO$5-AO20))</f>
        <v>3.8333333333333552E-2</v>
      </c>
      <c r="AP22" s="94">
        <f>ABS((AP$5-AP20))</f>
        <v>5.8249999999999913E-2</v>
      </c>
    </row>
    <row r="23" spans="1:52" s="333" customFormat="1">
      <c r="A23" s="33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row>
    <row r="24" spans="1:52">
      <c r="A24" s="334" t="s">
        <v>1482</v>
      </c>
      <c r="AZ24" s="331" t="s">
        <v>1481</v>
      </c>
    </row>
    <row r="25" spans="1:52">
      <c r="A25" s="331" t="s">
        <v>1476</v>
      </c>
      <c r="B25" s="80">
        <v>13.86</v>
      </c>
      <c r="C25" s="80">
        <v>89</v>
      </c>
      <c r="D25" s="80">
        <v>12.4</v>
      </c>
      <c r="E25" s="80">
        <v>13.73</v>
      </c>
      <c r="F25" s="80">
        <v>20.98</v>
      </c>
      <c r="G25" s="80">
        <v>34.4</v>
      </c>
      <c r="H25" s="80">
        <v>73.900000000000006</v>
      </c>
      <c r="I25" s="80">
        <v>24.1</v>
      </c>
      <c r="J25" s="80">
        <v>32.6</v>
      </c>
      <c r="K25" s="80">
        <v>368.5</v>
      </c>
      <c r="L25" s="80">
        <v>494</v>
      </c>
      <c r="M25" s="80">
        <v>10.75</v>
      </c>
      <c r="N25" s="80">
        <v>108.1</v>
      </c>
      <c r="O25" s="80">
        <v>105.3</v>
      </c>
      <c r="P25" s="80">
        <v>6.46</v>
      </c>
      <c r="Q25" s="80">
        <v>1.78</v>
      </c>
      <c r="R25" s="80">
        <v>2.21</v>
      </c>
      <c r="S25" s="80">
        <v>0.98</v>
      </c>
      <c r="T25" s="80">
        <v>294.8</v>
      </c>
      <c r="U25" s="80">
        <v>312.89999999999998</v>
      </c>
      <c r="V25" s="80">
        <v>12.3</v>
      </c>
      <c r="W25" s="80">
        <v>25.53</v>
      </c>
      <c r="X25" s="80">
        <v>2.9180000000000001</v>
      </c>
      <c r="Y25" s="80">
        <v>12.34</v>
      </c>
      <c r="Z25" s="80">
        <v>2.57</v>
      </c>
      <c r="AA25" s="80">
        <v>1.03</v>
      </c>
      <c r="AB25" s="80">
        <v>0.97499999999999998</v>
      </c>
      <c r="AC25" s="80">
        <v>2.42</v>
      </c>
      <c r="AD25" s="80">
        <v>0.34200000000000003</v>
      </c>
      <c r="AE25" s="80">
        <v>2.1800000000000002</v>
      </c>
      <c r="AF25" s="80">
        <v>0.45</v>
      </c>
      <c r="AG25" s="80">
        <v>1.17</v>
      </c>
      <c r="AH25" s="80">
        <v>0.183</v>
      </c>
      <c r="AI25" s="80">
        <v>1.06</v>
      </c>
      <c r="AJ25" s="80">
        <v>0.29899999999999999</v>
      </c>
      <c r="AK25" s="80">
        <v>2.76</v>
      </c>
      <c r="AL25" s="80">
        <v>0.4</v>
      </c>
      <c r="AM25" s="80">
        <v>0.93</v>
      </c>
      <c r="AN25" s="80">
        <v>12.29</v>
      </c>
      <c r="AO25" s="80">
        <v>2.2799999999999998</v>
      </c>
      <c r="AP25" s="80">
        <v>1.0900000000000001</v>
      </c>
    </row>
    <row r="26" spans="1:52">
      <c r="A26" s="331" t="s">
        <v>1475</v>
      </c>
      <c r="B26" s="80">
        <v>14.33</v>
      </c>
      <c r="C26" s="80">
        <v>90.4</v>
      </c>
      <c r="D26" s="80">
        <v>14.1</v>
      </c>
      <c r="E26" s="80">
        <v>14.38</v>
      </c>
      <c r="F26" s="80">
        <v>22.6</v>
      </c>
      <c r="G26" s="80">
        <v>35.4</v>
      </c>
      <c r="H26" s="80">
        <v>76.599999999999994</v>
      </c>
      <c r="I26" s="80">
        <v>21.87</v>
      </c>
      <c r="J26" s="80">
        <v>32</v>
      </c>
      <c r="K26" s="80">
        <v>385.8</v>
      </c>
      <c r="L26" s="80">
        <v>495</v>
      </c>
      <c r="M26" s="80">
        <v>10.75</v>
      </c>
      <c r="N26" s="80">
        <v>113</v>
      </c>
      <c r="O26" s="80">
        <v>109.8</v>
      </c>
      <c r="P26" s="80">
        <v>6.45</v>
      </c>
      <c r="Q26" s="80">
        <v>2.09</v>
      </c>
      <c r="R26" s="80">
        <v>1.84</v>
      </c>
      <c r="S26" s="80">
        <v>1.4</v>
      </c>
      <c r="T26" s="80">
        <v>308.8</v>
      </c>
      <c r="U26" s="80">
        <v>314.60000000000002</v>
      </c>
      <c r="V26" s="80">
        <v>12.03</v>
      </c>
      <c r="W26" s="80">
        <v>27.94</v>
      </c>
      <c r="X26" s="80">
        <v>3.04</v>
      </c>
      <c r="Y26" s="80">
        <v>12.2</v>
      </c>
      <c r="Z26" s="80">
        <v>2.99</v>
      </c>
      <c r="AA26" s="80">
        <v>1</v>
      </c>
      <c r="AB26" s="80">
        <v>1.04</v>
      </c>
      <c r="AC26" s="80">
        <v>2.61</v>
      </c>
      <c r="AD26" s="80">
        <v>0.35499999999999998</v>
      </c>
      <c r="AE26" s="80">
        <v>2.31</v>
      </c>
      <c r="AF26" s="80">
        <v>0.35499999999999998</v>
      </c>
      <c r="AG26" s="80">
        <v>1.1299999999999999</v>
      </c>
      <c r="AH26" s="80">
        <v>0.11799999999999999</v>
      </c>
      <c r="AI26" s="80">
        <v>1.07</v>
      </c>
      <c r="AJ26" s="80">
        <v>0.308</v>
      </c>
      <c r="AK26" s="80">
        <v>2.79</v>
      </c>
      <c r="AL26" s="80">
        <v>0.40699999999999997</v>
      </c>
      <c r="AM26" s="80">
        <v>0.9</v>
      </c>
      <c r="AN26" s="80">
        <v>12.47</v>
      </c>
      <c r="AO26" s="80">
        <v>2.2599999999999998</v>
      </c>
      <c r="AP26" s="80">
        <v>0.99</v>
      </c>
    </row>
    <row r="27" spans="1:52">
      <c r="A27" s="331" t="s">
        <v>1473</v>
      </c>
      <c r="B27" s="80">
        <v>13.88</v>
      </c>
      <c r="C27" s="80">
        <v>90.1</v>
      </c>
      <c r="D27" s="80">
        <v>11.9</v>
      </c>
      <c r="E27" s="80">
        <v>14.24</v>
      </c>
      <c r="F27" s="80">
        <v>21.4</v>
      </c>
      <c r="G27" s="80">
        <v>34.1</v>
      </c>
      <c r="H27" s="80">
        <v>75.3</v>
      </c>
      <c r="I27" s="80">
        <v>22.5</v>
      </c>
      <c r="J27" s="80">
        <v>31</v>
      </c>
      <c r="K27" s="80">
        <v>382.9</v>
      </c>
      <c r="L27" s="80">
        <v>493</v>
      </c>
      <c r="M27" s="80">
        <v>10.5</v>
      </c>
      <c r="N27" s="80">
        <v>108.4</v>
      </c>
      <c r="O27" s="80">
        <v>108.6</v>
      </c>
      <c r="P27" s="80">
        <v>6.4</v>
      </c>
      <c r="Q27" s="80">
        <v>1.87</v>
      </c>
      <c r="R27" s="80">
        <v>2.1</v>
      </c>
      <c r="S27" s="80">
        <v>1.7</v>
      </c>
      <c r="T27" s="80">
        <v>313</v>
      </c>
      <c r="U27" s="80">
        <v>314</v>
      </c>
      <c r="V27" s="80">
        <v>12.04</v>
      </c>
      <c r="W27" s="80">
        <v>27.2</v>
      </c>
      <c r="X27" s="80">
        <v>3.08</v>
      </c>
      <c r="Y27" s="80">
        <v>12.59</v>
      </c>
      <c r="Z27" s="80">
        <v>2.68</v>
      </c>
      <c r="AA27" s="80">
        <v>0.85699999999999998</v>
      </c>
      <c r="AB27" s="80">
        <v>0.88</v>
      </c>
      <c r="AC27" s="80">
        <v>2.5099999999999998</v>
      </c>
      <c r="AD27" s="80">
        <v>0.38100000000000001</v>
      </c>
      <c r="AE27" s="80">
        <v>1.87</v>
      </c>
      <c r="AF27" s="80">
        <v>0.40100000000000002</v>
      </c>
      <c r="AG27" s="80">
        <v>1.1000000000000001</v>
      </c>
      <c r="AH27" s="80">
        <v>0.18</v>
      </c>
      <c r="AI27" s="80">
        <v>1.08</v>
      </c>
      <c r="AJ27" s="80">
        <v>0.26200000000000001</v>
      </c>
      <c r="AK27" s="80">
        <v>2.81</v>
      </c>
      <c r="AL27" s="80">
        <v>0.36399999999999999</v>
      </c>
      <c r="AM27" s="80">
        <v>0.72</v>
      </c>
      <c r="AN27" s="80">
        <v>11.78</v>
      </c>
      <c r="AO27" s="80">
        <v>2.3199999999999998</v>
      </c>
      <c r="AP27" s="80">
        <v>0.94299999999999995</v>
      </c>
    </row>
    <row r="28" spans="1:52">
      <c r="A28" s="331" t="s">
        <v>1472</v>
      </c>
      <c r="B28" s="80">
        <v>14.5</v>
      </c>
      <c r="C28" s="80">
        <v>92.7</v>
      </c>
      <c r="D28" s="80">
        <v>14</v>
      </c>
      <c r="E28" s="80">
        <v>14.7</v>
      </c>
      <c r="F28" s="80">
        <v>25.3</v>
      </c>
      <c r="G28" s="80">
        <v>41</v>
      </c>
      <c r="H28" s="80">
        <v>74.900000000000006</v>
      </c>
      <c r="I28" s="80">
        <v>21.09</v>
      </c>
      <c r="J28" s="80">
        <v>38.700000000000003</v>
      </c>
      <c r="K28" s="80">
        <v>453.6</v>
      </c>
      <c r="L28" s="80">
        <v>503</v>
      </c>
      <c r="M28" s="80">
        <v>10.5</v>
      </c>
      <c r="N28" s="80">
        <v>114.1</v>
      </c>
      <c r="O28" s="80">
        <v>118.6</v>
      </c>
      <c r="P28" s="80">
        <v>6.49</v>
      </c>
      <c r="Q28" s="80">
        <v>1.54</v>
      </c>
      <c r="R28" s="80">
        <v>2</v>
      </c>
      <c r="S28" s="80">
        <v>2.58</v>
      </c>
      <c r="T28" s="80">
        <v>335.2</v>
      </c>
      <c r="U28" s="80">
        <v>327.60000000000002</v>
      </c>
      <c r="V28" s="80">
        <v>11.64</v>
      </c>
      <c r="W28" s="80">
        <v>25.86</v>
      </c>
      <c r="X28" s="80">
        <v>3.32</v>
      </c>
      <c r="Y28" s="80">
        <v>12.86</v>
      </c>
      <c r="Z28" s="80">
        <v>2.98</v>
      </c>
      <c r="AA28" s="80">
        <v>0.87</v>
      </c>
      <c r="AB28" s="80">
        <v>0.98</v>
      </c>
      <c r="AC28" s="80">
        <v>2.63</v>
      </c>
      <c r="AD28" s="80">
        <v>0.38800000000000001</v>
      </c>
      <c r="AE28" s="80">
        <v>2.16</v>
      </c>
      <c r="AF28" s="80">
        <v>0.4</v>
      </c>
      <c r="AG28" s="80">
        <v>1.1000000000000001</v>
      </c>
      <c r="AH28" s="80">
        <v>0.191</v>
      </c>
      <c r="AI28" s="80">
        <v>0.94</v>
      </c>
      <c r="AJ28" s="80">
        <v>0.26300000000000001</v>
      </c>
      <c r="AK28" s="80">
        <v>2.96</v>
      </c>
      <c r="AL28" s="80">
        <v>0.41199999999999998</v>
      </c>
      <c r="AM28" s="80">
        <v>0.63</v>
      </c>
      <c r="AN28" s="80">
        <v>12.63</v>
      </c>
      <c r="AO28" s="80">
        <v>2.2200000000000002</v>
      </c>
      <c r="AP28" s="80">
        <v>1.1200000000000001</v>
      </c>
    </row>
    <row r="29" spans="1:52">
      <c r="A29" s="331" t="s">
        <v>1471</v>
      </c>
      <c r="B29" s="80">
        <v>14.85</v>
      </c>
      <c r="C29" s="80">
        <v>89.3</v>
      </c>
      <c r="D29" s="80">
        <v>18.2</v>
      </c>
      <c r="E29" s="80">
        <v>14.53</v>
      </c>
      <c r="F29" s="80">
        <v>24.6</v>
      </c>
      <c r="G29" s="80">
        <v>39.9</v>
      </c>
      <c r="H29" s="80">
        <v>75.2</v>
      </c>
      <c r="I29" s="80">
        <v>21.9</v>
      </c>
      <c r="J29" s="80">
        <v>38.1</v>
      </c>
      <c r="K29" s="80">
        <v>443</v>
      </c>
      <c r="L29" s="80">
        <v>502</v>
      </c>
      <c r="M29" s="80">
        <v>10.27</v>
      </c>
      <c r="N29" s="80">
        <v>113.9</v>
      </c>
      <c r="O29" s="80">
        <v>113.8</v>
      </c>
      <c r="P29" s="80">
        <v>6.97</v>
      </c>
      <c r="Q29" s="80">
        <v>1.71</v>
      </c>
      <c r="R29" s="80">
        <v>2.11</v>
      </c>
      <c r="S29" s="80">
        <v>2.39</v>
      </c>
      <c r="T29" s="80">
        <v>323.2</v>
      </c>
      <c r="U29" s="80">
        <v>322</v>
      </c>
      <c r="V29" s="80">
        <v>11.56</v>
      </c>
      <c r="W29" s="80">
        <v>25.05</v>
      </c>
      <c r="X29" s="80">
        <v>3.03</v>
      </c>
      <c r="Y29" s="80">
        <v>13.46</v>
      </c>
      <c r="Z29" s="80">
        <v>2.57</v>
      </c>
      <c r="AA29" s="80">
        <v>1.06</v>
      </c>
      <c r="AB29" s="80">
        <v>1.07</v>
      </c>
      <c r="AC29" s="80">
        <v>2.65</v>
      </c>
      <c r="AD29" s="80">
        <v>0.33300000000000002</v>
      </c>
      <c r="AE29" s="80">
        <v>2.11</v>
      </c>
      <c r="AF29" s="80">
        <v>0.34599999999999997</v>
      </c>
      <c r="AG29" s="80">
        <v>1.25</v>
      </c>
      <c r="AH29" s="80">
        <v>0.13800000000000001</v>
      </c>
      <c r="AI29" s="80">
        <v>1.1200000000000001</v>
      </c>
      <c r="AJ29" s="80">
        <v>0.248</v>
      </c>
      <c r="AK29" s="80">
        <v>2.69</v>
      </c>
      <c r="AL29" s="80">
        <v>0.45</v>
      </c>
      <c r="AM29" s="80">
        <v>0.8</v>
      </c>
      <c r="AN29" s="80">
        <v>11.87</v>
      </c>
      <c r="AO29" s="80">
        <v>2.1</v>
      </c>
      <c r="AP29" s="80">
        <v>1.02</v>
      </c>
    </row>
    <row r="30" spans="1:52">
      <c r="A30" s="331" t="s">
        <v>1470</v>
      </c>
      <c r="B30" s="80">
        <v>13.56</v>
      </c>
      <c r="C30" s="80">
        <v>88.3</v>
      </c>
      <c r="D30" s="80">
        <v>12.3</v>
      </c>
      <c r="E30" s="80">
        <v>13.7</v>
      </c>
      <c r="F30" s="80">
        <v>22.8</v>
      </c>
      <c r="G30" s="80">
        <v>34.1</v>
      </c>
      <c r="H30" s="80">
        <v>79.7</v>
      </c>
      <c r="I30" s="80">
        <v>20.8</v>
      </c>
      <c r="J30" s="80">
        <v>30.4</v>
      </c>
      <c r="K30" s="80">
        <v>558</v>
      </c>
      <c r="L30" s="80">
        <v>486.5</v>
      </c>
      <c r="M30" s="80">
        <v>10.53</v>
      </c>
      <c r="N30" s="80">
        <v>110.9</v>
      </c>
      <c r="O30" s="80">
        <v>117.5</v>
      </c>
      <c r="P30" s="80">
        <v>6.69</v>
      </c>
      <c r="Q30" s="80">
        <v>1.93</v>
      </c>
      <c r="R30" s="80">
        <v>1.8</v>
      </c>
      <c r="S30" s="80">
        <v>2.7</v>
      </c>
      <c r="T30" s="80">
        <v>313.8</v>
      </c>
      <c r="U30" s="80">
        <v>306</v>
      </c>
      <c r="V30" s="80">
        <v>11.26</v>
      </c>
      <c r="W30" s="80">
        <v>24.4</v>
      </c>
      <c r="X30" s="80">
        <v>3.33</v>
      </c>
      <c r="Y30" s="80">
        <v>12.61</v>
      </c>
      <c r="Z30" s="80">
        <v>2.56</v>
      </c>
      <c r="AA30" s="80">
        <v>0.98</v>
      </c>
      <c r="AB30" s="80">
        <v>0.99</v>
      </c>
      <c r="AC30" s="80">
        <v>2.2599999999999998</v>
      </c>
      <c r="AD30" s="80">
        <v>0.377</v>
      </c>
      <c r="AE30" s="80">
        <v>2</v>
      </c>
      <c r="AF30" s="80">
        <v>0.38400000000000001</v>
      </c>
      <c r="AG30" s="80">
        <v>1.21</v>
      </c>
      <c r="AH30" s="80">
        <v>0.13600000000000001</v>
      </c>
      <c r="AI30" s="80">
        <v>1.06</v>
      </c>
      <c r="AJ30" s="80">
        <v>0.20300000000000001</v>
      </c>
      <c r="AK30" s="80">
        <v>2.92</v>
      </c>
      <c r="AL30" s="80">
        <v>0.40600000000000003</v>
      </c>
      <c r="AM30" s="80">
        <v>0.73</v>
      </c>
      <c r="AN30" s="80">
        <v>11.39</v>
      </c>
      <c r="AO30" s="80">
        <v>1.99</v>
      </c>
      <c r="AP30" s="80">
        <v>0.99</v>
      </c>
    </row>
    <row r="31" spans="1:52">
      <c r="A31" s="331" t="s">
        <v>1469</v>
      </c>
      <c r="B31" s="80">
        <v>14.12</v>
      </c>
      <c r="C31" s="80">
        <v>91.4</v>
      </c>
      <c r="D31" s="80">
        <v>9.6999999999999993</v>
      </c>
      <c r="E31" s="80">
        <v>14.17</v>
      </c>
      <c r="F31" s="80">
        <v>24</v>
      </c>
      <c r="G31" s="80">
        <v>36.5</v>
      </c>
      <c r="H31" s="80">
        <v>75.3</v>
      </c>
      <c r="I31" s="80">
        <v>21.63</v>
      </c>
      <c r="J31" s="80">
        <v>31.9</v>
      </c>
      <c r="K31" s="80">
        <v>582</v>
      </c>
      <c r="L31" s="80">
        <v>493</v>
      </c>
      <c r="M31" s="80">
        <v>10.85</v>
      </c>
      <c r="N31" s="80">
        <v>112.3</v>
      </c>
      <c r="O31" s="80">
        <v>121.7</v>
      </c>
      <c r="P31" s="80">
        <v>6.74</v>
      </c>
      <c r="Q31" s="80">
        <v>2.02</v>
      </c>
      <c r="R31" s="80">
        <v>1.93</v>
      </c>
      <c r="S31" s="80">
        <v>2.8</v>
      </c>
      <c r="T31" s="80">
        <v>320.89999999999998</v>
      </c>
      <c r="U31" s="80">
        <v>313.10000000000002</v>
      </c>
      <c r="V31" s="80">
        <v>11.64</v>
      </c>
      <c r="W31" s="80">
        <v>24.62</v>
      </c>
      <c r="X31" s="80">
        <v>3.11</v>
      </c>
      <c r="Y31" s="80">
        <v>13.14</v>
      </c>
      <c r="Z31" s="80">
        <v>3.02</v>
      </c>
      <c r="AA31" s="80">
        <v>0.87</v>
      </c>
      <c r="AB31" s="80">
        <v>0.99</v>
      </c>
      <c r="AC31" s="80">
        <v>2.3199999999999998</v>
      </c>
      <c r="AD31" s="80">
        <v>0.34699999999999998</v>
      </c>
      <c r="AE31" s="80">
        <v>1.7</v>
      </c>
      <c r="AF31" s="80">
        <v>0.39700000000000002</v>
      </c>
      <c r="AG31" s="80">
        <v>1.1100000000000001</v>
      </c>
      <c r="AH31" s="80">
        <v>0.15</v>
      </c>
      <c r="AI31" s="80">
        <v>1.04</v>
      </c>
      <c r="AJ31" s="80">
        <v>0.36899999999999999</v>
      </c>
      <c r="AK31" s="80">
        <v>2.89</v>
      </c>
      <c r="AL31" s="80">
        <v>0.39100000000000001</v>
      </c>
      <c r="AM31" s="80">
        <v>0.89</v>
      </c>
      <c r="AN31" s="80">
        <v>11.7</v>
      </c>
      <c r="AO31" s="80">
        <v>2.02</v>
      </c>
      <c r="AP31" s="80">
        <v>1.02</v>
      </c>
    </row>
    <row r="32" spans="1:52">
      <c r="A32" s="331" t="s">
        <v>1468</v>
      </c>
      <c r="B32" s="80">
        <v>13.21</v>
      </c>
      <c r="C32" s="80">
        <v>88.9</v>
      </c>
      <c r="D32" s="80">
        <v>9.8000000000000007</v>
      </c>
      <c r="E32" s="80">
        <v>14.48</v>
      </c>
      <c r="F32" s="80">
        <v>22</v>
      </c>
      <c r="G32" s="80">
        <v>36.700000000000003</v>
      </c>
      <c r="H32" s="80">
        <v>80.400000000000006</v>
      </c>
      <c r="I32" s="80">
        <v>22.6</v>
      </c>
      <c r="J32" s="80">
        <v>31.3</v>
      </c>
      <c r="K32" s="80">
        <v>641</v>
      </c>
      <c r="L32" s="80">
        <v>485</v>
      </c>
      <c r="M32" s="80">
        <v>10.74</v>
      </c>
      <c r="N32" s="80">
        <v>113.3</v>
      </c>
      <c r="O32" s="80">
        <v>120.3</v>
      </c>
      <c r="P32" s="80">
        <v>6.61</v>
      </c>
      <c r="Q32" s="80">
        <v>2.25</v>
      </c>
      <c r="R32" s="80">
        <v>1.85</v>
      </c>
      <c r="S32" s="80">
        <v>3.1</v>
      </c>
      <c r="T32" s="80">
        <v>306</v>
      </c>
      <c r="U32" s="80">
        <v>306.2</v>
      </c>
      <c r="V32" s="80">
        <v>11.76</v>
      </c>
      <c r="W32" s="80">
        <v>27.8</v>
      </c>
      <c r="X32" s="80">
        <v>3.22</v>
      </c>
      <c r="Y32" s="80">
        <v>12.6</v>
      </c>
      <c r="Z32" s="80">
        <v>2.75</v>
      </c>
      <c r="AA32" s="80">
        <v>0.84399999999999997</v>
      </c>
      <c r="AB32" s="80">
        <v>0.92800000000000005</v>
      </c>
      <c r="AC32" s="80">
        <v>2.82</v>
      </c>
      <c r="AD32" s="80">
        <v>0.38400000000000001</v>
      </c>
      <c r="AE32" s="80">
        <v>2.0299999999999998</v>
      </c>
      <c r="AF32" s="80">
        <v>0.38800000000000001</v>
      </c>
      <c r="AG32" s="80">
        <v>1.1399999999999999</v>
      </c>
      <c r="AH32" s="80">
        <v>0.13400000000000001</v>
      </c>
      <c r="AI32" s="80">
        <v>1.1499999999999999</v>
      </c>
      <c r="AJ32" s="80">
        <v>0.28000000000000003</v>
      </c>
      <c r="AK32" s="80">
        <v>3.24</v>
      </c>
      <c r="AL32" s="80">
        <v>0.437</v>
      </c>
      <c r="AM32" s="80">
        <v>0.8</v>
      </c>
      <c r="AN32" s="80">
        <v>11.34</v>
      </c>
      <c r="AO32" s="80">
        <v>2.1</v>
      </c>
      <c r="AP32" s="80">
        <v>1.01</v>
      </c>
    </row>
    <row r="33" spans="1:52">
      <c r="A33" s="331" t="s">
        <v>1467</v>
      </c>
      <c r="B33" s="80">
        <v>12.81</v>
      </c>
      <c r="C33" s="80">
        <v>88.3</v>
      </c>
      <c r="D33" s="80">
        <v>11.8</v>
      </c>
      <c r="E33" s="80">
        <v>14.48</v>
      </c>
      <c r="F33" s="80">
        <v>21.3</v>
      </c>
      <c r="G33" s="80">
        <v>36.4</v>
      </c>
      <c r="H33" s="80">
        <v>77.7</v>
      </c>
      <c r="I33" s="80">
        <v>23.4</v>
      </c>
      <c r="J33" s="80">
        <v>32.299999999999997</v>
      </c>
      <c r="K33" s="80">
        <v>493</v>
      </c>
      <c r="L33" s="80">
        <v>475</v>
      </c>
      <c r="M33" s="80">
        <v>10.27</v>
      </c>
      <c r="N33" s="80">
        <v>111.6</v>
      </c>
      <c r="O33" s="80">
        <v>119.2</v>
      </c>
      <c r="P33" s="80">
        <v>6.53</v>
      </c>
      <c r="Q33" s="80">
        <v>1.49</v>
      </c>
      <c r="R33" s="80">
        <v>1.99</v>
      </c>
      <c r="S33" s="80">
        <v>1.56</v>
      </c>
      <c r="T33" s="80">
        <v>297</v>
      </c>
      <c r="U33" s="80">
        <v>303.89999999999998</v>
      </c>
      <c r="V33" s="80">
        <v>11.76</v>
      </c>
      <c r="W33" s="80">
        <v>27.7</v>
      </c>
      <c r="X33" s="80">
        <v>3.17</v>
      </c>
      <c r="Y33" s="80">
        <v>11.98</v>
      </c>
      <c r="Z33" s="80">
        <v>2.72</v>
      </c>
      <c r="AA33" s="80">
        <v>0.96</v>
      </c>
      <c r="AB33" s="80">
        <v>0.92</v>
      </c>
      <c r="AC33" s="80">
        <v>2.42</v>
      </c>
      <c r="AD33" s="80">
        <v>0.34599999999999997</v>
      </c>
      <c r="AE33" s="80">
        <v>1.7</v>
      </c>
      <c r="AF33" s="80">
        <v>0.38300000000000001</v>
      </c>
      <c r="AG33" s="80">
        <v>1.3</v>
      </c>
      <c r="AH33" s="80">
        <v>0.188</v>
      </c>
      <c r="AI33" s="80">
        <v>1.1000000000000001</v>
      </c>
      <c r="AJ33" s="80">
        <v>0.29899999999999999</v>
      </c>
      <c r="AK33" s="80">
        <v>2.67</v>
      </c>
      <c r="AL33" s="80">
        <v>0.39100000000000001</v>
      </c>
      <c r="AM33" s="80">
        <v>0.89</v>
      </c>
      <c r="AN33" s="80">
        <v>11.56</v>
      </c>
      <c r="AO33" s="80">
        <v>2.2799999999999998</v>
      </c>
      <c r="AP33" s="80">
        <v>1.107</v>
      </c>
    </row>
    <row r="34" spans="1:52">
      <c r="A34" s="331" t="s">
        <v>1466</v>
      </c>
      <c r="B34" s="80">
        <v>13.13</v>
      </c>
      <c r="C34" s="80">
        <v>89.7</v>
      </c>
      <c r="D34" s="80">
        <v>11.5</v>
      </c>
      <c r="E34" s="80">
        <v>14.38</v>
      </c>
      <c r="F34" s="80">
        <v>21.62</v>
      </c>
      <c r="G34" s="80">
        <v>36.1</v>
      </c>
      <c r="H34" s="80">
        <v>84.5</v>
      </c>
      <c r="I34" s="80">
        <v>23.28</v>
      </c>
      <c r="J34" s="80">
        <v>33.799999999999997</v>
      </c>
      <c r="K34" s="80">
        <v>488</v>
      </c>
      <c r="L34" s="80">
        <v>488</v>
      </c>
      <c r="M34" s="80">
        <v>10.72</v>
      </c>
      <c r="N34" s="80">
        <v>115.7</v>
      </c>
      <c r="O34" s="80">
        <v>120.7</v>
      </c>
      <c r="P34" s="80">
        <v>6.78</v>
      </c>
      <c r="Q34" s="80">
        <v>1.88</v>
      </c>
      <c r="R34" s="80">
        <v>1.96</v>
      </c>
      <c r="S34" s="80">
        <v>1.67</v>
      </c>
      <c r="T34" s="80">
        <v>306.8</v>
      </c>
      <c r="U34" s="80">
        <v>310.10000000000002</v>
      </c>
      <c r="V34" s="80">
        <v>11.62</v>
      </c>
      <c r="W34" s="80">
        <v>27.99</v>
      </c>
      <c r="X34" s="80">
        <v>3.11</v>
      </c>
      <c r="Y34" s="80">
        <v>12.7</v>
      </c>
      <c r="Z34" s="80">
        <v>2.5299999999999998</v>
      </c>
      <c r="AA34" s="80">
        <v>0.85</v>
      </c>
      <c r="AB34" s="80">
        <v>1.06</v>
      </c>
      <c r="AC34" s="80">
        <v>2.5</v>
      </c>
      <c r="AD34" s="80">
        <v>0.37</v>
      </c>
      <c r="AE34" s="80">
        <v>1.97</v>
      </c>
      <c r="AF34" s="80">
        <v>0.35899999999999999</v>
      </c>
      <c r="AG34" s="80">
        <v>1.18</v>
      </c>
      <c r="AH34" s="80">
        <v>0.16600000000000001</v>
      </c>
      <c r="AI34" s="80">
        <v>1.34</v>
      </c>
      <c r="AJ34" s="80">
        <v>0.25600000000000001</v>
      </c>
      <c r="AK34" s="80">
        <v>2.91</v>
      </c>
      <c r="AL34" s="80">
        <v>0.36899999999999999</v>
      </c>
      <c r="AM34" s="80">
        <v>0.67</v>
      </c>
      <c r="AN34" s="80">
        <v>11.66</v>
      </c>
      <c r="AO34" s="80">
        <v>2.19</v>
      </c>
      <c r="AP34" s="80">
        <v>1.2070000000000001</v>
      </c>
    </row>
    <row r="35" spans="1:52">
      <c r="A35" s="331" t="s">
        <v>1465</v>
      </c>
      <c r="B35" s="80">
        <v>12.82</v>
      </c>
      <c r="C35" s="80">
        <v>86.4</v>
      </c>
      <c r="D35" s="80">
        <v>14.4</v>
      </c>
      <c r="E35" s="80">
        <v>14.23</v>
      </c>
      <c r="F35" s="80">
        <v>22.9</v>
      </c>
      <c r="G35" s="80">
        <v>38.1</v>
      </c>
      <c r="H35" s="80">
        <v>76.099999999999994</v>
      </c>
      <c r="I35" s="80">
        <v>22.6</v>
      </c>
      <c r="J35" s="80">
        <v>31.3</v>
      </c>
      <c r="K35" s="80">
        <v>353</v>
      </c>
      <c r="L35" s="80">
        <v>477</v>
      </c>
      <c r="M35" s="80">
        <v>10.09</v>
      </c>
      <c r="N35" s="80">
        <v>111.9</v>
      </c>
      <c r="O35" s="80">
        <v>117.8</v>
      </c>
      <c r="P35" s="80">
        <v>6.42</v>
      </c>
      <c r="Q35" s="80">
        <v>1.79</v>
      </c>
      <c r="R35" s="80">
        <v>1.96</v>
      </c>
      <c r="S35" s="80" t="s">
        <v>142</v>
      </c>
      <c r="T35" s="80">
        <v>283.8</v>
      </c>
      <c r="U35" s="80">
        <v>294.89999999999998</v>
      </c>
      <c r="V35" s="80">
        <v>12.08</v>
      </c>
      <c r="W35" s="80">
        <v>26.43</v>
      </c>
      <c r="X35" s="80">
        <v>3.1</v>
      </c>
      <c r="Y35" s="80">
        <v>12.6</v>
      </c>
      <c r="Z35" s="80">
        <v>2.56</v>
      </c>
      <c r="AA35" s="80">
        <v>0.93</v>
      </c>
      <c r="AB35" s="80">
        <v>0.95599999999999996</v>
      </c>
      <c r="AC35" s="80">
        <v>2.57</v>
      </c>
      <c r="AD35" s="80">
        <v>0.36799999999999999</v>
      </c>
      <c r="AE35" s="80">
        <v>2.0299999999999998</v>
      </c>
      <c r="AF35" s="80">
        <v>0.42299999999999999</v>
      </c>
      <c r="AG35" s="80">
        <v>1.21</v>
      </c>
      <c r="AH35" s="80">
        <v>0.13100000000000001</v>
      </c>
      <c r="AI35" s="80">
        <v>0.98</v>
      </c>
      <c r="AJ35" s="80">
        <v>0.26800000000000002</v>
      </c>
      <c r="AK35" s="80">
        <v>2.72</v>
      </c>
      <c r="AL35" s="80">
        <v>0.36299999999999999</v>
      </c>
      <c r="AM35" s="80">
        <v>0.75</v>
      </c>
      <c r="AN35" s="80">
        <v>10.63</v>
      </c>
      <c r="AO35" s="80">
        <v>2.17</v>
      </c>
      <c r="AP35" s="80">
        <v>1.1499999999999999</v>
      </c>
    </row>
    <row r="36" spans="1:52">
      <c r="A36" s="331" t="s">
        <v>1464</v>
      </c>
      <c r="B36" s="80">
        <v>12.52</v>
      </c>
      <c r="C36" s="80">
        <v>87.8</v>
      </c>
      <c r="D36" s="80">
        <v>16.600000000000001</v>
      </c>
      <c r="E36" s="80">
        <v>15.08</v>
      </c>
      <c r="F36" s="80">
        <v>22.2</v>
      </c>
      <c r="G36" s="80">
        <v>38.6</v>
      </c>
      <c r="H36" s="80">
        <v>74.400000000000006</v>
      </c>
      <c r="I36" s="80">
        <v>26.1</v>
      </c>
      <c r="J36" s="80">
        <v>30.9</v>
      </c>
      <c r="K36" s="80">
        <v>350</v>
      </c>
      <c r="L36" s="80">
        <v>481</v>
      </c>
      <c r="M36" s="80">
        <v>10.59</v>
      </c>
      <c r="N36" s="80">
        <v>114.3</v>
      </c>
      <c r="O36" s="80">
        <v>113.7</v>
      </c>
      <c r="P36" s="80">
        <v>6.45</v>
      </c>
      <c r="Q36" s="80">
        <v>2.0099999999999998</v>
      </c>
      <c r="R36" s="80">
        <v>1.98</v>
      </c>
      <c r="S36" s="80" t="s">
        <v>142</v>
      </c>
      <c r="T36" s="80">
        <v>293.3</v>
      </c>
      <c r="U36" s="80">
        <v>301</v>
      </c>
      <c r="V36" s="80">
        <v>12.39</v>
      </c>
      <c r="W36" s="80">
        <v>31.4</v>
      </c>
      <c r="X36" s="80">
        <v>3.2</v>
      </c>
      <c r="Y36" s="80">
        <v>12.72</v>
      </c>
      <c r="Z36" s="80">
        <v>2.71</v>
      </c>
      <c r="AA36" s="80">
        <v>0.97</v>
      </c>
      <c r="AB36" s="80">
        <v>1.1200000000000001</v>
      </c>
      <c r="AC36" s="80">
        <v>2.44</v>
      </c>
      <c r="AD36" s="80">
        <v>0.37</v>
      </c>
      <c r="AE36" s="80">
        <v>1.99</v>
      </c>
      <c r="AF36" s="80">
        <v>0.45800000000000002</v>
      </c>
      <c r="AG36" s="80">
        <v>1.24</v>
      </c>
      <c r="AH36" s="80">
        <v>0.16</v>
      </c>
      <c r="AI36" s="80">
        <v>1.1499999999999999</v>
      </c>
      <c r="AJ36" s="80">
        <v>0.32</v>
      </c>
      <c r="AK36" s="80">
        <v>2.89</v>
      </c>
      <c r="AL36" s="80">
        <v>0.32900000000000001</v>
      </c>
      <c r="AM36" s="80">
        <v>0.51</v>
      </c>
      <c r="AN36" s="80">
        <v>11.03</v>
      </c>
      <c r="AO36" s="80">
        <v>2.15</v>
      </c>
      <c r="AP36" s="80">
        <v>0.95</v>
      </c>
    </row>
    <row r="37" spans="1:52" s="333" customFormat="1">
      <c r="A37" s="334" t="s">
        <v>196</v>
      </c>
      <c r="B37" s="94">
        <f>AVERAGE(B25:B36)</f>
        <v>13.6325</v>
      </c>
      <c r="C37" s="94">
        <f>AVERAGE(C25:C36)</f>
        <v>89.358333333333334</v>
      </c>
      <c r="D37" s="94">
        <f>AVERAGE(D25:D36)</f>
        <v>13.058333333333332</v>
      </c>
      <c r="E37" s="94">
        <f>AVERAGE(E25:E36)</f>
        <v>14.341666666666667</v>
      </c>
      <c r="F37" s="94">
        <f>AVERAGE(F25:F36)</f>
        <v>22.641666666666669</v>
      </c>
      <c r="G37" s="94">
        <f>AVERAGE(G25:G36)</f>
        <v>36.775000000000006</v>
      </c>
      <c r="H37" s="94">
        <f>AVERAGE(H25:H36)</f>
        <v>77</v>
      </c>
      <c r="I37" s="94">
        <f>AVERAGE(I25:I36)</f>
        <v>22.655833333333334</v>
      </c>
      <c r="J37" s="94">
        <f>AVERAGE(J25:J36)</f>
        <v>32.858333333333334</v>
      </c>
      <c r="K37" s="94">
        <f>AVERAGE(K25:K36)</f>
        <v>458.23333333333329</v>
      </c>
      <c r="L37" s="94">
        <f>AVERAGE(L25:L36)</f>
        <v>489.375</v>
      </c>
      <c r="M37" s="94">
        <f>AVERAGE(M25:M36)</f>
        <v>10.546666666666665</v>
      </c>
      <c r="N37" s="94">
        <f>AVERAGE(N25:N36)</f>
        <v>112.29166666666667</v>
      </c>
      <c r="O37" s="94">
        <f>AVERAGE(O25:O36)</f>
        <v>115.58333333333333</v>
      </c>
      <c r="P37" s="94">
        <f>AVERAGE(P25:P36)</f>
        <v>6.5825000000000005</v>
      </c>
      <c r="Q37" s="94">
        <f>AVERAGE(Q25:Q36)</f>
        <v>1.8633333333333333</v>
      </c>
      <c r="R37" s="94">
        <f>AVERAGE(R25:R36)</f>
        <v>1.9775</v>
      </c>
      <c r="S37" s="94">
        <f>AVERAGE(S25:S34)</f>
        <v>2.0880000000000001</v>
      </c>
      <c r="T37" s="94">
        <f>AVERAGE(T25:T36)</f>
        <v>308.05</v>
      </c>
      <c r="U37" s="94">
        <f>AVERAGE(U25:U36)</f>
        <v>310.52499999999998</v>
      </c>
      <c r="V37" s="94">
        <f>AVERAGE(V25:V36)</f>
        <v>11.840000000000003</v>
      </c>
      <c r="W37" s="94">
        <f>AVERAGE(W25:W36)</f>
        <v>26.826666666666668</v>
      </c>
      <c r="X37" s="94">
        <f>AVERAGE(X25:X36)</f>
        <v>3.1356666666666668</v>
      </c>
      <c r="Y37" s="94">
        <f>AVERAGE(Y25:Y36)</f>
        <v>12.65</v>
      </c>
      <c r="Z37" s="94">
        <f>AVERAGE(Z25:Z36)</f>
        <v>2.72</v>
      </c>
      <c r="AA37" s="94">
        <f>AVERAGE(AA25:AA36)</f>
        <v>0.93508333333333338</v>
      </c>
      <c r="AB37" s="94">
        <f>AVERAGE(AB25:AB36)</f>
        <v>0.99241666666666684</v>
      </c>
      <c r="AC37" s="94">
        <f>AVERAGE(AC25:AC36)</f>
        <v>2.5125000000000002</v>
      </c>
      <c r="AD37" s="94">
        <f>AVERAGE(AD25:AD36)</f>
        <v>0.36341666666666667</v>
      </c>
      <c r="AE37" s="94">
        <f>AVERAGE(AE25:AE36)</f>
        <v>2.0041666666666664</v>
      </c>
      <c r="AF37" s="94">
        <f>AVERAGE(AF25:AF36)</f>
        <v>0.39533333333333331</v>
      </c>
      <c r="AG37" s="94">
        <f>AVERAGE(AG25:AG36)</f>
        <v>1.1783333333333335</v>
      </c>
      <c r="AH37" s="94">
        <f>AVERAGE(AH25:AH36)</f>
        <v>0.15624999999999997</v>
      </c>
      <c r="AI37" s="94">
        <f>AVERAGE(AI25:AI36)</f>
        <v>1.0908333333333333</v>
      </c>
      <c r="AJ37" s="94">
        <f>AVERAGE(AJ25:AJ36)</f>
        <v>0.28124999999999994</v>
      </c>
      <c r="AK37" s="94">
        <f>AVERAGE(AK25:AK36)</f>
        <v>2.8541666666666665</v>
      </c>
      <c r="AL37" s="94">
        <f>AVERAGE(AL25:AL36)</f>
        <v>0.39325000000000004</v>
      </c>
      <c r="AM37" s="94">
        <f>AVERAGE(AM25:AM36)</f>
        <v>0.76833333333333309</v>
      </c>
      <c r="AN37" s="94">
        <f>AVERAGE(AN25:AN36)</f>
        <v>11.695833333333335</v>
      </c>
      <c r="AO37" s="94">
        <f>AVERAGE(AO25:AO36)</f>
        <v>2.1733333333333333</v>
      </c>
      <c r="AP37" s="94">
        <f>AVERAGE(AP25:AP36)</f>
        <v>1.04975</v>
      </c>
    </row>
    <row r="38" spans="1:52" s="333" customFormat="1">
      <c r="A38" s="334" t="s">
        <v>1463</v>
      </c>
      <c r="B38" s="94">
        <f>_xlfn.STDEV.S(B25:B36)</f>
        <v>0.74361677569223028</v>
      </c>
      <c r="C38" s="94">
        <f>_xlfn.STDEV.S(C25:C36)</f>
        <v>1.6746550979141048</v>
      </c>
      <c r="D38" s="94">
        <f>_xlfn.STDEV.S(D25:D36)</f>
        <v>2.5407437469919736</v>
      </c>
      <c r="E38" s="94">
        <f>_xlfn.STDEV.S(E25:E36)</f>
        <v>0.3799960127382519</v>
      </c>
      <c r="F38" s="94">
        <f>_xlfn.STDEV.S(F25:F36)</f>
        <v>1.3682758449518826</v>
      </c>
      <c r="G38" s="94">
        <f>_xlfn.STDEV.S(G25:G36)</f>
        <v>2.2405863680579849</v>
      </c>
      <c r="H38" s="94">
        <f>_xlfn.STDEV.S(H25:H36)</f>
        <v>3.1095161856936699</v>
      </c>
      <c r="I38" s="94">
        <f>_xlfn.STDEV.S(I25:I36)</f>
        <v>1.4478476711270007</v>
      </c>
      <c r="J38" s="94">
        <f>_xlfn.STDEV.S(J25:J36)</f>
        <v>2.7420822656359451</v>
      </c>
      <c r="K38" s="94">
        <f>_xlfn.STDEV.S(K25:K36)</f>
        <v>96.665217335007739</v>
      </c>
      <c r="L38" s="94">
        <f>_xlfn.STDEV.S(L25:L36)</f>
        <v>8.9623581515337598</v>
      </c>
      <c r="M38" s="94">
        <f>_xlfn.STDEV.S(M25:M36)</f>
        <v>0.2355393552652888</v>
      </c>
      <c r="N38" s="94">
        <f>_xlfn.STDEV.S(N25:N36)</f>
        <v>2.3023538679649862</v>
      </c>
      <c r="O38" s="94">
        <f>_xlfn.STDEV.S(O25:O36)</f>
        <v>5.3197459497326545</v>
      </c>
      <c r="P38" s="94">
        <f>_xlfn.STDEV.S(P25:P36)</f>
        <v>0.17771913489855529</v>
      </c>
      <c r="Q38" s="94">
        <f>_xlfn.STDEV.S(Q25:Q36)</f>
        <v>0.21980707794598317</v>
      </c>
      <c r="R38" s="94">
        <f>_xlfn.STDEV.S(R25:R36)</f>
        <v>0.11940191866891493</v>
      </c>
      <c r="S38" s="94">
        <f>_xlfn.STDEV.S(S25:S34)</f>
        <v>0.71055221092080345</v>
      </c>
      <c r="T38" s="94">
        <f>_xlfn.STDEV.S(T25:T36)</f>
        <v>14.456675086113483</v>
      </c>
      <c r="U38" s="94">
        <f>_xlfn.STDEV.S(U25:U36)</f>
        <v>8.9559655080744012</v>
      </c>
      <c r="V38" s="94">
        <f>_xlfn.STDEV.S(V25:V36)</f>
        <v>0.3308116739723127</v>
      </c>
      <c r="W38" s="94">
        <f>_xlfn.STDEV.S(W25:W36)</f>
        <v>1.9550742061403066</v>
      </c>
      <c r="X38" s="94">
        <f>_xlfn.STDEV.S(X25:X36)</f>
        <v>0.11968088883157223</v>
      </c>
      <c r="Y38" s="94">
        <f>_xlfn.STDEV.S(Y25:Y36)</f>
        <v>0.39374657285665843</v>
      </c>
      <c r="Z38" s="94">
        <f>_xlfn.STDEV.S(Z25:Z36)</f>
        <v>0.18225855759931231</v>
      </c>
      <c r="AA38" s="94">
        <f>_xlfn.STDEV.S(AA25:AA36)</f>
        <v>7.556749942731314E-2</v>
      </c>
      <c r="AB38" s="94">
        <f>_xlfn.STDEV.S(AB25:AB36)</f>
        <v>6.9383595563600894E-2</v>
      </c>
      <c r="AC38" s="94">
        <f>_xlfn.STDEV.S(AC25:AC36)</f>
        <v>0.15475053238269415</v>
      </c>
      <c r="AD38" s="94">
        <f>_xlfn.STDEV.S(AD25:AD36)</f>
        <v>1.8233128357387544E-2</v>
      </c>
      <c r="AE38" s="94">
        <f>_xlfn.STDEV.S(AE25:AE36)</f>
        <v>0.18233128357387543</v>
      </c>
      <c r="AF38" s="94">
        <f>_xlfn.STDEV.S(AF25:AF36)</f>
        <v>3.4970983643153333E-2</v>
      </c>
      <c r="AG38" s="94">
        <f>_xlfn.STDEV.S(AG25:AG36)</f>
        <v>6.5064070986477096E-2</v>
      </c>
      <c r="AH38" s="94">
        <f>_xlfn.STDEV.S(AH25:AH36)</f>
        <v>2.5194245374688385E-2</v>
      </c>
      <c r="AI38" s="94">
        <f>_xlfn.STDEV.S(AI25:AI36)</f>
        <v>0.10004165798972614</v>
      </c>
      <c r="AJ38" s="94">
        <f>_xlfn.STDEV.S(AJ25:AJ36)</f>
        <v>4.1881054514813422E-2</v>
      </c>
      <c r="AK38" s="94">
        <f>_xlfn.STDEV.S(AK25:AK36)</f>
        <v>0.15488754473859909</v>
      </c>
      <c r="AL38" s="94">
        <f>_xlfn.STDEV.S(AL25:AL36)</f>
        <v>3.3548133669807516E-2</v>
      </c>
      <c r="AM38" s="94">
        <f>_xlfn.STDEV.S(AM25:AM36)</f>
        <v>0.1260471292329938</v>
      </c>
      <c r="AN38" s="94">
        <f>_xlfn.STDEV.S(AN25:AN36)</f>
        <v>0.57853197182544924</v>
      </c>
      <c r="AO38" s="94">
        <f>_xlfn.STDEV.S(AO25:AO36)</f>
        <v>0.10560073461636114</v>
      </c>
      <c r="AP38" s="94">
        <f>_xlfn.STDEV.S(AP25:AP36)</f>
        <v>8.3364615340737303E-2</v>
      </c>
    </row>
    <row r="39" spans="1:52" s="333" customFormat="1">
      <c r="A39" s="334" t="s">
        <v>1462</v>
      </c>
      <c r="B39" s="94">
        <f>ABS((B$5-B37))</f>
        <v>2.1325000000000003</v>
      </c>
      <c r="C39" s="94">
        <f>ABS((C$5-C37))</f>
        <v>0.94166666666666288</v>
      </c>
      <c r="D39" s="94">
        <f>ABS((D$5-D37))</f>
        <v>3.8416666666666668</v>
      </c>
      <c r="E39" s="94">
        <f>ABS((E$5-E37))</f>
        <v>1.1416666666666675</v>
      </c>
      <c r="F39" s="94">
        <f>ABS((F$5-F37))</f>
        <v>1.05833333333333</v>
      </c>
      <c r="G39" s="94">
        <f>ABS((G$5-G37))</f>
        <v>4.7249999999999943</v>
      </c>
      <c r="H39" s="94">
        <f>ABS((H$5-H37))</f>
        <v>10</v>
      </c>
      <c r="I39" s="94">
        <f>ABS((I$5-I37))</f>
        <v>1.7558333333333351</v>
      </c>
      <c r="J39" s="94">
        <f>ABS((J$5-J37))</f>
        <v>2.158333333333335</v>
      </c>
      <c r="K39" s="94">
        <f>ABS((K$5-K37))</f>
        <v>23.766666666666708</v>
      </c>
      <c r="L39" s="94">
        <f>ABS((L$5-L37))</f>
        <v>7.375</v>
      </c>
      <c r="M39" s="94">
        <f>ABS((M$5-M37))</f>
        <v>0.85333333333333528</v>
      </c>
      <c r="N39" s="94">
        <f>ABS((N$5-N37))</f>
        <v>5.7083333333333286</v>
      </c>
      <c r="O39" s="94">
        <f>ABS((O$5-O37))</f>
        <v>2.4166666666666714</v>
      </c>
      <c r="P39" s="94">
        <f>ABS((P$5-P37))</f>
        <v>0.35749999999999993</v>
      </c>
      <c r="Q39" s="94">
        <f>ABS((Q$5-Q37))</f>
        <v>0.13666666666666671</v>
      </c>
      <c r="R39" s="94">
        <f>ABS((R$5-R37))</f>
        <v>2.2499999999999964E-2</v>
      </c>
      <c r="S39" s="94">
        <f>ABS((S$5-S37))</f>
        <v>0.33800000000000008</v>
      </c>
      <c r="T39" s="94">
        <f>ABS((T$5-T37))</f>
        <v>10.050000000000011</v>
      </c>
      <c r="U39" s="94">
        <f>ABS((U$5-U37))</f>
        <v>12.524999999999977</v>
      </c>
      <c r="V39" s="94">
        <f>ABS((V$5-V37))</f>
        <v>0.15999999999999659</v>
      </c>
      <c r="W39" s="94">
        <f>ABS((W$5-W37))</f>
        <v>0.72666666666666657</v>
      </c>
      <c r="X39" s="94">
        <f>ABS((X$5-X37))</f>
        <v>6.4333333333333353E-2</v>
      </c>
      <c r="Y39" s="94">
        <f>ABS((Y$5-Y37))</f>
        <v>0.34999999999999964</v>
      </c>
      <c r="Z39" s="94">
        <f>ABS((Z$5-Z37))</f>
        <v>5.9999999999999609E-2</v>
      </c>
      <c r="AA39" s="94">
        <f>ABS((AA$5-AA37))</f>
        <v>1.7916666666666581E-2</v>
      </c>
      <c r="AB39" s="94">
        <f>ABS((AB$5-AB37))</f>
        <v>3.9416666666666877E-2</v>
      </c>
      <c r="AC39" s="94">
        <f>ABS((AC$5-AC37))</f>
        <v>7.749999999999968E-2</v>
      </c>
      <c r="AD39" s="94">
        <f>ABS((AD$5-AD37))</f>
        <v>7.5833333333333308E-3</v>
      </c>
      <c r="AE39" s="94">
        <f>ABS((AE$5-AE37))</f>
        <v>0.21583333333333377</v>
      </c>
      <c r="AF39" s="94">
        <f>ABS((AF$5-AF37))</f>
        <v>2.466666666666667E-2</v>
      </c>
      <c r="AG39" s="94">
        <f>ABS((AG$5-AG37))</f>
        <v>1.6666666666664831E-3</v>
      </c>
      <c r="AH39" s="94">
        <f>ABS((AH$5-AH37))</f>
        <v>1.5750000000000014E-2</v>
      </c>
      <c r="AI39" s="94">
        <f>ABS((AI$5-AI37))</f>
        <v>3.9166666666666572E-2</v>
      </c>
      <c r="AJ39" s="94">
        <f>ABS((AJ$5-AJ37))</f>
        <v>0.11324999999999993</v>
      </c>
      <c r="AK39" s="94">
        <f>ABS((AK$5-AK37))</f>
        <v>0.21583333333333332</v>
      </c>
      <c r="AL39" s="94">
        <f>ABS((AL$5-AL37))</f>
        <v>2.674999999999994E-2</v>
      </c>
      <c r="AM39" s="94">
        <f>ABS((AM$5-AM37))</f>
        <v>0.29833333333333312</v>
      </c>
      <c r="AN39" s="94">
        <f>ABS((AN$5-AN37))</f>
        <v>1.3958333333333339</v>
      </c>
      <c r="AO39" s="94">
        <f>ABS((AO$5-AO37))</f>
        <v>0.10666666666666647</v>
      </c>
      <c r="AP39" s="94">
        <f>ABS((AP$5-AP37))</f>
        <v>3.9749999999999952E-2</v>
      </c>
    </row>
    <row r="40" spans="1:52">
      <c r="A40" s="332"/>
      <c r="B40" s="94"/>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row>
    <row r="41" spans="1:52">
      <c r="A41" s="334" t="s">
        <v>1480</v>
      </c>
      <c r="B41" s="94"/>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Z41" s="331" t="s">
        <v>1479</v>
      </c>
    </row>
    <row r="42" spans="1:52">
      <c r="A42" s="331" t="s">
        <v>1476</v>
      </c>
      <c r="B42" s="80">
        <v>14.02</v>
      </c>
      <c r="C42" s="80">
        <v>62.4</v>
      </c>
      <c r="D42" s="80">
        <v>12.3</v>
      </c>
      <c r="E42" s="80">
        <v>13.49</v>
      </c>
      <c r="F42" s="80">
        <v>21.92</v>
      </c>
      <c r="G42" s="80">
        <v>36.700000000000003</v>
      </c>
      <c r="H42" s="80">
        <v>71.7</v>
      </c>
      <c r="I42" s="80">
        <v>21.8</v>
      </c>
      <c r="J42" s="80">
        <v>21.4</v>
      </c>
      <c r="K42" s="80">
        <v>305.3</v>
      </c>
      <c r="L42" s="80">
        <v>499</v>
      </c>
      <c r="M42" s="80">
        <v>10.72</v>
      </c>
      <c r="N42" s="80">
        <v>111.6</v>
      </c>
      <c r="O42" s="80">
        <v>84.1</v>
      </c>
      <c r="P42" s="80">
        <v>4.53</v>
      </c>
      <c r="Q42" s="80">
        <v>1.74</v>
      </c>
      <c r="R42" s="80">
        <v>2.1</v>
      </c>
      <c r="S42" s="80">
        <v>1.96</v>
      </c>
      <c r="T42" s="80">
        <v>236.5</v>
      </c>
      <c r="U42" s="80">
        <v>321.89999999999998</v>
      </c>
      <c r="V42" s="80">
        <v>12.25</v>
      </c>
      <c r="W42" s="80">
        <v>26.36</v>
      </c>
      <c r="X42" s="80">
        <v>2.33</v>
      </c>
      <c r="Y42" s="80">
        <v>8.81</v>
      </c>
      <c r="Z42" s="80">
        <v>2.63</v>
      </c>
      <c r="AA42" s="80">
        <v>1.01</v>
      </c>
      <c r="AB42" s="80">
        <v>1.0109999999999999</v>
      </c>
      <c r="AC42" s="80">
        <v>1.97</v>
      </c>
      <c r="AD42" s="80">
        <v>0.254</v>
      </c>
      <c r="AE42" s="80">
        <v>2.27</v>
      </c>
      <c r="AF42" s="80">
        <v>0.45200000000000001</v>
      </c>
      <c r="AG42" s="80">
        <v>1.1100000000000001</v>
      </c>
      <c r="AH42" s="80">
        <v>0.128</v>
      </c>
      <c r="AI42" s="80">
        <v>1.05</v>
      </c>
      <c r="AJ42" s="80">
        <v>0.16500000000000001</v>
      </c>
      <c r="AK42" s="80">
        <v>2.95</v>
      </c>
      <c r="AL42" s="80">
        <v>0.3</v>
      </c>
      <c r="AM42" s="80">
        <v>0.96</v>
      </c>
      <c r="AN42" s="80">
        <v>11.8</v>
      </c>
      <c r="AO42" s="80">
        <v>2.27</v>
      </c>
      <c r="AP42" s="80">
        <v>0.98</v>
      </c>
    </row>
    <row r="43" spans="1:52">
      <c r="A43" s="331" t="s">
        <v>1475</v>
      </c>
      <c r="B43" s="80">
        <v>17.59</v>
      </c>
      <c r="C43" s="80">
        <v>112.6</v>
      </c>
      <c r="D43" s="80">
        <v>15.1</v>
      </c>
      <c r="E43" s="80">
        <v>14.23</v>
      </c>
      <c r="F43" s="80">
        <v>23.1</v>
      </c>
      <c r="G43" s="80">
        <v>35.9</v>
      </c>
      <c r="H43" s="80">
        <v>73</v>
      </c>
      <c r="I43" s="80">
        <v>21.6</v>
      </c>
      <c r="J43" s="80">
        <v>38.299999999999997</v>
      </c>
      <c r="K43" s="80">
        <v>684</v>
      </c>
      <c r="L43" s="80">
        <v>504</v>
      </c>
      <c r="M43" s="80">
        <v>11.18</v>
      </c>
      <c r="N43" s="80">
        <v>115.9</v>
      </c>
      <c r="O43" s="80">
        <v>131</v>
      </c>
      <c r="P43" s="80">
        <v>8.7200000000000006</v>
      </c>
      <c r="Q43" s="80">
        <v>2.06</v>
      </c>
      <c r="R43" s="80">
        <v>1.78</v>
      </c>
      <c r="S43" s="80">
        <v>1.52</v>
      </c>
      <c r="T43" s="80">
        <v>360</v>
      </c>
      <c r="U43" s="80">
        <v>323.89999999999998</v>
      </c>
      <c r="V43" s="80">
        <v>12.34</v>
      </c>
      <c r="W43" s="80">
        <v>27.07</v>
      </c>
      <c r="X43" s="80">
        <v>3.66</v>
      </c>
      <c r="Y43" s="80">
        <v>14.4</v>
      </c>
      <c r="Z43" s="80">
        <v>3.08</v>
      </c>
      <c r="AA43" s="80">
        <v>1.01</v>
      </c>
      <c r="AB43" s="80">
        <v>1.05</v>
      </c>
      <c r="AC43" s="80">
        <v>3.25</v>
      </c>
      <c r="AD43" s="80">
        <v>0.42099999999999999</v>
      </c>
      <c r="AE43" s="80">
        <v>2.44</v>
      </c>
      <c r="AF43" s="80">
        <v>0.36199999999999999</v>
      </c>
      <c r="AG43" s="80">
        <v>1.22</v>
      </c>
      <c r="AH43" s="80">
        <v>0.14899999999999999</v>
      </c>
      <c r="AI43" s="80">
        <v>1.06</v>
      </c>
      <c r="AJ43" s="80">
        <v>0.17899999999999999</v>
      </c>
      <c r="AK43" s="80">
        <v>2.96</v>
      </c>
      <c r="AL43" s="80">
        <v>0.48099999999999998</v>
      </c>
      <c r="AM43" s="80">
        <v>0.92</v>
      </c>
      <c r="AN43" s="80">
        <v>12.05</v>
      </c>
      <c r="AO43" s="80">
        <v>2.33</v>
      </c>
      <c r="AP43" s="80">
        <v>1.05</v>
      </c>
    </row>
    <row r="44" spans="1:52">
      <c r="A44" s="331" t="s">
        <v>1473</v>
      </c>
      <c r="B44" s="80">
        <v>17.25</v>
      </c>
      <c r="C44" s="80">
        <v>116.5</v>
      </c>
      <c r="D44" s="80">
        <v>12.8</v>
      </c>
      <c r="E44" s="80">
        <v>14.1</v>
      </c>
      <c r="F44" s="80">
        <v>21.7</v>
      </c>
      <c r="G44" s="80">
        <v>34.5</v>
      </c>
      <c r="H44" s="80">
        <v>71.7</v>
      </c>
      <c r="I44" s="80">
        <v>22.2</v>
      </c>
      <c r="J44" s="80">
        <v>37.700000000000003</v>
      </c>
      <c r="K44" s="80">
        <v>713</v>
      </c>
      <c r="L44" s="80">
        <v>501</v>
      </c>
      <c r="M44" s="80">
        <v>10.94</v>
      </c>
      <c r="N44" s="80">
        <v>111.2</v>
      </c>
      <c r="O44" s="80">
        <v>131.9</v>
      </c>
      <c r="P44" s="80">
        <v>9.0500000000000007</v>
      </c>
      <c r="Q44" s="80">
        <v>1.85</v>
      </c>
      <c r="R44" s="80">
        <v>2.04</v>
      </c>
      <c r="S44" s="80">
        <v>1.78</v>
      </c>
      <c r="T44" s="80">
        <v>372</v>
      </c>
      <c r="U44" s="80">
        <v>323.39999999999998</v>
      </c>
      <c r="V44" s="80">
        <v>12.37</v>
      </c>
      <c r="W44" s="80">
        <v>26.3</v>
      </c>
      <c r="X44" s="80">
        <v>3.76</v>
      </c>
      <c r="Y44" s="80">
        <v>15.2</v>
      </c>
      <c r="Z44" s="80">
        <v>2.77</v>
      </c>
      <c r="AA44" s="80">
        <v>0.872</v>
      </c>
      <c r="AB44" s="80">
        <v>0.89</v>
      </c>
      <c r="AC44" s="80">
        <v>3.16</v>
      </c>
      <c r="AD44" s="80">
        <v>0.46300000000000002</v>
      </c>
      <c r="AE44" s="80">
        <v>1.97</v>
      </c>
      <c r="AF44" s="80">
        <v>0.40899999999999997</v>
      </c>
      <c r="AG44" s="80">
        <v>1.18</v>
      </c>
      <c r="AH44" s="80">
        <v>0.23400000000000001</v>
      </c>
      <c r="AI44" s="80">
        <v>1.08</v>
      </c>
      <c r="AJ44" s="80">
        <v>0.152</v>
      </c>
      <c r="AK44" s="80">
        <v>2.97</v>
      </c>
      <c r="AL44" s="80">
        <v>0.439</v>
      </c>
      <c r="AM44" s="80">
        <v>0.73</v>
      </c>
      <c r="AN44" s="80">
        <v>11.39</v>
      </c>
      <c r="AO44" s="80">
        <v>2.41</v>
      </c>
      <c r="AP44" s="80">
        <v>1.0069999999999999</v>
      </c>
    </row>
    <row r="45" spans="1:52">
      <c r="A45" s="331" t="s">
        <v>1472</v>
      </c>
      <c r="B45" s="80">
        <v>13.67</v>
      </c>
      <c r="C45" s="80">
        <v>68.2</v>
      </c>
      <c r="D45" s="80">
        <v>12.3</v>
      </c>
      <c r="E45" s="80">
        <v>14.59</v>
      </c>
      <c r="F45" s="80">
        <v>23.4</v>
      </c>
      <c r="G45" s="80">
        <v>38.1</v>
      </c>
      <c r="H45" s="80">
        <v>69.2</v>
      </c>
      <c r="I45" s="80">
        <v>22.07</v>
      </c>
      <c r="J45" s="80">
        <v>27.8</v>
      </c>
      <c r="K45" s="80">
        <v>370.7</v>
      </c>
      <c r="L45" s="80">
        <v>512</v>
      </c>
      <c r="M45" s="80">
        <v>11.12</v>
      </c>
      <c r="N45" s="80">
        <v>116.1</v>
      </c>
      <c r="O45" s="80">
        <v>100.1</v>
      </c>
      <c r="P45" s="80">
        <v>4.92</v>
      </c>
      <c r="Q45" s="80">
        <v>1.53</v>
      </c>
      <c r="R45" s="80">
        <v>2.0299999999999998</v>
      </c>
      <c r="S45" s="80">
        <v>2.08</v>
      </c>
      <c r="T45" s="80">
        <v>253.7</v>
      </c>
      <c r="U45" s="80">
        <v>336.3</v>
      </c>
      <c r="V45" s="80">
        <v>12.55</v>
      </c>
      <c r="W45" s="80">
        <v>26.5</v>
      </c>
      <c r="X45" s="80">
        <v>2.9</v>
      </c>
      <c r="Y45" s="80">
        <v>9.57</v>
      </c>
      <c r="Z45" s="80">
        <v>3.09</v>
      </c>
      <c r="AA45" s="80">
        <v>0.92</v>
      </c>
      <c r="AB45" s="80">
        <v>0.96</v>
      </c>
      <c r="AC45" s="80">
        <v>2.13</v>
      </c>
      <c r="AD45" s="80">
        <v>0.29899999999999999</v>
      </c>
      <c r="AE45" s="80">
        <v>2.2999999999999998</v>
      </c>
      <c r="AF45" s="80">
        <v>0.41799999999999998</v>
      </c>
      <c r="AG45" s="80">
        <v>1.0900000000000001</v>
      </c>
      <c r="AH45" s="80">
        <v>0.16</v>
      </c>
      <c r="AI45" s="80">
        <v>0.93</v>
      </c>
      <c r="AJ45" s="80">
        <v>0.156</v>
      </c>
      <c r="AK45" s="80">
        <v>3.1</v>
      </c>
      <c r="AL45" s="80">
        <v>0.34399999999999997</v>
      </c>
      <c r="AM45" s="80">
        <v>0.63</v>
      </c>
      <c r="AN45" s="80">
        <v>12.22</v>
      </c>
      <c r="AO45" s="80">
        <v>2.37</v>
      </c>
      <c r="AP45" s="80">
        <v>1.04</v>
      </c>
    </row>
    <row r="46" spans="1:52">
      <c r="A46" s="331" t="s">
        <v>1471</v>
      </c>
      <c r="B46" s="80">
        <v>13.84</v>
      </c>
      <c r="C46" s="80">
        <v>63.7</v>
      </c>
      <c r="D46" s="80">
        <v>16.399999999999999</v>
      </c>
      <c r="E46" s="80">
        <v>14.42</v>
      </c>
      <c r="F46" s="80">
        <v>22.7</v>
      </c>
      <c r="G46" s="80">
        <v>37.1</v>
      </c>
      <c r="H46" s="80">
        <v>69.400000000000006</v>
      </c>
      <c r="I46" s="80">
        <v>22.9</v>
      </c>
      <c r="J46" s="80">
        <v>26.8</v>
      </c>
      <c r="K46" s="80">
        <v>350</v>
      </c>
      <c r="L46" s="80">
        <v>511</v>
      </c>
      <c r="M46" s="80">
        <v>10.88</v>
      </c>
      <c r="N46" s="80">
        <v>115.9</v>
      </c>
      <c r="O46" s="80">
        <v>94.5</v>
      </c>
      <c r="P46" s="80">
        <v>5.13</v>
      </c>
      <c r="Q46" s="80">
        <v>1.7</v>
      </c>
      <c r="R46" s="80">
        <v>2.14</v>
      </c>
      <c r="S46" s="80">
        <v>1.88</v>
      </c>
      <c r="T46" s="80">
        <v>239.1</v>
      </c>
      <c r="U46" s="80">
        <v>331</v>
      </c>
      <c r="V46" s="80">
        <v>12.48</v>
      </c>
      <c r="W46" s="80">
        <v>25.68</v>
      </c>
      <c r="X46" s="80">
        <v>2.6</v>
      </c>
      <c r="Y46" s="80">
        <v>9.74</v>
      </c>
      <c r="Z46" s="80">
        <v>2.67</v>
      </c>
      <c r="AA46" s="80">
        <v>1.1100000000000001</v>
      </c>
      <c r="AB46" s="80">
        <v>1.04</v>
      </c>
      <c r="AC46" s="80">
        <v>2.1</v>
      </c>
      <c r="AD46" s="80">
        <v>0.249</v>
      </c>
      <c r="AE46" s="80">
        <v>2.2400000000000002</v>
      </c>
      <c r="AF46" s="80">
        <v>0.36299999999999999</v>
      </c>
      <c r="AG46" s="80">
        <v>1.24</v>
      </c>
      <c r="AH46" s="80">
        <v>0.113</v>
      </c>
      <c r="AI46" s="80">
        <v>1.1100000000000001</v>
      </c>
      <c r="AJ46" s="80">
        <v>0.14599999999999999</v>
      </c>
      <c r="AK46" s="80">
        <v>2.82</v>
      </c>
      <c r="AL46" s="80">
        <v>0.36899999999999999</v>
      </c>
      <c r="AM46" s="80">
        <v>0.8</v>
      </c>
      <c r="AN46" s="80">
        <v>11.49</v>
      </c>
      <c r="AO46" s="80">
        <v>2.25</v>
      </c>
      <c r="AP46" s="80">
        <v>0.94</v>
      </c>
    </row>
    <row r="47" spans="1:52">
      <c r="A47" s="331" t="s">
        <v>1470</v>
      </c>
      <c r="B47" s="80">
        <v>14.62</v>
      </c>
      <c r="C47" s="80">
        <v>90.8</v>
      </c>
      <c r="D47" s="80">
        <v>12.2</v>
      </c>
      <c r="E47" s="80">
        <v>13.53</v>
      </c>
      <c r="F47" s="80">
        <v>22.3</v>
      </c>
      <c r="G47" s="80">
        <v>33.1</v>
      </c>
      <c r="H47" s="80">
        <v>72.099999999999994</v>
      </c>
      <c r="I47" s="80">
        <v>20.7</v>
      </c>
      <c r="J47" s="80">
        <v>33.799999999999997</v>
      </c>
      <c r="K47" s="80">
        <v>507</v>
      </c>
      <c r="L47" s="80">
        <v>496</v>
      </c>
      <c r="M47" s="80">
        <v>10.95</v>
      </c>
      <c r="N47" s="80">
        <v>111.9</v>
      </c>
      <c r="O47" s="80">
        <v>130.19999999999999</v>
      </c>
      <c r="P47" s="80">
        <v>7.65</v>
      </c>
      <c r="Q47" s="80">
        <v>1.93</v>
      </c>
      <c r="R47" s="80">
        <v>1.8</v>
      </c>
      <c r="S47" s="80">
        <v>1.67</v>
      </c>
      <c r="T47" s="80">
        <v>348.7</v>
      </c>
      <c r="U47" s="80">
        <v>312.2</v>
      </c>
      <c r="V47" s="80">
        <v>11.89</v>
      </c>
      <c r="W47" s="80">
        <v>25.31</v>
      </c>
      <c r="X47" s="80">
        <v>3.66</v>
      </c>
      <c r="Y47" s="80">
        <v>14.17</v>
      </c>
      <c r="Z47" s="80">
        <v>2.66</v>
      </c>
      <c r="AA47" s="80">
        <v>1.04</v>
      </c>
      <c r="AB47" s="80">
        <v>0.98</v>
      </c>
      <c r="AC47" s="80">
        <v>2.7</v>
      </c>
      <c r="AD47" s="80">
        <v>0.42299999999999999</v>
      </c>
      <c r="AE47" s="80">
        <v>2.14</v>
      </c>
      <c r="AF47" s="80">
        <v>0.39400000000000002</v>
      </c>
      <c r="AG47" s="80">
        <v>1.22</v>
      </c>
      <c r="AH47" s="80">
        <v>0.14199999999999999</v>
      </c>
      <c r="AI47" s="80">
        <v>1.05</v>
      </c>
      <c r="AJ47" s="80">
        <v>0.115</v>
      </c>
      <c r="AK47" s="80">
        <v>3.01</v>
      </c>
      <c r="AL47" s="80">
        <v>0.433</v>
      </c>
      <c r="AM47" s="80">
        <v>0.71</v>
      </c>
      <c r="AN47" s="80">
        <v>11.02</v>
      </c>
      <c r="AO47" s="80">
        <v>2.1</v>
      </c>
      <c r="AP47" s="80">
        <v>0.96</v>
      </c>
    </row>
    <row r="48" spans="1:52">
      <c r="A48" s="331" t="s">
        <v>1469</v>
      </c>
      <c r="B48" s="80">
        <v>15.44</v>
      </c>
      <c r="C48" s="80">
        <v>93.6</v>
      </c>
      <c r="D48" s="80">
        <v>9.9</v>
      </c>
      <c r="E48" s="80">
        <v>14</v>
      </c>
      <c r="F48" s="80">
        <v>23.5</v>
      </c>
      <c r="G48" s="80">
        <v>35.5</v>
      </c>
      <c r="H48" s="80">
        <v>68.2</v>
      </c>
      <c r="I48" s="80">
        <v>21.53</v>
      </c>
      <c r="J48" s="80">
        <v>36.6</v>
      </c>
      <c r="K48" s="80">
        <v>528</v>
      </c>
      <c r="L48" s="80">
        <v>503</v>
      </c>
      <c r="M48" s="80">
        <v>11.28</v>
      </c>
      <c r="N48" s="80">
        <v>113.3</v>
      </c>
      <c r="O48" s="80">
        <v>139.5</v>
      </c>
      <c r="P48" s="80">
        <v>7.82</v>
      </c>
      <c r="Q48" s="80">
        <v>2.0099999999999998</v>
      </c>
      <c r="R48" s="80">
        <v>1.94</v>
      </c>
      <c r="S48" s="80">
        <v>1.76</v>
      </c>
      <c r="T48" s="80">
        <v>366.2</v>
      </c>
      <c r="U48" s="80">
        <v>319.7</v>
      </c>
      <c r="V48" s="80">
        <v>12.26</v>
      </c>
      <c r="W48" s="80">
        <v>25.66</v>
      </c>
      <c r="X48" s="80">
        <v>3.48</v>
      </c>
      <c r="Y48" s="80">
        <v>15.12</v>
      </c>
      <c r="Z48" s="80">
        <v>3.14</v>
      </c>
      <c r="AA48" s="80">
        <v>0.92400000000000004</v>
      </c>
      <c r="AB48" s="80">
        <v>0.97</v>
      </c>
      <c r="AC48" s="80">
        <v>2.86</v>
      </c>
      <c r="AD48" s="80">
        <v>0.39300000000000002</v>
      </c>
      <c r="AE48" s="80">
        <v>1.82</v>
      </c>
      <c r="AF48" s="80">
        <v>0.40799999999999997</v>
      </c>
      <c r="AG48" s="80">
        <v>1.1399999999999999</v>
      </c>
      <c r="AH48" s="80">
        <v>0.161</v>
      </c>
      <c r="AI48" s="80">
        <v>1.03</v>
      </c>
      <c r="AJ48" s="80">
        <v>0.21</v>
      </c>
      <c r="AK48" s="80">
        <v>2.98</v>
      </c>
      <c r="AL48" s="80">
        <v>0.42299999999999999</v>
      </c>
      <c r="AM48" s="80">
        <v>0.88</v>
      </c>
      <c r="AN48" s="80">
        <v>11.33</v>
      </c>
      <c r="AO48" s="80">
        <v>2.13</v>
      </c>
      <c r="AP48" s="80">
        <v>0.99</v>
      </c>
    </row>
    <row r="49" spans="1:52">
      <c r="A49" s="331" t="s">
        <v>1468</v>
      </c>
      <c r="B49" s="80">
        <v>12.43</v>
      </c>
      <c r="C49" s="80">
        <v>98</v>
      </c>
      <c r="D49" s="80">
        <v>9.6999999999999993</v>
      </c>
      <c r="E49" s="80">
        <v>14.17</v>
      </c>
      <c r="F49" s="80">
        <v>22.5</v>
      </c>
      <c r="G49" s="80">
        <v>37.1</v>
      </c>
      <c r="H49" s="80">
        <v>73.099999999999994</v>
      </c>
      <c r="I49" s="80">
        <v>21.7</v>
      </c>
      <c r="J49" s="80">
        <v>26.9</v>
      </c>
      <c r="K49" s="80">
        <v>440</v>
      </c>
      <c r="L49" s="80">
        <v>495</v>
      </c>
      <c r="M49" s="80">
        <v>11.08</v>
      </c>
      <c r="N49" s="80">
        <v>113.9</v>
      </c>
      <c r="O49" s="80">
        <v>88.3</v>
      </c>
      <c r="P49" s="80">
        <v>5.96</v>
      </c>
      <c r="Q49" s="80">
        <v>2.2400000000000002</v>
      </c>
      <c r="R49" s="80">
        <v>1.81</v>
      </c>
      <c r="S49" s="80">
        <v>1.67</v>
      </c>
      <c r="T49" s="80">
        <v>262.3</v>
      </c>
      <c r="U49" s="80">
        <v>311.5</v>
      </c>
      <c r="V49" s="80">
        <v>11.96</v>
      </c>
      <c r="W49" s="80">
        <v>26.4</v>
      </c>
      <c r="X49" s="80">
        <v>2.7</v>
      </c>
      <c r="Y49" s="80">
        <v>10.87</v>
      </c>
      <c r="Z49" s="80">
        <v>2.86</v>
      </c>
      <c r="AA49" s="80">
        <v>0.88700000000000001</v>
      </c>
      <c r="AB49" s="80">
        <v>0.92100000000000004</v>
      </c>
      <c r="AC49" s="80">
        <v>2.3199999999999998</v>
      </c>
      <c r="AD49" s="80">
        <v>0.40200000000000002</v>
      </c>
      <c r="AE49" s="80">
        <v>2.1800000000000002</v>
      </c>
      <c r="AF49" s="80">
        <v>0.39</v>
      </c>
      <c r="AG49" s="80">
        <v>1.1399999999999999</v>
      </c>
      <c r="AH49" s="80">
        <v>0.113</v>
      </c>
      <c r="AI49" s="80">
        <v>1.1399999999999999</v>
      </c>
      <c r="AJ49" s="80">
        <v>0.16</v>
      </c>
      <c r="AK49" s="80">
        <v>3.31</v>
      </c>
      <c r="AL49" s="80">
        <v>0.39200000000000002</v>
      </c>
      <c r="AM49" s="80">
        <v>0.77</v>
      </c>
      <c r="AN49" s="80">
        <v>10.98</v>
      </c>
      <c r="AO49" s="80">
        <v>2.16</v>
      </c>
      <c r="AP49" s="80">
        <v>0.98499999999999999</v>
      </c>
    </row>
    <row r="50" spans="1:52">
      <c r="A50" s="331" t="s">
        <v>1465</v>
      </c>
      <c r="B50" s="80">
        <v>10.76</v>
      </c>
      <c r="C50" s="80">
        <v>52.7</v>
      </c>
      <c r="D50" s="80">
        <v>12.5</v>
      </c>
      <c r="E50" s="80">
        <v>13.39</v>
      </c>
      <c r="F50" s="80">
        <v>22.4</v>
      </c>
      <c r="G50" s="80">
        <v>36.200000000000003</v>
      </c>
      <c r="H50" s="80">
        <v>73.400000000000006</v>
      </c>
      <c r="I50" s="80">
        <v>20.399999999999999</v>
      </c>
      <c r="J50" s="80">
        <v>21</v>
      </c>
      <c r="K50" s="80">
        <v>295.3</v>
      </c>
      <c r="L50" s="80">
        <v>490</v>
      </c>
      <c r="M50" s="80">
        <v>10.52</v>
      </c>
      <c r="N50" s="80">
        <v>112.1</v>
      </c>
      <c r="O50" s="80">
        <v>76.900000000000006</v>
      </c>
      <c r="P50" s="80">
        <v>4.07</v>
      </c>
      <c r="Q50" s="80">
        <v>1.78</v>
      </c>
      <c r="R50" s="80">
        <v>1.81</v>
      </c>
      <c r="S50" s="80">
        <v>1.5</v>
      </c>
      <c r="T50" s="80">
        <v>198</v>
      </c>
      <c r="U50" s="80">
        <v>299</v>
      </c>
      <c r="V50" s="80">
        <v>11.24</v>
      </c>
      <c r="W50" s="80">
        <v>25.02</v>
      </c>
      <c r="X50" s="80">
        <v>2.38</v>
      </c>
      <c r="Y50" s="80">
        <v>8.19</v>
      </c>
      <c r="Z50" s="80">
        <v>2.69</v>
      </c>
      <c r="AA50" s="80">
        <v>0.92</v>
      </c>
      <c r="AB50" s="80">
        <v>0.93799999999999994</v>
      </c>
      <c r="AC50" s="80">
        <v>1.88</v>
      </c>
      <c r="AD50" s="80">
        <v>0.249</v>
      </c>
      <c r="AE50" s="80">
        <v>2.21</v>
      </c>
      <c r="AF50" s="80">
        <v>0.41199999999999998</v>
      </c>
      <c r="AG50" s="80">
        <v>1.03</v>
      </c>
      <c r="AH50" s="80">
        <v>8.5999999999999993E-2</v>
      </c>
      <c r="AI50" s="80">
        <v>0.97</v>
      </c>
      <c r="AJ50" s="80">
        <v>0.14599999999999999</v>
      </c>
      <c r="AK50" s="80">
        <v>2.72</v>
      </c>
      <c r="AL50" s="80">
        <v>0.25700000000000001</v>
      </c>
      <c r="AM50" s="80">
        <v>0.7</v>
      </c>
      <c r="AN50" s="80">
        <v>10.35</v>
      </c>
      <c r="AO50" s="80">
        <v>2.04</v>
      </c>
      <c r="AP50" s="80">
        <v>1</v>
      </c>
    </row>
    <row r="51" spans="1:52">
      <c r="A51" s="331" t="s">
        <v>1464</v>
      </c>
      <c r="B51" s="80">
        <v>10.61</v>
      </c>
      <c r="C51" s="80">
        <v>55</v>
      </c>
      <c r="D51" s="80">
        <v>14.3</v>
      </c>
      <c r="E51" s="80">
        <v>14.17</v>
      </c>
      <c r="F51" s="80">
        <v>21.8</v>
      </c>
      <c r="G51" s="80">
        <v>36.700000000000003</v>
      </c>
      <c r="H51" s="80">
        <v>71.900000000000006</v>
      </c>
      <c r="I51" s="80">
        <v>21</v>
      </c>
      <c r="J51" s="80">
        <v>22.4</v>
      </c>
      <c r="K51" s="80">
        <v>295</v>
      </c>
      <c r="L51" s="80">
        <v>494</v>
      </c>
      <c r="M51" s="80">
        <v>11.04</v>
      </c>
      <c r="N51" s="80">
        <v>114.4</v>
      </c>
      <c r="O51" s="80">
        <v>74.599999999999994</v>
      </c>
      <c r="P51" s="80">
        <v>4.0999999999999996</v>
      </c>
      <c r="Q51" s="80">
        <v>2.0099999999999998</v>
      </c>
      <c r="R51" s="80">
        <v>1.82</v>
      </c>
      <c r="S51" s="80">
        <v>1.65</v>
      </c>
      <c r="T51" s="80">
        <v>207.8</v>
      </c>
      <c r="U51" s="80">
        <v>305</v>
      </c>
      <c r="V51" s="80">
        <v>11.47</v>
      </c>
      <c r="W51" s="80">
        <v>26.1</v>
      </c>
      <c r="X51" s="80">
        <v>2.4500000000000002</v>
      </c>
      <c r="Y51" s="80">
        <v>8.44</v>
      </c>
      <c r="Z51" s="80">
        <v>2.86</v>
      </c>
      <c r="AA51" s="80">
        <v>0.96</v>
      </c>
      <c r="AB51" s="80">
        <v>1.1000000000000001</v>
      </c>
      <c r="AC51" s="80">
        <v>1.81</v>
      </c>
      <c r="AD51" s="80">
        <v>0.253</v>
      </c>
      <c r="AE51" s="80">
        <v>2.17</v>
      </c>
      <c r="AF51" s="80">
        <v>0.44600000000000001</v>
      </c>
      <c r="AG51" s="80">
        <v>1.06</v>
      </c>
      <c r="AH51" s="80">
        <v>0.108</v>
      </c>
      <c r="AI51" s="80">
        <v>1.1299999999999999</v>
      </c>
      <c r="AJ51" s="80">
        <v>0.17299999999999999</v>
      </c>
      <c r="AK51" s="80">
        <v>2.89</v>
      </c>
      <c r="AL51" s="80">
        <v>0.23300000000000001</v>
      </c>
      <c r="AM51" s="80">
        <v>0.48</v>
      </c>
      <c r="AN51" s="80">
        <v>10.73</v>
      </c>
      <c r="AO51" s="80">
        <v>2.0099999999999998</v>
      </c>
      <c r="AP51" s="80">
        <v>0.83</v>
      </c>
    </row>
    <row r="52" spans="1:52" s="333" customFormat="1">
      <c r="A52" s="334" t="s">
        <v>196</v>
      </c>
      <c r="B52" s="94">
        <f>AVERAGE(B42:B51)</f>
        <v>14.023000000000001</v>
      </c>
      <c r="C52" s="94">
        <f>AVERAGE(C42:C51)</f>
        <v>81.349999999999994</v>
      </c>
      <c r="D52" s="94">
        <f>AVERAGE(D42:D51)</f>
        <v>12.750000000000002</v>
      </c>
      <c r="E52" s="94">
        <f>AVERAGE(E42:E51)</f>
        <v>14.009</v>
      </c>
      <c r="F52" s="94">
        <f>AVERAGE(F42:F51)</f>
        <v>22.532000000000004</v>
      </c>
      <c r="G52" s="94">
        <f>AVERAGE(G42:G51)</f>
        <v>36.089999999999996</v>
      </c>
      <c r="H52" s="94">
        <f>AVERAGE(H42:H51)</f>
        <v>71.36999999999999</v>
      </c>
      <c r="I52" s="94">
        <f>AVERAGE(I42:I51)</f>
        <v>21.59</v>
      </c>
      <c r="J52" s="94">
        <f>AVERAGE(J42:J51)</f>
        <v>29.27</v>
      </c>
      <c r="K52" s="94">
        <f>AVERAGE(K42:K51)</f>
        <v>448.83000000000004</v>
      </c>
      <c r="L52" s="94">
        <f>AVERAGE(L42:L51)</f>
        <v>500.5</v>
      </c>
      <c r="M52" s="94">
        <f>AVERAGE(M42:M51)</f>
        <v>10.970999999999998</v>
      </c>
      <c r="N52" s="94">
        <f>AVERAGE(N42:N51)</f>
        <v>113.63</v>
      </c>
      <c r="O52" s="94">
        <f>AVERAGE(O42:O51)</f>
        <v>105.10999999999999</v>
      </c>
      <c r="P52" s="94">
        <f>AVERAGE(P42:P51)</f>
        <v>6.1950000000000003</v>
      </c>
      <c r="Q52" s="94">
        <f>AVERAGE(Q42:Q51)</f>
        <v>1.8850000000000002</v>
      </c>
      <c r="R52" s="94">
        <f>AVERAGE(R42:R51)</f>
        <v>1.927</v>
      </c>
      <c r="S52" s="94">
        <f>AVERAGE(S42:S51)</f>
        <v>1.7469999999999999</v>
      </c>
      <c r="T52" s="94">
        <f>AVERAGE(T42:T51)</f>
        <v>284.43</v>
      </c>
      <c r="U52" s="94">
        <f>AVERAGE(U42:U51)</f>
        <v>318.39</v>
      </c>
      <c r="V52" s="94">
        <f>AVERAGE(V42:V51)</f>
        <v>12.081000000000001</v>
      </c>
      <c r="W52" s="94">
        <f>AVERAGE(W42:W51)</f>
        <v>26.040000000000003</v>
      </c>
      <c r="X52" s="94">
        <f>AVERAGE(X42:X51)</f>
        <v>2.992</v>
      </c>
      <c r="Y52" s="94">
        <f>AVERAGE(Y42:Y51)</f>
        <v>11.451000000000001</v>
      </c>
      <c r="Z52" s="94">
        <f>AVERAGE(Z42:Z51)</f>
        <v>2.8449999999999998</v>
      </c>
      <c r="AA52" s="94">
        <f>AVERAGE(AA42:AA51)</f>
        <v>0.96529999999999982</v>
      </c>
      <c r="AB52" s="94">
        <f>AVERAGE(AB42:AB51)</f>
        <v>0.9860000000000001</v>
      </c>
      <c r="AC52" s="94">
        <f>AVERAGE(AC42:AC51)</f>
        <v>2.4179999999999997</v>
      </c>
      <c r="AD52" s="94">
        <f>AVERAGE(AD42:AD51)</f>
        <v>0.34060000000000001</v>
      </c>
      <c r="AE52" s="94">
        <f>AVERAGE(AE42:AE51)</f>
        <v>2.1740000000000004</v>
      </c>
      <c r="AF52" s="94">
        <f>AVERAGE(AF42:AF51)</f>
        <v>0.40540000000000004</v>
      </c>
      <c r="AG52" s="94">
        <f>AVERAGE(AG42:AG51)</f>
        <v>1.143</v>
      </c>
      <c r="AH52" s="94">
        <f>AVERAGE(AH42:AH51)</f>
        <v>0.13940000000000002</v>
      </c>
      <c r="AI52" s="94">
        <f>AVERAGE(AI42:AI51)</f>
        <v>1.0550000000000002</v>
      </c>
      <c r="AJ52" s="94">
        <f>AVERAGE(AJ42:AJ51)</f>
        <v>0.16019999999999998</v>
      </c>
      <c r="AK52" s="94">
        <f>AVERAGE(AK42:AK51)</f>
        <v>2.9710000000000001</v>
      </c>
      <c r="AL52" s="94">
        <f>AVERAGE(AL42:AL51)</f>
        <v>0.36710000000000004</v>
      </c>
      <c r="AM52" s="94">
        <f>AVERAGE(AM42:AM51)</f>
        <v>0.75800000000000001</v>
      </c>
      <c r="AN52" s="94">
        <f>AVERAGE(AN42:AN51)</f>
        <v>11.336</v>
      </c>
      <c r="AO52" s="94">
        <f>AVERAGE(AO42:AO51)</f>
        <v>2.2069999999999999</v>
      </c>
      <c r="AP52" s="94">
        <f>AVERAGE(AP42:AP51)</f>
        <v>0.97819999999999996</v>
      </c>
    </row>
    <row r="53" spans="1:52" s="333" customFormat="1">
      <c r="A53" s="334" t="s">
        <v>1463</v>
      </c>
      <c r="B53" s="94">
        <f>_xlfn.STDEV.S(B42:B51)</f>
        <v>2.3686097657111316</v>
      </c>
      <c r="C53" s="94">
        <f>_xlfn.STDEV.S(C42:C51)</f>
        <v>23.775255577549039</v>
      </c>
      <c r="D53" s="94">
        <f>_xlfn.STDEV.S(D42:D51)</f>
        <v>2.093508485241395</v>
      </c>
      <c r="E53" s="94">
        <f>_xlfn.STDEV.S(E42:E51)</f>
        <v>0.40790657971866268</v>
      </c>
      <c r="F53" s="94">
        <f>_xlfn.STDEV.S(F42:F51)</f>
        <v>0.64257814051418394</v>
      </c>
      <c r="G53" s="94">
        <f>_xlfn.STDEV.S(G42:G51)</f>
        <v>1.4410258691486271</v>
      </c>
      <c r="H53" s="94">
        <f>_xlfn.STDEV.S(H42:H51)</f>
        <v>1.8086520456467621</v>
      </c>
      <c r="I53" s="94">
        <f>_xlfn.STDEV.S(I42:I51)</f>
        <v>0.740480324594186</v>
      </c>
      <c r="J53" s="94">
        <f>_xlfn.STDEV.S(J42:J51)</f>
        <v>6.8171434226107115</v>
      </c>
      <c r="K53" s="94">
        <f>_xlfn.STDEV.S(K42:K51)</f>
        <v>155.82325493256059</v>
      </c>
      <c r="L53" s="94">
        <f>_xlfn.STDEV.S(L42:L51)</f>
        <v>7.1995370221517252</v>
      </c>
      <c r="M53" s="94">
        <f>_xlfn.STDEV.S(M42:M51)</f>
        <v>0.2246206678924367</v>
      </c>
      <c r="N53" s="94">
        <f>_xlfn.STDEV.S(N42:N51)</f>
        <v>1.9014906433287204</v>
      </c>
      <c r="O53" s="94">
        <f>_xlfn.STDEV.S(O42:O51)</f>
        <v>25.360750514656875</v>
      </c>
      <c r="P53" s="94">
        <f>_xlfn.STDEV.S(P42:P51)</f>
        <v>1.9372446068234819</v>
      </c>
      <c r="Q53" s="94">
        <f>_xlfn.STDEV.S(Q42:Q51)</f>
        <v>0.20641113234405539</v>
      </c>
      <c r="R53" s="94">
        <f>_xlfn.STDEV.S(R42:R51)</f>
        <v>0.13960659010233006</v>
      </c>
      <c r="S53" s="94">
        <f>_xlfn.STDEV.S(S42:S51)</f>
        <v>0.18529555969975245</v>
      </c>
      <c r="T53" s="94">
        <f>_xlfn.STDEV.S(T42:T51)</f>
        <v>69.382002949852307</v>
      </c>
      <c r="U53" s="94">
        <f>_xlfn.STDEV.S(U42:U51)</f>
        <v>11.500381636179634</v>
      </c>
      <c r="V53" s="94">
        <f>_xlfn.STDEV.S(V42:V51)</f>
        <v>0.43742808932821542</v>
      </c>
      <c r="W53" s="94">
        <f>_xlfn.STDEV.S(W42:W51)</f>
        <v>0.61671171006665149</v>
      </c>
      <c r="X53" s="94">
        <f>_xlfn.STDEV.S(X42:X51)</f>
        <v>0.58446176569178465</v>
      </c>
      <c r="Y53" s="94">
        <f>_xlfn.STDEV.S(Y42:Y51)</f>
        <v>2.9265924440094708</v>
      </c>
      <c r="Z53" s="94">
        <f>_xlfn.STDEV.S(Z42:Z51)</f>
        <v>0.19534869109136904</v>
      </c>
      <c r="AA53" s="94">
        <f>_xlfn.STDEV.S(AA42:AA51)</f>
        <v>7.5415957639392669E-2</v>
      </c>
      <c r="AB53" s="94">
        <f>_xlfn.STDEV.S(AB42:AB51)</f>
        <v>6.4417043983371031E-2</v>
      </c>
      <c r="AC53" s="94">
        <f>_xlfn.STDEV.S(AC42:AC51)</f>
        <v>0.53449456914401472</v>
      </c>
      <c r="AD53" s="94">
        <f>_xlfn.STDEV.S(AD42:AD51)</f>
        <v>8.7201172265310975E-2</v>
      </c>
      <c r="AE53" s="94">
        <f>_xlfn.STDEV.S(AE42:AE51)</f>
        <v>0.17308957218735044</v>
      </c>
      <c r="AF53" s="94">
        <f>_xlfn.STDEV.S(AF42:AF51)</f>
        <v>2.9982216951608721E-2</v>
      </c>
      <c r="AG53" s="94">
        <f>_xlfn.STDEV.S(AG42:AG51)</f>
        <v>7.1655037816223635E-2</v>
      </c>
      <c r="AH53" s="94">
        <f>_xlfn.STDEV.S(AH42:AH51)</f>
        <v>4.1231595220709537E-2</v>
      </c>
      <c r="AI53" s="94">
        <f>_xlfn.STDEV.S(AI42:AI51)</f>
        <v>6.6708320320631648E-2</v>
      </c>
      <c r="AJ53" s="94">
        <f>_xlfn.STDEV.S(AJ42:AJ51)</f>
        <v>2.483635328393554E-2</v>
      </c>
      <c r="AK53" s="94">
        <f>_xlfn.STDEV.S(AK42:AK51)</f>
        <v>0.15849640724985253</v>
      </c>
      <c r="AL53" s="94">
        <f>_xlfn.STDEV.S(AL42:AL51)</f>
        <v>8.2579860337332389E-2</v>
      </c>
      <c r="AM53" s="94">
        <f>_xlfn.STDEV.S(AM42:AM51)</f>
        <v>0.14296852800529244</v>
      </c>
      <c r="AN53" s="94">
        <f>_xlfn.STDEV.S(AN42:AN51)</f>
        <v>0.58682194914641728</v>
      </c>
      <c r="AO53" s="94">
        <f>_xlfn.STDEV.S(AO42:AO51)</f>
        <v>0.13944732179412975</v>
      </c>
      <c r="AP53" s="94">
        <f>_xlfn.STDEV.S(AP42:AP51)</f>
        <v>6.1663603527526693E-2</v>
      </c>
    </row>
    <row r="54" spans="1:52" s="333" customFormat="1">
      <c r="A54" s="334" t="s">
        <v>1462</v>
      </c>
      <c r="B54" s="94">
        <f>ABS((B$5-B52))</f>
        <v>2.5230000000000015</v>
      </c>
      <c r="C54" s="94">
        <f>ABS((C$5-C52))</f>
        <v>8.9500000000000028</v>
      </c>
      <c r="D54" s="94">
        <f>ABS((D$5-D52))</f>
        <v>4.1499999999999968</v>
      </c>
      <c r="E54" s="94">
        <f>ABS((E$5-E52))</f>
        <v>0.80900000000000105</v>
      </c>
      <c r="F54" s="94">
        <f>ABS((F$5-F52))</f>
        <v>1.1679999999999957</v>
      </c>
      <c r="G54" s="94">
        <f>ABS((G$5-G52))</f>
        <v>5.4100000000000037</v>
      </c>
      <c r="H54" s="94">
        <f>ABS((H$5-H52))</f>
        <v>4.3699999999999903</v>
      </c>
      <c r="I54" s="94">
        <f>ABS((I$5-I52))</f>
        <v>0.69000000000000128</v>
      </c>
      <c r="J54" s="94">
        <f>ABS((J$5-J52))</f>
        <v>1.4299999999999997</v>
      </c>
      <c r="K54" s="94">
        <f>ABS((K$5-K52))</f>
        <v>33.169999999999959</v>
      </c>
      <c r="L54" s="94">
        <f>ABS((L$5-L52))</f>
        <v>18.5</v>
      </c>
      <c r="M54" s="94">
        <f>ABS((M$5-M52))</f>
        <v>0.42900000000000205</v>
      </c>
      <c r="N54" s="94">
        <f>ABS((N$5-N52))</f>
        <v>4.3700000000000045</v>
      </c>
      <c r="O54" s="94">
        <f>ABS((O$5-O52))</f>
        <v>12.890000000000015</v>
      </c>
      <c r="P54" s="94">
        <f>ABS((P$5-P52))</f>
        <v>0.74500000000000011</v>
      </c>
      <c r="Q54" s="94">
        <f>ABS((Q$5-Q52))</f>
        <v>0.11499999999999977</v>
      </c>
      <c r="R54" s="94">
        <f>ABS((R$5-R52))</f>
        <v>7.2999999999999954E-2</v>
      </c>
      <c r="S54" s="94">
        <f>ABS((S$5-S52))</f>
        <v>3.0000000000001137E-3</v>
      </c>
      <c r="T54" s="94">
        <f>ABS((T$5-T52))</f>
        <v>13.569999999999993</v>
      </c>
      <c r="U54" s="94">
        <f>ABS((U$5-U52))</f>
        <v>20.389999999999986</v>
      </c>
      <c r="V54" s="94">
        <f>ABS((V$5-V52))</f>
        <v>8.1000000000001293E-2</v>
      </c>
      <c r="W54" s="94">
        <f>ABS((W$5-W52))</f>
        <v>5.9999999999998721E-2</v>
      </c>
      <c r="X54" s="94">
        <f>ABS((X$5-X52))</f>
        <v>0.20800000000000018</v>
      </c>
      <c r="Y54" s="94">
        <f>ABS((Y$5-Y52))</f>
        <v>1.5489999999999995</v>
      </c>
      <c r="Z54" s="94">
        <f>ABS((Z$5-Z52))</f>
        <v>6.4999999999999947E-2</v>
      </c>
      <c r="AA54" s="94">
        <f>ABS((AA$5-AA52))</f>
        <v>1.2299999999999867E-2</v>
      </c>
      <c r="AB54" s="94">
        <f>ABS((AB$5-AB52))</f>
        <v>3.300000000000014E-2</v>
      </c>
      <c r="AC54" s="94">
        <f>ABS((AC$5-AC52))</f>
        <v>0.17200000000000015</v>
      </c>
      <c r="AD54" s="94">
        <f>ABS((AD$5-AD52))</f>
        <v>3.0399999999999983E-2</v>
      </c>
      <c r="AE54" s="94">
        <f>ABS((AE$5-AE52))</f>
        <v>4.5999999999999819E-2</v>
      </c>
      <c r="AF54" s="94">
        <f>ABS((AF$5-AF52))</f>
        <v>1.4599999999999946E-2</v>
      </c>
      <c r="AG54" s="94">
        <f>ABS((AG$5-AG52))</f>
        <v>3.6999999999999922E-2</v>
      </c>
      <c r="AH54" s="94">
        <f>ABS((AH$5-AH52))</f>
        <v>3.2599999999999962E-2</v>
      </c>
      <c r="AI54" s="94">
        <f>ABS((AI$5-AI52))</f>
        <v>7.4999999999999734E-2</v>
      </c>
      <c r="AJ54" s="94">
        <f>ABS((AJ$5-AJ52))</f>
        <v>7.8000000000000291E-3</v>
      </c>
      <c r="AK54" s="94">
        <f>ABS((AK$5-AK52))</f>
        <v>9.8999999999999755E-2</v>
      </c>
      <c r="AL54" s="94">
        <f>ABS((AL$5-AL52))</f>
        <v>5.2899999999999947E-2</v>
      </c>
      <c r="AM54" s="94">
        <f>ABS((AM$5-AM52))</f>
        <v>0.28800000000000003</v>
      </c>
      <c r="AN54" s="94">
        <f>ABS((AN$5-AN52))</f>
        <v>1.0359999999999996</v>
      </c>
      <c r="AO54" s="94">
        <f>ABS((AO$5-AO52))</f>
        <v>7.2999999999999954E-2</v>
      </c>
      <c r="AP54" s="94">
        <f>ABS((AP$5-AP52))</f>
        <v>3.180000000000005E-2</v>
      </c>
    </row>
    <row r="55" spans="1:52" s="333" customFormat="1">
      <c r="A55" s="334"/>
      <c r="B55" s="94"/>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row>
    <row r="56" spans="1:52" s="336" customFormat="1">
      <c r="A56" s="337" t="s">
        <v>1478</v>
      </c>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row>
    <row r="57" spans="1:52" s="89" customFormat="1">
      <c r="A57" s="335" t="s">
        <v>1467</v>
      </c>
      <c r="B57" s="85">
        <v>18.600000000000001</v>
      </c>
      <c r="C57" s="85">
        <v>248.3</v>
      </c>
      <c r="D57" s="85">
        <v>12.3</v>
      </c>
      <c r="E57" s="85">
        <v>13.93</v>
      </c>
      <c r="F57" s="85">
        <v>21.4</v>
      </c>
      <c r="G57" s="85">
        <v>36.299999999999997</v>
      </c>
      <c r="H57" s="85">
        <v>72.2</v>
      </c>
      <c r="I57" s="85">
        <v>21.47</v>
      </c>
      <c r="J57" s="85">
        <v>51.3</v>
      </c>
      <c r="K57" s="85">
        <v>1468</v>
      </c>
      <c r="L57" s="85">
        <v>486</v>
      </c>
      <c r="M57" s="85">
        <v>10.66</v>
      </c>
      <c r="N57" s="85">
        <v>111.9</v>
      </c>
      <c r="O57" s="85">
        <v>225.2</v>
      </c>
      <c r="P57" s="85">
        <v>17.55</v>
      </c>
      <c r="Q57" s="85">
        <v>1.48</v>
      </c>
      <c r="R57" s="85">
        <v>1.89</v>
      </c>
      <c r="S57" s="85">
        <v>1.63</v>
      </c>
      <c r="T57" s="85">
        <v>567</v>
      </c>
      <c r="U57" s="85">
        <v>308.39999999999998</v>
      </c>
      <c r="V57" s="85">
        <v>12.02</v>
      </c>
      <c r="W57" s="85">
        <v>26.1</v>
      </c>
      <c r="X57" s="85">
        <v>4.34</v>
      </c>
      <c r="Y57" s="85">
        <v>23.1</v>
      </c>
      <c r="Z57" s="85">
        <v>2.85</v>
      </c>
      <c r="AA57" s="85">
        <v>0.99</v>
      </c>
      <c r="AB57" s="85">
        <v>0.91</v>
      </c>
      <c r="AC57" s="85">
        <v>3.99</v>
      </c>
      <c r="AD57" s="85">
        <v>0.71899999999999997</v>
      </c>
      <c r="AE57" s="85">
        <v>1.84</v>
      </c>
      <c r="AF57" s="85">
        <v>0.38300000000000001</v>
      </c>
      <c r="AG57" s="85">
        <v>1.58</v>
      </c>
      <c r="AH57" s="85">
        <v>0.33</v>
      </c>
      <c r="AI57" s="85">
        <v>1.0900000000000001</v>
      </c>
      <c r="AJ57" s="85">
        <v>0.17399999999999999</v>
      </c>
      <c r="AK57" s="85">
        <v>2.7</v>
      </c>
      <c r="AL57" s="85">
        <v>0.6</v>
      </c>
      <c r="AM57" s="85">
        <v>0.85</v>
      </c>
      <c r="AN57" s="85">
        <v>11.22</v>
      </c>
      <c r="AO57" s="85">
        <v>2.25</v>
      </c>
      <c r="AP57" s="85">
        <v>1.21</v>
      </c>
    </row>
    <row r="58" spans="1:52" s="89" customFormat="1">
      <c r="A58" s="335" t="s">
        <v>1466</v>
      </c>
      <c r="B58" s="85">
        <v>20.059999999999999</v>
      </c>
      <c r="C58" s="85">
        <v>340</v>
      </c>
      <c r="D58" s="85">
        <v>11.8</v>
      </c>
      <c r="E58" s="85">
        <v>13.84</v>
      </c>
      <c r="F58" s="85">
        <v>21.67</v>
      </c>
      <c r="G58" s="85">
        <v>35.9</v>
      </c>
      <c r="H58" s="85">
        <v>78.599999999999994</v>
      </c>
      <c r="I58" s="85">
        <v>21.06</v>
      </c>
      <c r="J58" s="85">
        <v>59.7</v>
      </c>
      <c r="K58" s="85">
        <v>2013</v>
      </c>
      <c r="L58" s="85">
        <v>500</v>
      </c>
      <c r="M58" s="85">
        <v>11.13</v>
      </c>
      <c r="N58" s="85">
        <v>116.1</v>
      </c>
      <c r="O58" s="85">
        <v>262.89999999999998</v>
      </c>
      <c r="P58" s="85">
        <v>23.8</v>
      </c>
      <c r="Q58" s="85">
        <v>1.87</v>
      </c>
      <c r="R58" s="85">
        <v>1.86</v>
      </c>
      <c r="S58" s="85">
        <v>1.78</v>
      </c>
      <c r="T58" s="85">
        <v>670</v>
      </c>
      <c r="U58" s="85">
        <v>314.8</v>
      </c>
      <c r="V58" s="85">
        <v>11.85</v>
      </c>
      <c r="W58" s="85">
        <v>25.92</v>
      </c>
      <c r="X58" s="85">
        <v>4.5</v>
      </c>
      <c r="Y58" s="85">
        <v>28.5</v>
      </c>
      <c r="Z58" s="85">
        <v>2.65</v>
      </c>
      <c r="AA58" s="85">
        <v>0.87</v>
      </c>
      <c r="AB58" s="85">
        <v>1.05</v>
      </c>
      <c r="AC58" s="85">
        <v>4.42</v>
      </c>
      <c r="AD58" s="85">
        <v>0.9</v>
      </c>
      <c r="AE58" s="85">
        <v>2.13</v>
      </c>
      <c r="AF58" s="85">
        <v>0.35899999999999999</v>
      </c>
      <c r="AG58" s="85">
        <v>1.47</v>
      </c>
      <c r="AH58" s="85">
        <v>0.32900000000000001</v>
      </c>
      <c r="AI58" s="85">
        <v>1.32</v>
      </c>
      <c r="AJ58" s="85">
        <v>0.14899999999999999</v>
      </c>
      <c r="AK58" s="85">
        <v>2.94</v>
      </c>
      <c r="AL58" s="85">
        <v>0.61</v>
      </c>
      <c r="AM58" s="85">
        <v>0.63</v>
      </c>
      <c r="AN58" s="85">
        <v>11.32</v>
      </c>
      <c r="AO58" s="85">
        <v>2.16</v>
      </c>
      <c r="AP58" s="85">
        <v>1.34</v>
      </c>
    </row>
    <row r="59" spans="1:52" s="333" customFormat="1">
      <c r="A59" s="334"/>
      <c r="B59" s="94"/>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row>
    <row r="60" spans="1:52">
      <c r="A60" s="332"/>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row>
    <row r="61" spans="1:52">
      <c r="A61" s="334" t="s">
        <v>1477</v>
      </c>
      <c r="B61" s="94"/>
      <c r="C61" s="94"/>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row>
    <row r="62" spans="1:52">
      <c r="A62" s="331" t="s">
        <v>1476</v>
      </c>
      <c r="B62" s="80">
        <v>15.15</v>
      </c>
      <c r="C62" s="80">
        <v>82.7</v>
      </c>
      <c r="D62" s="80">
        <v>11.7</v>
      </c>
      <c r="E62" s="80">
        <v>11.55</v>
      </c>
      <c r="F62" s="80">
        <v>20.09</v>
      </c>
      <c r="G62" s="80">
        <v>33.299999999999997</v>
      </c>
      <c r="H62" s="80">
        <v>51.6</v>
      </c>
      <c r="I62" s="80">
        <v>19.899999999999999</v>
      </c>
      <c r="J62" s="80">
        <v>28.4</v>
      </c>
      <c r="K62" s="80">
        <v>482</v>
      </c>
      <c r="L62" s="80">
        <v>502</v>
      </c>
      <c r="M62" s="80">
        <v>11.6</v>
      </c>
      <c r="N62" s="80">
        <v>120.6</v>
      </c>
      <c r="O62" s="80">
        <v>119.9</v>
      </c>
      <c r="P62" s="80">
        <v>6.94</v>
      </c>
      <c r="Q62" s="80">
        <v>1.42</v>
      </c>
      <c r="R62" s="80">
        <v>1.82</v>
      </c>
      <c r="S62" s="80">
        <v>0.39</v>
      </c>
      <c r="T62" s="80">
        <v>300.7</v>
      </c>
      <c r="U62" s="80">
        <v>310.5</v>
      </c>
      <c r="V62" s="80">
        <v>12.12</v>
      </c>
      <c r="W62" s="80">
        <v>26.14</v>
      </c>
      <c r="X62" s="80">
        <v>3.16</v>
      </c>
      <c r="Y62" s="80">
        <v>13.63</v>
      </c>
      <c r="Z62" s="80">
        <v>2.4700000000000002</v>
      </c>
      <c r="AA62" s="80">
        <v>1</v>
      </c>
      <c r="AB62" s="80">
        <v>1.0109999999999999</v>
      </c>
      <c r="AC62" s="80">
        <v>2.5299999999999998</v>
      </c>
      <c r="AD62" s="80">
        <v>0.36099999999999999</v>
      </c>
      <c r="AE62" s="80">
        <v>2.21</v>
      </c>
      <c r="AF62" s="80">
        <v>0.49</v>
      </c>
      <c r="AG62" s="80">
        <v>1.3</v>
      </c>
      <c r="AH62" s="80">
        <v>0.2</v>
      </c>
      <c r="AI62" s="80">
        <v>1.0900000000000001</v>
      </c>
      <c r="AJ62" s="80">
        <v>0.17499999999999999</v>
      </c>
      <c r="AK62" s="80">
        <v>2.98</v>
      </c>
      <c r="AL62" s="80">
        <v>0.63700000000000001</v>
      </c>
      <c r="AM62" s="80">
        <v>0.96</v>
      </c>
      <c r="AN62" s="80">
        <v>9.86</v>
      </c>
      <c r="AO62" s="80">
        <v>2.2999999999999998</v>
      </c>
      <c r="AP62" s="80">
        <v>1.07</v>
      </c>
    </row>
    <row r="63" spans="1:52">
      <c r="A63" s="331" t="s">
        <v>1475</v>
      </c>
      <c r="B63" s="80">
        <v>15.11</v>
      </c>
      <c r="C63" s="80">
        <v>83.1</v>
      </c>
      <c r="D63" s="80">
        <v>13.7</v>
      </c>
      <c r="E63" s="80">
        <v>13.21</v>
      </c>
      <c r="F63" s="80">
        <v>19.899999999999999</v>
      </c>
      <c r="G63" s="80">
        <v>33</v>
      </c>
      <c r="H63" s="80">
        <v>57</v>
      </c>
      <c r="I63" s="80">
        <v>20.059999999999999</v>
      </c>
      <c r="J63" s="80">
        <v>30.05</v>
      </c>
      <c r="K63" s="80">
        <v>484</v>
      </c>
      <c r="L63" s="80">
        <v>486</v>
      </c>
      <c r="M63" s="80">
        <v>11.93</v>
      </c>
      <c r="N63" s="80">
        <v>125.4</v>
      </c>
      <c r="O63" s="80">
        <v>118.2</v>
      </c>
      <c r="P63" s="80">
        <v>6.78</v>
      </c>
      <c r="Q63" s="80">
        <v>1.72</v>
      </c>
      <c r="R63" s="80">
        <v>1.55</v>
      </c>
      <c r="S63" s="80">
        <v>20</v>
      </c>
      <c r="T63" s="80">
        <v>303.7</v>
      </c>
      <c r="U63" s="80">
        <v>307.10000000000002</v>
      </c>
      <c r="V63" s="80">
        <v>11.97</v>
      </c>
      <c r="W63" s="80">
        <v>27.27</v>
      </c>
      <c r="X63" s="80">
        <v>3.28</v>
      </c>
      <c r="Y63" s="80">
        <v>12.1</v>
      </c>
      <c r="Z63" s="80">
        <v>3.1</v>
      </c>
      <c r="AA63" s="80">
        <v>1.01</v>
      </c>
      <c r="AB63" s="80">
        <v>1.07</v>
      </c>
      <c r="AC63" s="80">
        <v>2.78</v>
      </c>
      <c r="AD63" s="80">
        <v>0.376</v>
      </c>
      <c r="AE63" s="80">
        <v>2.39</v>
      </c>
      <c r="AF63" s="80">
        <v>0.37</v>
      </c>
      <c r="AG63" s="80">
        <v>1.27</v>
      </c>
      <c r="AH63" s="80">
        <v>0.123</v>
      </c>
      <c r="AI63" s="80">
        <v>1.01</v>
      </c>
      <c r="AJ63" s="80">
        <v>0.17899999999999999</v>
      </c>
      <c r="AK63" s="80">
        <v>2.96</v>
      </c>
      <c r="AL63" s="80">
        <v>0.39900000000000002</v>
      </c>
      <c r="AM63" s="80">
        <v>0.92</v>
      </c>
      <c r="AN63" s="80">
        <v>10.210000000000001</v>
      </c>
      <c r="AO63" s="80">
        <v>2.36</v>
      </c>
      <c r="AP63" s="80">
        <v>0.99</v>
      </c>
      <c r="AZ63" s="331" t="s">
        <v>1474</v>
      </c>
    </row>
    <row r="64" spans="1:52">
      <c r="A64" s="331" t="s">
        <v>1473</v>
      </c>
      <c r="B64" s="80">
        <v>14.62</v>
      </c>
      <c r="C64" s="80">
        <v>82.7</v>
      </c>
      <c r="D64" s="80">
        <v>11.6</v>
      </c>
      <c r="E64" s="80">
        <v>13.21</v>
      </c>
      <c r="F64" s="80">
        <v>18.7</v>
      </c>
      <c r="G64" s="80">
        <v>31.7</v>
      </c>
      <c r="H64" s="80">
        <v>56.5</v>
      </c>
      <c r="I64" s="80">
        <v>20.6</v>
      </c>
      <c r="J64" s="80">
        <v>29</v>
      </c>
      <c r="K64" s="80">
        <v>478</v>
      </c>
      <c r="L64" s="80">
        <v>482</v>
      </c>
      <c r="M64" s="80">
        <v>11.66</v>
      </c>
      <c r="N64" s="80">
        <v>120.3</v>
      </c>
      <c r="O64" s="80">
        <v>116.8</v>
      </c>
      <c r="P64" s="80">
        <v>6.73</v>
      </c>
      <c r="Q64" s="80">
        <v>1.55</v>
      </c>
      <c r="R64" s="80">
        <v>1.78</v>
      </c>
      <c r="S64" s="80" t="s">
        <v>142</v>
      </c>
      <c r="T64" s="80">
        <v>307</v>
      </c>
      <c r="U64" s="80">
        <v>306.2</v>
      </c>
      <c r="V64" s="80">
        <v>11.98</v>
      </c>
      <c r="W64" s="80">
        <v>26.5</v>
      </c>
      <c r="X64" s="80">
        <v>3.31</v>
      </c>
      <c r="Y64" s="80">
        <v>12.48</v>
      </c>
      <c r="Z64" s="80">
        <v>2.81</v>
      </c>
      <c r="AA64" s="80">
        <v>0.86799999999999999</v>
      </c>
      <c r="AB64" s="80">
        <v>0.91</v>
      </c>
      <c r="AC64" s="80">
        <v>2.66</v>
      </c>
      <c r="AD64" s="80">
        <v>0.40300000000000002</v>
      </c>
      <c r="AE64" s="80">
        <v>1.93</v>
      </c>
      <c r="AF64" s="80">
        <v>0.41699999999999998</v>
      </c>
      <c r="AG64" s="80">
        <v>1.23</v>
      </c>
      <c r="AH64" s="80">
        <v>0.188</v>
      </c>
      <c r="AI64" s="80">
        <v>1.02</v>
      </c>
      <c r="AJ64" s="80">
        <v>0.152</v>
      </c>
      <c r="AK64" s="80">
        <v>2.97</v>
      </c>
      <c r="AL64" s="80">
        <v>0.35</v>
      </c>
      <c r="AM64" s="80">
        <v>0.74</v>
      </c>
      <c r="AN64" s="80">
        <v>9.65</v>
      </c>
      <c r="AO64" s="80">
        <v>2.44</v>
      </c>
      <c r="AP64" s="80">
        <v>0.94</v>
      </c>
    </row>
    <row r="65" spans="1:42">
      <c r="A65" s="331" t="s">
        <v>1472</v>
      </c>
      <c r="B65" s="80">
        <v>14.35</v>
      </c>
      <c r="C65" s="80">
        <v>81.8</v>
      </c>
      <c r="D65" s="80">
        <v>10.9</v>
      </c>
      <c r="E65" s="80">
        <v>12.2</v>
      </c>
      <c r="F65" s="80">
        <v>20.5</v>
      </c>
      <c r="G65" s="80">
        <v>34.1</v>
      </c>
      <c r="H65" s="80">
        <v>48.3</v>
      </c>
      <c r="I65" s="80">
        <v>20.27</v>
      </c>
      <c r="J65" s="80">
        <v>32</v>
      </c>
      <c r="K65" s="80">
        <v>491</v>
      </c>
      <c r="L65" s="80">
        <v>483.8</v>
      </c>
      <c r="M65" s="80">
        <v>11.64</v>
      </c>
      <c r="N65" s="80">
        <v>125.5</v>
      </c>
      <c r="O65" s="80">
        <v>123.4</v>
      </c>
      <c r="P65" s="80">
        <v>6.7</v>
      </c>
      <c r="Q65" s="80">
        <v>1.31</v>
      </c>
      <c r="R65" s="80">
        <v>1.78</v>
      </c>
      <c r="S65" s="80">
        <v>1.28</v>
      </c>
      <c r="T65" s="80">
        <v>313.5</v>
      </c>
      <c r="U65" s="80">
        <v>307.7</v>
      </c>
      <c r="V65" s="80">
        <v>11.95</v>
      </c>
      <c r="W65" s="80">
        <v>26.8</v>
      </c>
      <c r="X65" s="80">
        <v>3.43</v>
      </c>
      <c r="Y65" s="80">
        <v>12.42</v>
      </c>
      <c r="Z65" s="80">
        <v>2.59</v>
      </c>
      <c r="AA65" s="80">
        <v>0.91</v>
      </c>
      <c r="AB65" s="80">
        <v>1.01</v>
      </c>
      <c r="AC65" s="80">
        <v>2.5099999999999998</v>
      </c>
      <c r="AD65" s="80">
        <v>0.41099999999999998</v>
      </c>
      <c r="AE65" s="80">
        <v>2.2599999999999998</v>
      </c>
      <c r="AF65" s="80">
        <v>0.39600000000000002</v>
      </c>
      <c r="AG65" s="80">
        <v>1.1200000000000001</v>
      </c>
      <c r="AH65" s="80">
        <v>0.19900000000000001</v>
      </c>
      <c r="AI65" s="80">
        <v>0.9</v>
      </c>
      <c r="AJ65" s="80">
        <v>0.156</v>
      </c>
      <c r="AK65" s="80">
        <v>3.07</v>
      </c>
      <c r="AL65" s="80">
        <v>0.47699999999999998</v>
      </c>
      <c r="AM65" s="80">
        <v>0.64</v>
      </c>
      <c r="AN65" s="80">
        <v>10.5</v>
      </c>
      <c r="AO65" s="80">
        <v>2.4</v>
      </c>
      <c r="AP65" s="80">
        <v>1.1000000000000001</v>
      </c>
    </row>
    <row r="66" spans="1:42">
      <c r="A66" s="331" t="s">
        <v>1471</v>
      </c>
      <c r="B66" s="80">
        <v>14.7</v>
      </c>
      <c r="C66" s="80">
        <v>78.900000000000006</v>
      </c>
      <c r="D66" s="80">
        <v>14.6</v>
      </c>
      <c r="E66" s="80">
        <v>11.97</v>
      </c>
      <c r="F66" s="80">
        <v>20</v>
      </c>
      <c r="G66" s="80">
        <v>33.200000000000003</v>
      </c>
      <c r="H66" s="80">
        <v>48.4</v>
      </c>
      <c r="I66" s="80">
        <v>21.1</v>
      </c>
      <c r="J66" s="80">
        <v>31.5</v>
      </c>
      <c r="K66" s="80">
        <v>479</v>
      </c>
      <c r="L66" s="80">
        <v>485</v>
      </c>
      <c r="M66" s="80">
        <v>11.4</v>
      </c>
      <c r="N66" s="80">
        <v>125.3</v>
      </c>
      <c r="O66" s="80">
        <v>118.4</v>
      </c>
      <c r="P66" s="80">
        <v>7.2</v>
      </c>
      <c r="Q66" s="80">
        <v>1.46</v>
      </c>
      <c r="R66" s="80">
        <v>1.88</v>
      </c>
      <c r="S66" s="80">
        <v>1.01</v>
      </c>
      <c r="T66" s="80">
        <v>302.2</v>
      </c>
      <c r="U66" s="80">
        <v>302.7</v>
      </c>
      <c r="V66" s="80">
        <v>11.9</v>
      </c>
      <c r="W66" s="80">
        <v>26.02</v>
      </c>
      <c r="X66" s="80">
        <v>3.13</v>
      </c>
      <c r="Y66" s="80">
        <v>13.05</v>
      </c>
      <c r="Z66" s="80">
        <v>2.21</v>
      </c>
      <c r="AA66" s="80">
        <v>1.1100000000000001</v>
      </c>
      <c r="AB66" s="80">
        <v>1.1000000000000001</v>
      </c>
      <c r="AC66" s="80">
        <v>2.5299999999999998</v>
      </c>
      <c r="AD66" s="80">
        <v>0.35199999999999998</v>
      </c>
      <c r="AE66" s="80">
        <v>2.21</v>
      </c>
      <c r="AF66" s="80">
        <v>0.34399999999999997</v>
      </c>
      <c r="AG66" s="80">
        <v>1.27</v>
      </c>
      <c r="AH66" s="80">
        <v>0.14099999999999999</v>
      </c>
      <c r="AI66" s="80">
        <v>1.07</v>
      </c>
      <c r="AJ66" s="80">
        <v>0.14599999999999999</v>
      </c>
      <c r="AK66" s="80">
        <v>2.8</v>
      </c>
      <c r="AL66" s="80">
        <v>0.52500000000000002</v>
      </c>
      <c r="AM66" s="80">
        <v>0.81</v>
      </c>
      <c r="AN66" s="80">
        <v>9.8699999999999992</v>
      </c>
      <c r="AO66" s="80">
        <v>2.2799999999999998</v>
      </c>
      <c r="AP66" s="80">
        <v>1</v>
      </c>
    </row>
    <row r="67" spans="1:42">
      <c r="A67" s="331" t="s">
        <v>1470</v>
      </c>
      <c r="B67" s="80">
        <v>13.79</v>
      </c>
      <c r="C67" s="80">
        <v>82.4</v>
      </c>
      <c r="D67" s="80">
        <v>12.3</v>
      </c>
      <c r="E67" s="80">
        <v>12.27</v>
      </c>
      <c r="F67" s="80">
        <v>19.2</v>
      </c>
      <c r="G67" s="80">
        <v>31.3</v>
      </c>
      <c r="H67" s="80">
        <v>57.2</v>
      </c>
      <c r="I67" s="80">
        <v>19.78</v>
      </c>
      <c r="J67" s="80">
        <v>29.7</v>
      </c>
      <c r="K67" s="80">
        <v>493</v>
      </c>
      <c r="L67" s="80">
        <v>495.6</v>
      </c>
      <c r="M67" s="80">
        <v>12.02</v>
      </c>
      <c r="N67" s="80">
        <v>120.4</v>
      </c>
      <c r="O67" s="80">
        <v>121.1</v>
      </c>
      <c r="P67" s="80">
        <v>7.06</v>
      </c>
      <c r="Q67" s="80">
        <v>1.7</v>
      </c>
      <c r="R67" s="80">
        <v>1.6</v>
      </c>
      <c r="S67" s="80">
        <v>0.48899999999999999</v>
      </c>
      <c r="T67" s="80">
        <v>303.5</v>
      </c>
      <c r="U67" s="80">
        <v>305</v>
      </c>
      <c r="V67" s="80">
        <v>11.94</v>
      </c>
      <c r="W67" s="80">
        <v>26.21</v>
      </c>
      <c r="X67" s="80">
        <v>3.38</v>
      </c>
      <c r="Y67" s="80">
        <v>12.87</v>
      </c>
      <c r="Z67" s="80">
        <v>2.7</v>
      </c>
      <c r="AA67" s="80">
        <v>1.03</v>
      </c>
      <c r="AB67" s="80">
        <v>1.01</v>
      </c>
      <c r="AC67" s="80">
        <v>2.31</v>
      </c>
      <c r="AD67" s="80">
        <v>0.39700000000000002</v>
      </c>
      <c r="AE67" s="80">
        <v>2.12</v>
      </c>
      <c r="AF67" s="80">
        <v>0.40799999999999997</v>
      </c>
      <c r="AG67" s="80">
        <v>1.29</v>
      </c>
      <c r="AH67" s="80">
        <v>0.16</v>
      </c>
      <c r="AI67" s="80">
        <v>1.1599999999999999</v>
      </c>
      <c r="AJ67" s="80">
        <v>0.11700000000000001</v>
      </c>
      <c r="AK67" s="80">
        <v>2.97</v>
      </c>
      <c r="AL67" s="80">
        <v>0.42399999999999999</v>
      </c>
      <c r="AM67" s="80">
        <v>0.73</v>
      </c>
      <c r="AN67" s="80">
        <v>9.61</v>
      </c>
      <c r="AO67" s="80">
        <v>2.13</v>
      </c>
      <c r="AP67" s="80">
        <v>1</v>
      </c>
    </row>
    <row r="68" spans="1:42">
      <c r="A68" s="331" t="s">
        <v>1469</v>
      </c>
      <c r="B68" s="80">
        <v>14.35</v>
      </c>
      <c r="C68" s="80">
        <v>85.3</v>
      </c>
      <c r="D68" s="80">
        <v>9.9</v>
      </c>
      <c r="E68" s="80">
        <v>12.74</v>
      </c>
      <c r="F68" s="80">
        <v>20.2</v>
      </c>
      <c r="G68" s="80">
        <v>33.5</v>
      </c>
      <c r="H68" s="80">
        <v>53.9</v>
      </c>
      <c r="I68" s="80">
        <v>20.59</v>
      </c>
      <c r="J68" s="80">
        <v>31.5</v>
      </c>
      <c r="K68" s="80">
        <v>509</v>
      </c>
      <c r="L68" s="80">
        <v>503</v>
      </c>
      <c r="M68" s="80">
        <v>12.38</v>
      </c>
      <c r="N68" s="80">
        <v>121.9</v>
      </c>
      <c r="O68" s="80">
        <v>125.5</v>
      </c>
      <c r="P68" s="80">
        <v>7.11</v>
      </c>
      <c r="Q68" s="80">
        <v>1.78</v>
      </c>
      <c r="R68" s="80">
        <v>1.72</v>
      </c>
      <c r="S68" s="80">
        <v>0.48399999999999999</v>
      </c>
      <c r="T68" s="80">
        <v>311.2</v>
      </c>
      <c r="U68" s="80">
        <v>312.2</v>
      </c>
      <c r="V68" s="80">
        <v>12.32</v>
      </c>
      <c r="W68" s="80">
        <v>26.6</v>
      </c>
      <c r="X68" s="80">
        <v>3.16</v>
      </c>
      <c r="Y68" s="80">
        <v>13.39</v>
      </c>
      <c r="Z68" s="80">
        <v>3.21</v>
      </c>
      <c r="AA68" s="80">
        <v>0.92200000000000004</v>
      </c>
      <c r="AB68" s="80">
        <v>1</v>
      </c>
      <c r="AC68" s="80">
        <v>2.37</v>
      </c>
      <c r="AD68" s="80">
        <v>0.36599999999999999</v>
      </c>
      <c r="AE68" s="80">
        <v>1.8</v>
      </c>
      <c r="AF68" s="80">
        <v>0.42199999999999999</v>
      </c>
      <c r="AG68" s="80">
        <v>1.19</v>
      </c>
      <c r="AH68" s="80">
        <v>0.182</v>
      </c>
      <c r="AI68" s="80">
        <v>1.1399999999999999</v>
      </c>
      <c r="AJ68" s="80">
        <v>0.21299999999999999</v>
      </c>
      <c r="AK68" s="80">
        <v>2.94</v>
      </c>
      <c r="AL68" s="80">
        <v>0.41099999999999998</v>
      </c>
      <c r="AM68" s="80">
        <v>0.89</v>
      </c>
      <c r="AN68" s="80">
        <v>9.89</v>
      </c>
      <c r="AO68" s="80">
        <v>2.17</v>
      </c>
      <c r="AP68" s="80">
        <v>1.03</v>
      </c>
    </row>
    <row r="69" spans="1:42">
      <c r="A69" s="331" t="s">
        <v>1468</v>
      </c>
      <c r="B69" s="80">
        <v>13.63</v>
      </c>
      <c r="C69" s="80">
        <v>81.3</v>
      </c>
      <c r="D69" s="80">
        <v>9.4</v>
      </c>
      <c r="E69" s="80">
        <v>12.27</v>
      </c>
      <c r="F69" s="80">
        <v>20.100000000000001</v>
      </c>
      <c r="G69" s="80">
        <v>34.299999999999997</v>
      </c>
      <c r="H69" s="80">
        <v>50.3</v>
      </c>
      <c r="I69" s="80">
        <v>21.7</v>
      </c>
      <c r="J69" s="80">
        <v>31.5</v>
      </c>
      <c r="K69" s="80">
        <v>482</v>
      </c>
      <c r="L69" s="80">
        <v>489</v>
      </c>
      <c r="M69" s="80">
        <v>12.03</v>
      </c>
      <c r="N69" s="80">
        <v>122.1</v>
      </c>
      <c r="O69" s="80">
        <v>122.8</v>
      </c>
      <c r="P69" s="80">
        <v>6.86</v>
      </c>
      <c r="Q69" s="80">
        <v>2.0099999999999998</v>
      </c>
      <c r="R69" s="80">
        <v>1.62</v>
      </c>
      <c r="S69" s="80">
        <v>-1.42</v>
      </c>
      <c r="T69" s="80">
        <v>309</v>
      </c>
      <c r="U69" s="80">
        <v>301.7</v>
      </c>
      <c r="V69" s="80">
        <v>12.05</v>
      </c>
      <c r="W69" s="80">
        <v>27.3</v>
      </c>
      <c r="X69" s="80">
        <v>3.32</v>
      </c>
      <c r="Y69" s="80">
        <v>12.75</v>
      </c>
      <c r="Z69" s="80">
        <v>2.83</v>
      </c>
      <c r="AA69" s="80">
        <v>0.88600000000000001</v>
      </c>
      <c r="AB69" s="80">
        <v>0.93600000000000005</v>
      </c>
      <c r="AC69" s="80">
        <v>2.9</v>
      </c>
      <c r="AD69" s="80">
        <v>0.40400000000000003</v>
      </c>
      <c r="AE69" s="80">
        <v>2.16</v>
      </c>
      <c r="AF69" s="80">
        <v>0.39700000000000002</v>
      </c>
      <c r="AG69" s="80">
        <v>1.28</v>
      </c>
      <c r="AH69" s="80">
        <v>0.18099999999999999</v>
      </c>
      <c r="AI69" s="80">
        <v>1.18</v>
      </c>
      <c r="AJ69" s="80">
        <v>0.159</v>
      </c>
      <c r="AK69" s="80">
        <v>3.28</v>
      </c>
      <c r="AL69" s="80">
        <v>0.42099999999999999</v>
      </c>
      <c r="AM69" s="80">
        <v>0.79</v>
      </c>
      <c r="AN69" s="80">
        <v>9.67</v>
      </c>
      <c r="AO69" s="80">
        <v>2.19</v>
      </c>
      <c r="AP69" s="80">
        <v>0.91700000000000004</v>
      </c>
    </row>
    <row r="70" spans="1:42">
      <c r="A70" s="331" t="s">
        <v>1467</v>
      </c>
      <c r="B70" s="80">
        <v>13.82</v>
      </c>
      <c r="C70" s="80">
        <v>83.2</v>
      </c>
      <c r="D70" s="80">
        <v>11.8</v>
      </c>
      <c r="E70" s="80">
        <v>12.58</v>
      </c>
      <c r="F70" s="80">
        <v>19.2</v>
      </c>
      <c r="G70" s="80">
        <v>35.5</v>
      </c>
      <c r="H70" s="80">
        <v>53.4</v>
      </c>
      <c r="I70" s="80">
        <v>20.83</v>
      </c>
      <c r="J70" s="80">
        <v>30.5</v>
      </c>
      <c r="K70" s="80">
        <v>507</v>
      </c>
      <c r="L70" s="80">
        <v>488</v>
      </c>
      <c r="M70" s="80">
        <v>11.46</v>
      </c>
      <c r="N70" s="80">
        <v>119.2</v>
      </c>
      <c r="O70" s="80">
        <v>126.6</v>
      </c>
      <c r="P70" s="80">
        <v>6.96</v>
      </c>
      <c r="Q70" s="80">
        <v>1.36</v>
      </c>
      <c r="R70" s="80">
        <v>1.7</v>
      </c>
      <c r="S70" s="80">
        <v>0.51300000000000001</v>
      </c>
      <c r="T70" s="80">
        <v>310</v>
      </c>
      <c r="U70" s="80">
        <v>308.60000000000002</v>
      </c>
      <c r="V70" s="80">
        <v>12.27</v>
      </c>
      <c r="W70" s="80">
        <v>26.8</v>
      </c>
      <c r="X70" s="80">
        <v>3.38</v>
      </c>
      <c r="Y70" s="80">
        <v>12.66</v>
      </c>
      <c r="Z70" s="80">
        <v>2.94</v>
      </c>
      <c r="AA70" s="80">
        <v>0.99</v>
      </c>
      <c r="AB70" s="80">
        <v>0.92</v>
      </c>
      <c r="AC70" s="80">
        <v>2.7</v>
      </c>
      <c r="AD70" s="80">
        <v>0.36399999999999999</v>
      </c>
      <c r="AE70" s="80">
        <v>1.83</v>
      </c>
      <c r="AF70" s="80">
        <v>0.39200000000000002</v>
      </c>
      <c r="AG70" s="80">
        <v>1.41</v>
      </c>
      <c r="AH70" s="80">
        <v>0.157</v>
      </c>
      <c r="AI70" s="80">
        <v>1.07</v>
      </c>
      <c r="AJ70" s="80">
        <v>0.17499999999999999</v>
      </c>
      <c r="AK70" s="80">
        <v>2.7</v>
      </c>
      <c r="AL70" s="80">
        <v>0.45800000000000002</v>
      </c>
      <c r="AM70" s="80">
        <v>0.87</v>
      </c>
      <c r="AN70" s="80">
        <v>10</v>
      </c>
      <c r="AO70" s="80">
        <v>2.29</v>
      </c>
      <c r="AP70" s="80">
        <v>0.91</v>
      </c>
    </row>
    <row r="71" spans="1:42">
      <c r="A71" s="331" t="s">
        <v>1466</v>
      </c>
      <c r="B71" s="80">
        <v>14.17</v>
      </c>
      <c r="C71" s="80">
        <v>84.6</v>
      </c>
      <c r="D71" s="80">
        <v>11.3</v>
      </c>
      <c r="E71" s="80">
        <v>12.53</v>
      </c>
      <c r="F71" s="80">
        <v>19.399999999999999</v>
      </c>
      <c r="G71" s="80">
        <v>35.200000000000003</v>
      </c>
      <c r="H71" s="80">
        <v>58.4</v>
      </c>
      <c r="I71" s="80">
        <v>20.43</v>
      </c>
      <c r="J71" s="80">
        <v>31.9</v>
      </c>
      <c r="K71" s="80">
        <v>508</v>
      </c>
      <c r="L71" s="80">
        <v>504</v>
      </c>
      <c r="M71" s="80">
        <v>11.97</v>
      </c>
      <c r="N71" s="80">
        <v>123.6</v>
      </c>
      <c r="O71" s="80">
        <v>128.1</v>
      </c>
      <c r="P71" s="80">
        <v>7.24</v>
      </c>
      <c r="Q71" s="80">
        <v>1.72</v>
      </c>
      <c r="R71" s="80">
        <v>1.68</v>
      </c>
      <c r="S71" s="80">
        <v>0.45600000000000002</v>
      </c>
      <c r="T71" s="80">
        <v>320.8</v>
      </c>
      <c r="U71" s="80">
        <v>315.3</v>
      </c>
      <c r="V71" s="80">
        <v>12.1</v>
      </c>
      <c r="W71" s="80">
        <v>26.57</v>
      </c>
      <c r="X71" s="80">
        <v>3.31</v>
      </c>
      <c r="Y71" s="80">
        <v>13.5</v>
      </c>
      <c r="Z71" s="80">
        <v>2.75</v>
      </c>
      <c r="AA71" s="80">
        <v>0.87</v>
      </c>
      <c r="AB71" s="80">
        <v>1.07</v>
      </c>
      <c r="AC71" s="80">
        <v>2.78</v>
      </c>
      <c r="AD71" s="80">
        <v>0.38900000000000001</v>
      </c>
      <c r="AE71" s="80">
        <v>2.13</v>
      </c>
      <c r="AF71" s="80">
        <v>0.36799999999999999</v>
      </c>
      <c r="AG71" s="80">
        <v>1.28</v>
      </c>
      <c r="AH71" s="80">
        <v>0.13400000000000001</v>
      </c>
      <c r="AI71" s="80">
        <v>1.3</v>
      </c>
      <c r="AJ71" s="80">
        <v>0.15</v>
      </c>
      <c r="AK71" s="80">
        <v>2.94</v>
      </c>
      <c r="AL71" s="80">
        <v>0.441</v>
      </c>
      <c r="AM71" s="80">
        <v>0.65</v>
      </c>
      <c r="AN71" s="80">
        <v>10.09</v>
      </c>
      <c r="AO71" s="80">
        <v>2.19</v>
      </c>
      <c r="AP71" s="80">
        <v>0.99299999999999999</v>
      </c>
    </row>
    <row r="72" spans="1:42">
      <c r="A72" s="331" t="s">
        <v>1465</v>
      </c>
      <c r="B72" s="80">
        <v>13.75</v>
      </c>
      <c r="C72" s="80">
        <v>85.8</v>
      </c>
      <c r="D72" s="80">
        <v>12.4</v>
      </c>
      <c r="E72" s="80">
        <v>12.03</v>
      </c>
      <c r="F72" s="80">
        <v>20.6</v>
      </c>
      <c r="G72" s="80">
        <v>36.6</v>
      </c>
      <c r="H72" s="80">
        <v>53.4</v>
      </c>
      <c r="I72" s="80">
        <v>20.86</v>
      </c>
      <c r="J72" s="80">
        <v>30.8</v>
      </c>
      <c r="K72" s="80">
        <v>508</v>
      </c>
      <c r="L72" s="80">
        <v>490</v>
      </c>
      <c r="M72" s="80">
        <v>11.51</v>
      </c>
      <c r="N72" s="80">
        <v>118.7</v>
      </c>
      <c r="O72" s="80">
        <v>126.1</v>
      </c>
      <c r="P72" s="80">
        <v>7.07</v>
      </c>
      <c r="Q72" s="80">
        <v>1.67</v>
      </c>
      <c r="R72" s="80">
        <v>1.64</v>
      </c>
      <c r="S72" s="80" t="s">
        <v>142</v>
      </c>
      <c r="T72" s="80">
        <v>304.10000000000002</v>
      </c>
      <c r="U72" s="80">
        <v>304.7</v>
      </c>
      <c r="V72" s="80">
        <v>11.47</v>
      </c>
      <c r="W72" s="80">
        <v>24.89</v>
      </c>
      <c r="X72" s="80">
        <v>3.16</v>
      </c>
      <c r="Y72" s="80">
        <v>13.5</v>
      </c>
      <c r="Z72" s="80">
        <v>2.63</v>
      </c>
      <c r="AA72" s="80">
        <v>0.92</v>
      </c>
      <c r="AB72" s="80">
        <v>0.95299999999999996</v>
      </c>
      <c r="AC72" s="80">
        <v>2.68</v>
      </c>
      <c r="AD72" s="80">
        <v>0.38700000000000001</v>
      </c>
      <c r="AE72" s="80">
        <v>2.2200000000000002</v>
      </c>
      <c r="AF72" s="80">
        <v>0.43</v>
      </c>
      <c r="AG72" s="80">
        <v>1.27</v>
      </c>
      <c r="AH72" s="80">
        <v>0.18</v>
      </c>
      <c r="AI72" s="80">
        <v>1.03</v>
      </c>
      <c r="AJ72" s="80">
        <v>0.156</v>
      </c>
      <c r="AK72" s="80">
        <v>2.77</v>
      </c>
      <c r="AL72" s="80">
        <v>0.34300000000000003</v>
      </c>
      <c r="AM72" s="80">
        <v>0.73</v>
      </c>
      <c r="AN72" s="80">
        <v>9.34</v>
      </c>
      <c r="AO72" s="80">
        <v>2.0699999999999998</v>
      </c>
      <c r="AP72" s="80">
        <v>1.07</v>
      </c>
    </row>
    <row r="73" spans="1:42">
      <c r="A73" s="331" t="s">
        <v>1464</v>
      </c>
      <c r="B73" s="80">
        <v>13.42</v>
      </c>
      <c r="C73" s="80">
        <v>87.3</v>
      </c>
      <c r="D73" s="80">
        <v>14.2</v>
      </c>
      <c r="E73" s="80">
        <v>12.71</v>
      </c>
      <c r="F73" s="80">
        <v>20.100000000000001</v>
      </c>
      <c r="G73" s="80">
        <v>37</v>
      </c>
      <c r="H73" s="80">
        <v>52.1</v>
      </c>
      <c r="I73" s="80">
        <v>21.6</v>
      </c>
      <c r="J73" s="80">
        <v>31.8</v>
      </c>
      <c r="K73" s="80">
        <v>506</v>
      </c>
      <c r="L73" s="80">
        <v>493</v>
      </c>
      <c r="M73" s="80">
        <v>12.09</v>
      </c>
      <c r="N73" s="80">
        <v>121.1</v>
      </c>
      <c r="O73" s="80">
        <v>121.8</v>
      </c>
      <c r="P73" s="80">
        <v>7.11</v>
      </c>
      <c r="Q73" s="80">
        <v>1.89</v>
      </c>
      <c r="R73" s="80">
        <v>1.65</v>
      </c>
      <c r="S73" s="80" t="s">
        <v>142</v>
      </c>
      <c r="T73" s="80">
        <v>314</v>
      </c>
      <c r="U73" s="80">
        <v>311</v>
      </c>
      <c r="V73" s="80">
        <v>11.7</v>
      </c>
      <c r="W73" s="80">
        <v>26</v>
      </c>
      <c r="X73" s="80">
        <v>3.26</v>
      </c>
      <c r="Y73" s="80">
        <v>13.6</v>
      </c>
      <c r="Z73" s="80">
        <v>2.78</v>
      </c>
      <c r="AA73" s="80">
        <v>0.96</v>
      </c>
      <c r="AB73" s="80">
        <v>1.1200000000000001</v>
      </c>
      <c r="AC73" s="80">
        <v>2.56</v>
      </c>
      <c r="AD73" s="80">
        <v>0.38900000000000001</v>
      </c>
      <c r="AE73" s="80">
        <v>2.1800000000000002</v>
      </c>
      <c r="AF73" s="80">
        <v>0.46500000000000002</v>
      </c>
      <c r="AG73" s="80">
        <v>1.31</v>
      </c>
      <c r="AH73" s="80">
        <v>0.23300000000000001</v>
      </c>
      <c r="AI73" s="80">
        <v>1.21</v>
      </c>
      <c r="AJ73" s="80">
        <v>0.185</v>
      </c>
      <c r="AK73" s="80">
        <v>2.94</v>
      </c>
      <c r="AL73" s="80">
        <v>0.30599999999999999</v>
      </c>
      <c r="AM73" s="80">
        <v>0.5</v>
      </c>
      <c r="AN73" s="80">
        <v>9.69</v>
      </c>
      <c r="AO73" s="80">
        <v>2.0499999999999998</v>
      </c>
      <c r="AP73" s="80">
        <v>0.89</v>
      </c>
    </row>
    <row r="74" spans="1:42" s="333" customFormat="1">
      <c r="A74" s="334" t="s">
        <v>196</v>
      </c>
      <c r="B74" s="94">
        <f>AVERAGE(B62:B73)</f>
        <v>14.23833333333333</v>
      </c>
      <c r="C74" s="94">
        <f>AVERAGE(C62:C73)</f>
        <v>83.258333333333326</v>
      </c>
      <c r="D74" s="94">
        <f>AVERAGE(D62:D73)</f>
        <v>11.983333333333333</v>
      </c>
      <c r="E74" s="94">
        <f>AVERAGE(E62:E73)</f>
        <v>12.439166666666665</v>
      </c>
      <c r="F74" s="94">
        <f>AVERAGE(F62:F73)</f>
        <v>19.8325</v>
      </c>
      <c r="G74" s="94">
        <f>AVERAGE(G62:G73)</f>
        <v>34.058333333333337</v>
      </c>
      <c r="H74" s="94">
        <f>AVERAGE(H62:H73)</f>
        <v>53.374999999999993</v>
      </c>
      <c r="I74" s="94">
        <f>AVERAGE(I62:I73)</f>
        <v>20.643333333333334</v>
      </c>
      <c r="J74" s="94">
        <f>AVERAGE(J62:J73)</f>
        <v>30.720833333333331</v>
      </c>
      <c r="K74" s="94">
        <f>AVERAGE(K62:K73)</f>
        <v>493.91666666666669</v>
      </c>
      <c r="L74" s="94">
        <f>AVERAGE(L62:L73)</f>
        <v>491.7833333333333</v>
      </c>
      <c r="M74" s="94">
        <f>AVERAGE(M62:M73)</f>
        <v>11.807499999999999</v>
      </c>
      <c r="N74" s="94">
        <f>AVERAGE(N62:N73)</f>
        <v>122.00833333333333</v>
      </c>
      <c r="O74" s="94">
        <f>AVERAGE(O62:O73)</f>
        <v>122.39166666666665</v>
      </c>
      <c r="P74" s="94">
        <f>AVERAGE(P62:P73)</f>
        <v>6.98</v>
      </c>
      <c r="Q74" s="94">
        <f>AVERAGE(Q62:Q73)</f>
        <v>1.6324999999999996</v>
      </c>
      <c r="R74" s="94">
        <f>AVERAGE(R62:R73)</f>
        <v>1.7016666666666664</v>
      </c>
      <c r="S74" s="94">
        <f>AVERAGE(S62,S65:S68,S70:S71)</f>
        <v>0.66028571428571425</v>
      </c>
      <c r="T74" s="94">
        <f>AVERAGE(T62:T73)</f>
        <v>308.30833333333334</v>
      </c>
      <c r="U74" s="94">
        <f>AVERAGE(U62:U73)</f>
        <v>307.72499999999997</v>
      </c>
      <c r="V74" s="94">
        <f>AVERAGE(V62:V73)</f>
        <v>11.980833333333331</v>
      </c>
      <c r="W74" s="94">
        <f>AVERAGE(W62:W73)</f>
        <v>26.425000000000001</v>
      </c>
      <c r="X74" s="94">
        <f>AVERAGE(X62:X73)</f>
        <v>3.273333333333333</v>
      </c>
      <c r="Y74" s="94">
        <f>AVERAGE(Y62:Y73)</f>
        <v>12.995833333333335</v>
      </c>
      <c r="Z74" s="94">
        <f>AVERAGE(Z62:Z73)</f>
        <v>2.7516666666666669</v>
      </c>
      <c r="AA74" s="94">
        <f>AVERAGE(AA62:AA73)</f>
        <v>0.95633333333333326</v>
      </c>
      <c r="AB74" s="94">
        <f>AVERAGE(AB62:AB73)</f>
        <v>1.0091666666666665</v>
      </c>
      <c r="AC74" s="94">
        <f>AVERAGE(AC62:AC73)</f>
        <v>2.6091666666666664</v>
      </c>
      <c r="AD74" s="94">
        <f>AVERAGE(AD62:AD73)</f>
        <v>0.38324999999999992</v>
      </c>
      <c r="AE74" s="94">
        <f>AVERAGE(AE62:AE73)</f>
        <v>2.12</v>
      </c>
      <c r="AF74" s="94">
        <f>AVERAGE(AF62:AF73)</f>
        <v>0.40824999999999995</v>
      </c>
      <c r="AG74" s="94">
        <f>AVERAGE(AG62:AG73)</f>
        <v>1.2683333333333333</v>
      </c>
      <c r="AH74" s="94">
        <f>AVERAGE(AH62:AH73)</f>
        <v>0.17316666666666666</v>
      </c>
      <c r="AI74" s="94">
        <f>AVERAGE(AI62:AI73)</f>
        <v>1.0983333333333334</v>
      </c>
      <c r="AJ74" s="94">
        <f>AVERAGE(AJ62:AJ73)</f>
        <v>0.16358333333333333</v>
      </c>
      <c r="AK74" s="94">
        <f>AVERAGE(AK62:AK73)</f>
        <v>2.9433333333333334</v>
      </c>
      <c r="AL74" s="94">
        <f>AVERAGE(AL62:AL73)</f>
        <v>0.43266666666666659</v>
      </c>
      <c r="AM74" s="94">
        <f>AVERAGE(AM62:AM73)</f>
        <v>0.76916666666666667</v>
      </c>
      <c r="AN74" s="94">
        <f>AVERAGE(AN62:AN73)</f>
        <v>9.8650000000000002</v>
      </c>
      <c r="AO74" s="94">
        <f>AVERAGE(AO62:AO73)</f>
        <v>2.2391666666666667</v>
      </c>
      <c r="AP74" s="94">
        <f>AVERAGE(AP62:AP73)</f>
        <v>0.99250000000000016</v>
      </c>
    </row>
    <row r="75" spans="1:42" s="333" customFormat="1">
      <c r="A75" s="334" t="s">
        <v>1463</v>
      </c>
      <c r="B75" s="94">
        <f>_xlfn.STDEV.S(B62:B73)</f>
        <v>0.57473841217047805</v>
      </c>
      <c r="C75" s="94">
        <f>_xlfn.STDEV.S(C62:C73)</f>
        <v>2.2382860055015832</v>
      </c>
      <c r="D75" s="94">
        <f>_xlfn.STDEV.S(D62:D73)</f>
        <v>1.5925013676793611</v>
      </c>
      <c r="E75" s="94">
        <f>_xlfn.STDEV.S(E62:E73)</f>
        <v>0.49294031232508434</v>
      </c>
      <c r="F75" s="94">
        <f>_xlfn.STDEV.S(F62:F73)</f>
        <v>0.57851101977404085</v>
      </c>
      <c r="G75" s="94">
        <f>_xlfn.STDEV.S(G62:G73)</f>
        <v>1.7701866020452779</v>
      </c>
      <c r="H75" s="94">
        <f>_xlfn.STDEV.S(H62:H73)</f>
        <v>3.4085787494070159</v>
      </c>
      <c r="I75" s="94">
        <f>_xlfn.STDEV.S(I62:I73)</f>
        <v>0.61421543945150581</v>
      </c>
      <c r="J75" s="94">
        <f>_xlfn.STDEV.S(J62:J73)</f>
        <v>1.2025462254077492</v>
      </c>
      <c r="K75" s="94">
        <f>_xlfn.STDEV.S(K62:K73)</f>
        <v>12.823687835290192</v>
      </c>
      <c r="L75" s="94">
        <f>_xlfn.STDEV.S(L62:L73)</f>
        <v>7.743834302008902</v>
      </c>
      <c r="M75" s="94">
        <f>_xlfn.STDEV.S(M62:M73)</f>
        <v>0.30328879126847214</v>
      </c>
      <c r="N75" s="94">
        <f>_xlfn.STDEV.S(N62:N73)</f>
        <v>2.4164054195261087</v>
      </c>
      <c r="O75" s="94">
        <f>_xlfn.STDEV.S(O62:O73)</f>
        <v>3.6666701101912182</v>
      </c>
      <c r="P75" s="94">
        <f>_xlfn.STDEV.S(P62:P73)</f>
        <v>0.18130837617916956</v>
      </c>
      <c r="Q75" s="94">
        <f>_xlfn.STDEV.S(Q62:Q73)</f>
        <v>0.21570708253218432</v>
      </c>
      <c r="R75" s="94">
        <f>_xlfn.STDEV.S(R62:R73)</f>
        <v>9.7871282196504789E-2</v>
      </c>
      <c r="S75" s="94">
        <f>_xlfn.STDEV.S(S62,S65,S66,S67,S68,S70,S71)</f>
        <v>0.34235493973638648</v>
      </c>
      <c r="T75" s="94">
        <f>_xlfn.STDEV.S(T62:T73)</f>
        <v>5.9242887311218224</v>
      </c>
      <c r="U75" s="94">
        <f>_xlfn.STDEV.S(U62:U73)</f>
        <v>4.0163585950007512</v>
      </c>
      <c r="V75" s="94">
        <f>_xlfn.STDEV.S(V62:V73)</f>
        <v>0.23082690615710416</v>
      </c>
      <c r="W75" s="94">
        <f>_xlfn.STDEV.S(W62:W73)</f>
        <v>0.64993006616796156</v>
      </c>
      <c r="X75" s="94">
        <f>_xlfn.STDEV.S(X62:X73)</f>
        <v>0.10066445913694332</v>
      </c>
      <c r="Y75" s="94">
        <f>_xlfn.STDEV.S(Y62:Y73)</f>
        <v>0.52423898667641577</v>
      </c>
      <c r="Z75" s="94">
        <f>_xlfn.STDEV.S(Z62:Z73)</f>
        <v>0.26859341809214954</v>
      </c>
      <c r="AA75" s="94">
        <f>_xlfn.STDEV.S(AA62:AA73)</f>
        <v>7.3745672703042345E-2</v>
      </c>
      <c r="AB75" s="94">
        <f>_xlfn.STDEV.S(AB62:AB73)</f>
        <v>7.0270688746942714E-2</v>
      </c>
      <c r="AC75" s="94">
        <f>_xlfn.STDEV.S(AC62:AC73)</f>
        <v>0.1732816065008492</v>
      </c>
      <c r="AD75" s="94">
        <f>_xlfn.STDEV.S(AD62:AD73)</f>
        <v>1.9193393749839135E-2</v>
      </c>
      <c r="AE75" s="94">
        <f>_xlfn.STDEV.S(AE62:AE73)</f>
        <v>0.17750800238043046</v>
      </c>
      <c r="AF75" s="94">
        <f>_xlfn.STDEV.S(AF62:AF73)</f>
        <v>4.0892597685333536E-2</v>
      </c>
      <c r="AG75" s="94">
        <f>_xlfn.STDEV.S(AG62:AG73)</f>
        <v>6.9522178715380675E-2</v>
      </c>
      <c r="AH75" s="94">
        <f>_xlfn.STDEV.S(AH62:AH73)</f>
        <v>3.1469562013687773E-2</v>
      </c>
      <c r="AI75" s="94">
        <f>_xlfn.STDEV.S(AI62:AI73)</f>
        <v>0.10658614384902972</v>
      </c>
      <c r="AJ75" s="94">
        <f>_xlfn.STDEV.S(AJ62:AJ73)</f>
        <v>2.3994159642915062E-2</v>
      </c>
      <c r="AK75" s="94">
        <f>_xlfn.STDEV.S(AK62:AK73)</f>
        <v>0.14840566843703246</v>
      </c>
      <c r="AL75" s="94">
        <f>_xlfn.STDEV.S(AL62:AL73)</f>
        <v>8.8259259965722647E-2</v>
      </c>
      <c r="AM75" s="94">
        <f>_xlfn.STDEV.S(AM62:AM73)</f>
        <v>0.132559306338596</v>
      </c>
      <c r="AN75" s="94">
        <f>_xlfn.STDEV.S(AN62:AN73)</f>
        <v>0.30855970396195775</v>
      </c>
      <c r="AO75" s="94">
        <f>_xlfn.STDEV.S(AO62:AO73)</f>
        <v>0.1260200801700293</v>
      </c>
      <c r="AP75" s="94">
        <f>_xlfn.STDEV.S(AP62:AP73)</f>
        <v>6.7999331547516653E-2</v>
      </c>
    </row>
    <row r="76" spans="1:42" s="333" customFormat="1">
      <c r="A76" s="334" t="s">
        <v>1462</v>
      </c>
      <c r="B76" s="94">
        <f>ABS((B$5-B74))</f>
        <v>2.7383333333333297</v>
      </c>
      <c r="C76" s="94">
        <f>ABS((C$5-C74))</f>
        <v>7.0416666666666714</v>
      </c>
      <c r="D76" s="94">
        <f>ABS((D$5-D74))</f>
        <v>4.9166666666666661</v>
      </c>
      <c r="E76" s="94">
        <f>ABS((E$5-E74))</f>
        <v>0.76083333333333414</v>
      </c>
      <c r="F76" s="94">
        <f>ABS((F$5-F74))</f>
        <v>3.8674999999999997</v>
      </c>
      <c r="G76" s="94">
        <f>ABS((G$5-G74))</f>
        <v>7.4416666666666629</v>
      </c>
      <c r="H76" s="94">
        <f>ABS((H$5-H74))</f>
        <v>13.625000000000007</v>
      </c>
      <c r="I76" s="94">
        <f>ABS((I$5-I74))</f>
        <v>0.25666666666666416</v>
      </c>
      <c r="J76" s="94">
        <f>ABS((J$5-J74))</f>
        <v>2.0833333333332149E-2</v>
      </c>
      <c r="K76" s="94">
        <f>ABS((K$5-K74))</f>
        <v>11.916666666666686</v>
      </c>
      <c r="L76" s="94">
        <f>ABS((L$5-L74))</f>
        <v>9.783333333333303</v>
      </c>
      <c r="M76" s="94">
        <f>ABS((M$5-M74))</f>
        <v>0.40749999999999886</v>
      </c>
      <c r="N76" s="94">
        <f>ABS((N$5-N74))</f>
        <v>4.0083333333333258</v>
      </c>
      <c r="O76" s="94">
        <f>ABS((O$5-O74))</f>
        <v>4.3916666666666515</v>
      </c>
      <c r="P76" s="94">
        <f>ABS((P$5-P74))</f>
        <v>4.0000000000000036E-2</v>
      </c>
      <c r="Q76" s="94">
        <f>ABS((Q$5-Q74))</f>
        <v>0.36750000000000038</v>
      </c>
      <c r="R76" s="94">
        <f>ABS((R$5-R74))</f>
        <v>0.29833333333333356</v>
      </c>
      <c r="S76" s="94">
        <f>ABS((S$5-S74))</f>
        <v>1.0897142857142859</v>
      </c>
      <c r="T76" s="94">
        <f>ABS((T$5-T74))</f>
        <v>10.308333333333337</v>
      </c>
      <c r="U76" s="94">
        <f>ABS((U$5-U74))</f>
        <v>9.7249999999999659</v>
      </c>
      <c r="V76" s="94">
        <f>ABS((V$5-V74))</f>
        <v>1.9166666666668775E-2</v>
      </c>
      <c r="W76" s="94">
        <f>ABS((W$5-W74))</f>
        <v>0.32499999999999929</v>
      </c>
      <c r="X76" s="94">
        <f>ABS((X$5-X74))</f>
        <v>7.3333333333332806E-2</v>
      </c>
      <c r="Y76" s="94">
        <f>ABS((Y$5-Y74))</f>
        <v>4.1666666666646535E-3</v>
      </c>
      <c r="Z76" s="94">
        <f>ABS((Z$5-Z74))</f>
        <v>2.8333333333332877E-2</v>
      </c>
      <c r="AA76" s="94">
        <f>ABS((AA$5-AA74))</f>
        <v>3.3333333333332993E-3</v>
      </c>
      <c r="AB76" s="94">
        <f>ABS((AB$5-AB74))</f>
        <v>5.6166666666666587E-2</v>
      </c>
      <c r="AC76" s="94">
        <f>ABS((AC$5-AC74))</f>
        <v>1.9166666666666554E-2</v>
      </c>
      <c r="AD76" s="94">
        <f>ABS((AD$5-AD74))</f>
        <v>1.2249999999999928E-2</v>
      </c>
      <c r="AE76" s="94">
        <f>ABS((AE$5-AE74))</f>
        <v>0.10000000000000009</v>
      </c>
      <c r="AF76" s="94">
        <f>ABS((AF$5-AF74))</f>
        <v>1.1750000000000038E-2</v>
      </c>
      <c r="AG76" s="94">
        <f>ABS((AG$5-AG74))</f>
        <v>8.8333333333333375E-2</v>
      </c>
      <c r="AH76" s="94">
        <f>ABS((AH$5-AH74))</f>
        <v>1.166666666666677E-3</v>
      </c>
      <c r="AI76" s="94">
        <f>ABS((AI$5-AI74))</f>
        <v>3.166666666666651E-2</v>
      </c>
      <c r="AJ76" s="94">
        <f>ABS((AJ$5-AJ74))</f>
        <v>4.4166666666666798E-3</v>
      </c>
      <c r="AK76" s="94">
        <f>ABS((AK$5-AK74))</f>
        <v>0.12666666666666648</v>
      </c>
      <c r="AL76" s="94">
        <f>ABS((AL$5-AL74))</f>
        <v>1.2666666666666604E-2</v>
      </c>
      <c r="AM76" s="94">
        <f>ABS((AM$5-AM74))</f>
        <v>0.29916666666666669</v>
      </c>
      <c r="AN76" s="94">
        <f>ABS((AN$5-AN74))</f>
        <v>0.4350000000000005</v>
      </c>
      <c r="AO76" s="94">
        <f>ABS((AO$5-AO74))</f>
        <v>4.0833333333333055E-2</v>
      </c>
      <c r="AP76" s="94">
        <f>ABS((AP$5-AP74))</f>
        <v>1.7499999999999849E-2</v>
      </c>
    </row>
    <row r="77" spans="1:42">
      <c r="A77" s="332"/>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94"/>
      <c r="AM77" s="94"/>
      <c r="AN77" s="94"/>
      <c r="AO77" s="94"/>
      <c r="AP77" s="94"/>
    </row>
    <row r="78" spans="1:42">
      <c r="A78" s="332"/>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row>
    <row r="79" spans="1:42">
      <c r="A79" s="332"/>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94"/>
      <c r="AM79" s="94"/>
      <c r="AN79" s="94"/>
      <c r="AO79" s="94"/>
      <c r="AP79" s="94"/>
    </row>
    <row r="82" spans="52:52">
      <c r="AZ82" s="331" t="s">
        <v>1461</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9418-A6FF-F744-B8BB-32A055BB2E33}">
  <dimension ref="A2:O950"/>
  <sheetViews>
    <sheetView zoomScale="80" zoomScaleNormal="80" workbookViewId="0">
      <selection activeCell="O108" sqref="O108"/>
    </sheetView>
  </sheetViews>
  <sheetFormatPr baseColWidth="10" defaultColWidth="11" defaultRowHeight="16"/>
  <cols>
    <col min="1" max="1" width="20.83203125" customWidth="1"/>
    <col min="3" max="3" width="13.33203125" customWidth="1"/>
    <col min="11" max="12" width="11" style="342"/>
    <col min="13" max="13" width="12.6640625" style="342" customWidth="1"/>
  </cols>
  <sheetData>
    <row r="2" spans="1:14" ht="19">
      <c r="A2" s="345" t="s">
        <v>1545</v>
      </c>
    </row>
    <row r="4" spans="1:14" s="311" customFormat="1">
      <c r="A4" s="362" t="s">
        <v>1544</v>
      </c>
      <c r="B4" s="361" t="s">
        <v>1297</v>
      </c>
      <c r="C4" s="361"/>
      <c r="D4" s="360" t="s">
        <v>1543</v>
      </c>
      <c r="E4" s="360"/>
      <c r="F4" s="360"/>
      <c r="G4" s="360"/>
      <c r="H4" s="360"/>
      <c r="I4" s="360"/>
      <c r="J4" s="360"/>
      <c r="K4" s="360"/>
      <c r="L4" s="360"/>
      <c r="M4" s="360"/>
      <c r="N4" s="359"/>
    </row>
    <row r="5" spans="1:14">
      <c r="A5" s="358"/>
      <c r="B5" s="357"/>
      <c r="C5" s="357"/>
      <c r="D5" s="356" t="s">
        <v>1542</v>
      </c>
      <c r="E5" s="356" t="s">
        <v>33</v>
      </c>
      <c r="F5" s="356" t="s">
        <v>1541</v>
      </c>
      <c r="G5" s="356" t="s">
        <v>1540</v>
      </c>
      <c r="H5" s="356" t="s">
        <v>39</v>
      </c>
      <c r="I5" s="356" t="s">
        <v>1539</v>
      </c>
      <c r="J5" s="356" t="s">
        <v>1538</v>
      </c>
      <c r="K5" s="355" t="s">
        <v>1537</v>
      </c>
      <c r="L5" s="355" t="s">
        <v>1536</v>
      </c>
      <c r="M5" s="355" t="s">
        <v>29</v>
      </c>
      <c r="N5" s="354" t="s">
        <v>1535</v>
      </c>
    </row>
    <row r="6" spans="1:14">
      <c r="A6" s="353" t="s">
        <v>1534</v>
      </c>
      <c r="B6" s="352" t="s">
        <v>1530</v>
      </c>
      <c r="C6" s="352"/>
      <c r="D6" s="351">
        <v>76.959999999999994</v>
      </c>
      <c r="E6" s="351">
        <v>0.08</v>
      </c>
      <c r="F6" s="351">
        <v>12.17</v>
      </c>
      <c r="G6" s="351">
        <v>1.08</v>
      </c>
      <c r="H6" s="351">
        <v>0.02</v>
      </c>
      <c r="I6" s="351">
        <v>0.03</v>
      </c>
      <c r="J6" s="351">
        <v>0.45</v>
      </c>
      <c r="K6" s="325">
        <v>3.52</v>
      </c>
      <c r="L6" s="325">
        <v>4.93</v>
      </c>
      <c r="M6" s="325">
        <v>0.1013</v>
      </c>
      <c r="N6" s="350">
        <v>99.31</v>
      </c>
    </row>
    <row r="7" spans="1:14">
      <c r="A7" s="349"/>
      <c r="B7" s="316"/>
      <c r="C7" s="316" t="s">
        <v>1529</v>
      </c>
      <c r="D7" s="24">
        <v>0.53</v>
      </c>
      <c r="E7" s="24">
        <v>0.03</v>
      </c>
      <c r="F7" s="24">
        <v>0.12</v>
      </c>
      <c r="G7" s="24">
        <v>0.05</v>
      </c>
      <c r="H7" s="24">
        <v>0.02</v>
      </c>
      <c r="I7" s="24">
        <v>0.02</v>
      </c>
      <c r="J7" s="24">
        <v>0.03</v>
      </c>
      <c r="K7" s="322">
        <v>0.11</v>
      </c>
      <c r="L7" s="322">
        <v>0.2</v>
      </c>
      <c r="M7" s="322">
        <v>53</v>
      </c>
      <c r="N7" s="25">
        <v>0.64</v>
      </c>
    </row>
    <row r="8" spans="1:14">
      <c r="A8" s="348"/>
      <c r="B8" s="347" t="s">
        <v>1528</v>
      </c>
      <c r="C8" s="347"/>
      <c r="D8" s="29">
        <v>76.709999999999994</v>
      </c>
      <c r="E8" s="29">
        <v>0.12</v>
      </c>
      <c r="F8" s="29">
        <v>12.06</v>
      </c>
      <c r="G8" s="29">
        <v>1.23</v>
      </c>
      <c r="H8" s="29">
        <v>0.03</v>
      </c>
      <c r="I8" s="29" t="s">
        <v>1533</v>
      </c>
      <c r="J8" s="29">
        <v>0.5</v>
      </c>
      <c r="K8" s="320">
        <v>3.75</v>
      </c>
      <c r="L8" s="320">
        <v>4.8899999999999997</v>
      </c>
      <c r="M8" s="320" t="s">
        <v>1532</v>
      </c>
      <c r="N8" s="30">
        <v>99.45</v>
      </c>
    </row>
    <row r="9" spans="1:14">
      <c r="A9" s="353" t="s">
        <v>1531</v>
      </c>
      <c r="B9" s="352" t="s">
        <v>1530</v>
      </c>
      <c r="C9" s="352"/>
      <c r="D9" s="351">
        <v>50.82</v>
      </c>
      <c r="E9" s="351">
        <v>4.05</v>
      </c>
      <c r="F9" s="351">
        <v>12.49</v>
      </c>
      <c r="G9" s="351">
        <v>13.29</v>
      </c>
      <c r="H9" s="351">
        <v>0.17</v>
      </c>
      <c r="I9" s="351">
        <v>5.04</v>
      </c>
      <c r="J9" s="351">
        <v>9.39</v>
      </c>
      <c r="K9" s="325">
        <v>2.61</v>
      </c>
      <c r="L9" s="325">
        <v>0.81599999999999995</v>
      </c>
      <c r="M9" s="325">
        <v>0.2</v>
      </c>
      <c r="N9" s="350">
        <v>99.04</v>
      </c>
    </row>
    <row r="10" spans="1:14">
      <c r="A10" s="349"/>
      <c r="B10" s="316"/>
      <c r="C10" s="316" t="s">
        <v>1529</v>
      </c>
      <c r="D10" s="24">
        <v>0.34</v>
      </c>
      <c r="E10" s="24">
        <v>0.16</v>
      </c>
      <c r="F10" s="24">
        <v>0.16</v>
      </c>
      <c r="G10" s="24">
        <v>0.25</v>
      </c>
      <c r="H10" s="24">
        <v>0.04</v>
      </c>
      <c r="I10" s="24">
        <v>0.12</v>
      </c>
      <c r="J10" s="24">
        <v>0.13</v>
      </c>
      <c r="K10" s="322">
        <v>0.17</v>
      </c>
      <c r="L10" s="322">
        <v>7.8E-2</v>
      </c>
      <c r="M10" s="322">
        <v>60</v>
      </c>
      <c r="N10" s="25">
        <v>0.62</v>
      </c>
    </row>
    <row r="11" spans="1:14">
      <c r="A11" s="348"/>
      <c r="B11" s="347" t="s">
        <v>1528</v>
      </c>
      <c r="C11" s="347"/>
      <c r="D11" s="29">
        <v>50.94</v>
      </c>
      <c r="E11" s="29">
        <v>4.0599999999999996</v>
      </c>
      <c r="F11" s="29">
        <v>12.49</v>
      </c>
      <c r="G11" s="29">
        <v>13.3</v>
      </c>
      <c r="H11" s="29">
        <v>0.15</v>
      </c>
      <c r="I11" s="29">
        <v>5.08</v>
      </c>
      <c r="J11" s="29">
        <v>9.3000000000000007</v>
      </c>
      <c r="K11" s="320">
        <v>2.66</v>
      </c>
      <c r="L11" s="320">
        <v>0.82</v>
      </c>
      <c r="M11" s="320" t="s">
        <v>1527</v>
      </c>
      <c r="N11" s="30">
        <v>99.37</v>
      </c>
    </row>
    <row r="13" spans="1:14">
      <c r="A13" s="346" t="s">
        <v>1526</v>
      </c>
    </row>
    <row r="14" spans="1:14">
      <c r="A14" s="346" t="s">
        <v>1525</v>
      </c>
    </row>
    <row r="15" spans="1:14">
      <c r="A15" s="346"/>
    </row>
    <row r="16" spans="1:14" ht="19">
      <c r="A16" s="345" t="s">
        <v>1524</v>
      </c>
    </row>
    <row r="41" spans="1:15" ht="19">
      <c r="A41" s="116" t="s">
        <v>1523</v>
      </c>
      <c r="B41" s="80"/>
      <c r="C41" s="80"/>
      <c r="D41" s="80"/>
      <c r="E41" s="80"/>
      <c r="F41" s="80"/>
      <c r="G41" s="80"/>
      <c r="H41" s="80"/>
      <c r="I41" s="80"/>
      <c r="O41" s="345" t="s">
        <v>1522</v>
      </c>
    </row>
    <row r="42" spans="1:15">
      <c r="A42" s="84"/>
      <c r="B42" s="80"/>
      <c r="C42" s="80"/>
      <c r="D42" s="80"/>
      <c r="E42" s="80"/>
      <c r="F42" s="80"/>
      <c r="G42" s="80"/>
      <c r="H42" s="80"/>
      <c r="I42" s="80"/>
    </row>
    <row r="43" spans="1:15" ht="19">
      <c r="A43" s="114" t="s">
        <v>1291</v>
      </c>
      <c r="B43" s="111" t="s">
        <v>1521</v>
      </c>
      <c r="C43" s="111" t="s">
        <v>1520</v>
      </c>
      <c r="D43" s="111" t="s">
        <v>1519</v>
      </c>
      <c r="E43" s="111" t="s">
        <v>1518</v>
      </c>
      <c r="F43" s="111" t="s">
        <v>1517</v>
      </c>
      <c r="G43" s="111" t="s">
        <v>1516</v>
      </c>
      <c r="H43" s="111" t="s">
        <v>1515</v>
      </c>
      <c r="I43" s="111" t="s">
        <v>1514</v>
      </c>
      <c r="J43" s="111" t="s">
        <v>1289</v>
      </c>
      <c r="K43" s="111" t="s">
        <v>1286</v>
      </c>
      <c r="L43" s="111" t="s">
        <v>1276</v>
      </c>
      <c r="M43" s="111" t="s">
        <v>1274</v>
      </c>
      <c r="N43" s="344"/>
    </row>
    <row r="44" spans="1:15">
      <c r="A44" s="84" t="s">
        <v>1241</v>
      </c>
      <c r="B44" s="80">
        <v>74.7</v>
      </c>
      <c r="C44" s="80">
        <v>73.599999999999994</v>
      </c>
      <c r="D44" s="80">
        <v>98.3</v>
      </c>
      <c r="E44" s="80">
        <v>95.1</v>
      </c>
      <c r="F44" s="80">
        <v>783</v>
      </c>
      <c r="G44" s="80">
        <v>766</v>
      </c>
      <c r="H44" s="80">
        <v>0.66</v>
      </c>
      <c r="I44" s="80">
        <v>0.74</v>
      </c>
      <c r="J44" s="80">
        <v>0.11472469551327406</v>
      </c>
      <c r="K44" s="80">
        <v>0.11472469551327406</v>
      </c>
      <c r="L44" s="80">
        <v>711</v>
      </c>
      <c r="M44" s="80">
        <v>381</v>
      </c>
      <c r="N44" s="80"/>
    </row>
    <row r="45" spans="1:15">
      <c r="A45" s="84" t="s">
        <v>1240</v>
      </c>
      <c r="B45" s="80">
        <v>44.3</v>
      </c>
      <c r="C45" s="80">
        <v>33.200000000000003</v>
      </c>
      <c r="D45" s="80">
        <v>88</v>
      </c>
      <c r="E45" s="80">
        <v>85.5</v>
      </c>
      <c r="F45" s="80">
        <v>1126</v>
      </c>
      <c r="G45" s="80">
        <v>1128</v>
      </c>
      <c r="H45" s="80">
        <v>0.55000000000000004</v>
      </c>
      <c r="I45" s="80">
        <v>0.51</v>
      </c>
      <c r="J45" s="80">
        <v>7.869793275803387E-2</v>
      </c>
      <c r="K45" s="80">
        <v>4.9098113272922628E-2</v>
      </c>
      <c r="L45" s="80">
        <v>742</v>
      </c>
      <c r="M45" s="80">
        <v>475</v>
      </c>
      <c r="N45" s="80"/>
    </row>
    <row r="46" spans="1:15">
      <c r="A46" s="84" t="s">
        <v>1239</v>
      </c>
      <c r="B46" s="80">
        <v>47</v>
      </c>
      <c r="C46" s="80">
        <v>35.1</v>
      </c>
      <c r="D46" s="80">
        <v>66</v>
      </c>
      <c r="E46" s="80">
        <v>66.099999999999994</v>
      </c>
      <c r="F46" s="80">
        <v>1004</v>
      </c>
      <c r="G46" s="80">
        <v>1069</v>
      </c>
      <c r="H46" s="80">
        <v>0.53</v>
      </c>
      <c r="I46" s="80">
        <v>0.42</v>
      </c>
      <c r="J46" s="80">
        <v>6.9667291521501792E-2</v>
      </c>
      <c r="K46" s="80">
        <v>6.9096248148374742E-2</v>
      </c>
      <c r="L46" s="80">
        <v>451</v>
      </c>
      <c r="M46" s="80">
        <v>451.95</v>
      </c>
      <c r="N46" s="80"/>
    </row>
    <row r="47" spans="1:15">
      <c r="A47" s="84" t="s">
        <v>1238</v>
      </c>
      <c r="B47" s="80">
        <v>54.6</v>
      </c>
      <c r="C47" s="80">
        <v>48.110999999999997</v>
      </c>
      <c r="D47" s="80">
        <v>105.2</v>
      </c>
      <c r="E47" s="80">
        <v>102.2</v>
      </c>
      <c r="F47" s="80">
        <v>1710</v>
      </c>
      <c r="G47" s="80">
        <v>1580</v>
      </c>
      <c r="H47" s="80">
        <v>0.68400000000000005</v>
      </c>
      <c r="I47" s="80">
        <v>0.86</v>
      </c>
      <c r="J47" s="80">
        <v>6.0879732828327988E-2</v>
      </c>
      <c r="K47" s="80">
        <v>5.9386456362727512E-2</v>
      </c>
      <c r="L47" s="80">
        <v>588</v>
      </c>
      <c r="M47" s="80">
        <v>688</v>
      </c>
      <c r="N47" s="80"/>
    </row>
    <row r="48" spans="1:15">
      <c r="A48" s="84" t="s">
        <v>1237</v>
      </c>
      <c r="B48" s="80">
        <v>76.7</v>
      </c>
      <c r="C48" s="80">
        <v>77.900000000000006</v>
      </c>
      <c r="D48" s="80">
        <v>115.1</v>
      </c>
      <c r="E48" s="80">
        <v>114.1</v>
      </c>
      <c r="F48" s="80">
        <v>716</v>
      </c>
      <c r="G48" s="80">
        <v>705</v>
      </c>
      <c r="H48" s="80">
        <v>0.7</v>
      </c>
      <c r="I48" s="80">
        <v>0.87</v>
      </c>
      <c r="J48" s="80">
        <v>0.21670749255189806</v>
      </c>
      <c r="K48" s="80">
        <v>8.795774697694686E-2</v>
      </c>
      <c r="L48" s="80">
        <v>826</v>
      </c>
      <c r="M48" s="80">
        <v>381</v>
      </c>
      <c r="N48" s="80"/>
    </row>
    <row r="49" spans="1:14">
      <c r="A49" s="84" t="s">
        <v>1235</v>
      </c>
      <c r="B49" s="80">
        <v>36</v>
      </c>
      <c r="C49" s="80">
        <v>29</v>
      </c>
      <c r="D49" s="80">
        <v>55</v>
      </c>
      <c r="E49" s="80">
        <v>61</v>
      </c>
      <c r="F49" s="80">
        <v>810</v>
      </c>
      <c r="G49" s="80">
        <v>900</v>
      </c>
      <c r="H49" s="80">
        <v>0.7</v>
      </c>
      <c r="I49" s="80">
        <v>0.18</v>
      </c>
      <c r="J49" s="80">
        <v>5.5068063442219449E-2</v>
      </c>
      <c r="K49" s="80">
        <v>8.7076375318009519E-2</v>
      </c>
      <c r="L49" s="80">
        <v>420</v>
      </c>
      <c r="M49" s="80">
        <v>460</v>
      </c>
      <c r="N49" s="80"/>
    </row>
    <row r="50" spans="1:14">
      <c r="A50" s="84" t="s">
        <v>1234</v>
      </c>
      <c r="B50" s="80">
        <v>60.6</v>
      </c>
      <c r="C50" s="80">
        <v>59.6</v>
      </c>
      <c r="D50" s="80">
        <v>76</v>
      </c>
      <c r="E50" s="80">
        <v>76.599999999999994</v>
      </c>
      <c r="F50" s="80">
        <v>899</v>
      </c>
      <c r="G50" s="80">
        <v>969</v>
      </c>
      <c r="H50" s="80">
        <v>0.47</v>
      </c>
      <c r="I50" s="80">
        <v>0.38</v>
      </c>
      <c r="J50" s="80">
        <v>0.11411298138438765</v>
      </c>
      <c r="K50" s="80">
        <v>6.7386718480675234E-2</v>
      </c>
      <c r="L50" s="80">
        <v>592</v>
      </c>
      <c r="M50" s="80">
        <v>379</v>
      </c>
      <c r="N50" s="80"/>
    </row>
    <row r="51" spans="1:14">
      <c r="A51" s="84" t="s">
        <v>1233</v>
      </c>
      <c r="B51" s="80">
        <v>67</v>
      </c>
      <c r="C51" s="80">
        <v>77</v>
      </c>
      <c r="D51" s="80">
        <v>106</v>
      </c>
      <c r="E51" s="80">
        <v>100</v>
      </c>
      <c r="F51" s="80">
        <v>710</v>
      </c>
      <c r="G51" s="80">
        <v>656</v>
      </c>
      <c r="H51" s="80">
        <v>0.83</v>
      </c>
      <c r="I51" s="80">
        <v>0.92</v>
      </c>
      <c r="J51" s="80">
        <v>0.20377318040975864</v>
      </c>
      <c r="K51" s="80">
        <v>0.11655825919438195</v>
      </c>
      <c r="L51" s="80">
        <v>800</v>
      </c>
      <c r="M51" s="80">
        <v>495</v>
      </c>
      <c r="N51" s="80"/>
    </row>
    <row r="52" spans="1:14">
      <c r="A52" s="84" t="s">
        <v>1232</v>
      </c>
      <c r="B52" s="80">
        <v>33</v>
      </c>
      <c r="C52" s="80">
        <v>27</v>
      </c>
      <c r="D52" s="80">
        <v>63</v>
      </c>
      <c r="E52" s="80">
        <v>53</v>
      </c>
      <c r="F52" s="80">
        <v>810</v>
      </c>
      <c r="G52" s="80">
        <v>850</v>
      </c>
      <c r="H52" s="80">
        <v>0.77</v>
      </c>
      <c r="I52" s="80">
        <v>0.68</v>
      </c>
      <c r="J52" s="80">
        <v>6.5104462749874872E-2</v>
      </c>
      <c r="K52" s="80">
        <v>8.54353300647481E-2</v>
      </c>
      <c r="L52" s="80">
        <v>300</v>
      </c>
      <c r="M52" s="80">
        <v>430</v>
      </c>
      <c r="N52" s="80"/>
    </row>
    <row r="53" spans="1:14">
      <c r="A53" s="84" t="s">
        <v>1230</v>
      </c>
      <c r="B53" s="80">
        <v>37</v>
      </c>
      <c r="C53" s="80">
        <v>27.87</v>
      </c>
      <c r="D53" s="80">
        <v>60</v>
      </c>
      <c r="E53" s="80">
        <v>55.045000000000002</v>
      </c>
      <c r="F53" s="80">
        <v>890</v>
      </c>
      <c r="G53" s="80">
        <v>907.84</v>
      </c>
      <c r="H53" s="80">
        <v>0.1</v>
      </c>
      <c r="I53" s="80">
        <v>0.7</v>
      </c>
      <c r="J53" s="80">
        <v>7.7206560585703882E-2</v>
      </c>
      <c r="K53" s="80">
        <v>8.4927216644274273E-2</v>
      </c>
      <c r="L53" s="80">
        <v>364.4</v>
      </c>
      <c r="M53" s="80">
        <v>454.35</v>
      </c>
      <c r="N53" s="80"/>
    </row>
    <row r="54" spans="1:14">
      <c r="A54" s="84" t="s">
        <v>1229</v>
      </c>
      <c r="B54" s="80">
        <v>40</v>
      </c>
      <c r="C54" s="80">
        <v>30</v>
      </c>
      <c r="D54" s="80">
        <v>63</v>
      </c>
      <c r="E54" s="80">
        <v>69</v>
      </c>
      <c r="F54" s="80">
        <v>980</v>
      </c>
      <c r="G54" s="80">
        <v>940</v>
      </c>
      <c r="H54" s="80">
        <v>0.23</v>
      </c>
      <c r="I54" s="80">
        <v>0.5</v>
      </c>
      <c r="J54" s="80">
        <v>6.470591401939918E-2</v>
      </c>
      <c r="K54" s="80">
        <v>6.2279442243671719E-2</v>
      </c>
      <c r="L54" s="80">
        <v>370</v>
      </c>
      <c r="M54" s="80">
        <v>490</v>
      </c>
      <c r="N54" s="80"/>
    </row>
    <row r="55" spans="1:14">
      <c r="A55" s="84" t="s">
        <v>1227</v>
      </c>
      <c r="B55" s="80">
        <v>70.5</v>
      </c>
      <c r="C55" s="80">
        <v>75.7</v>
      </c>
      <c r="D55" s="80">
        <v>92.8</v>
      </c>
      <c r="E55" s="80">
        <v>91.6</v>
      </c>
      <c r="F55" s="80">
        <v>774</v>
      </c>
      <c r="G55" s="80">
        <v>761</v>
      </c>
      <c r="H55" s="80">
        <v>0.76</v>
      </c>
      <c r="I55" s="80">
        <v>0.84</v>
      </c>
      <c r="J55" s="80">
        <v>0.13409883316989346</v>
      </c>
      <c r="K55" s="80">
        <v>6.0286171085943412E-2</v>
      </c>
      <c r="L55" s="80">
        <v>711</v>
      </c>
      <c r="M55" s="80">
        <v>426</v>
      </c>
      <c r="N55" s="80"/>
    </row>
    <row r="56" spans="1:14">
      <c r="A56" s="84" t="s">
        <v>1226</v>
      </c>
      <c r="B56" s="80">
        <v>42.5</v>
      </c>
      <c r="C56" s="80">
        <v>34.4</v>
      </c>
      <c r="D56" s="80">
        <v>69.099999999999994</v>
      </c>
      <c r="E56" s="80">
        <v>75.099999999999994</v>
      </c>
      <c r="F56" s="80">
        <v>1107</v>
      </c>
      <c r="G56" s="80">
        <v>1010</v>
      </c>
      <c r="H56" s="80">
        <v>0.5</v>
      </c>
      <c r="I56" s="80">
        <v>0.47</v>
      </c>
      <c r="J56" s="80">
        <v>4.5762222225610563E-2</v>
      </c>
      <c r="K56" s="80">
        <v>7.099011396537025E-2</v>
      </c>
      <c r="L56" s="80">
        <v>428</v>
      </c>
      <c r="M56" s="80">
        <v>464</v>
      </c>
      <c r="N56" s="80"/>
    </row>
    <row r="57" spans="1:14">
      <c r="A57" s="84" t="s">
        <v>1224</v>
      </c>
      <c r="B57" s="80">
        <v>49</v>
      </c>
      <c r="C57" s="80">
        <v>32</v>
      </c>
      <c r="D57" s="80">
        <v>68</v>
      </c>
      <c r="E57" s="80">
        <v>82</v>
      </c>
      <c r="F57" s="80">
        <v>1200</v>
      </c>
      <c r="G57" s="80">
        <v>1000</v>
      </c>
      <c r="H57" s="80">
        <v>0.57999999999999996</v>
      </c>
      <c r="I57" s="80">
        <v>0.53</v>
      </c>
      <c r="J57" s="80">
        <v>6.7448563976884673E-2</v>
      </c>
      <c r="K57" s="80">
        <v>7.931020798661266E-2</v>
      </c>
      <c r="L57" s="80">
        <v>450</v>
      </c>
      <c r="M57" s="80">
        <v>510</v>
      </c>
      <c r="N57" s="80"/>
    </row>
    <row r="58" spans="1:14">
      <c r="A58" s="84" t="s">
        <v>1223</v>
      </c>
      <c r="B58" s="80">
        <v>34.9</v>
      </c>
      <c r="C58" s="80">
        <v>29.7</v>
      </c>
      <c r="D58" s="80">
        <v>64.7</v>
      </c>
      <c r="E58" s="80">
        <v>63.8</v>
      </c>
      <c r="F58" s="80">
        <v>893</v>
      </c>
      <c r="G58" s="80">
        <v>889</v>
      </c>
      <c r="H58" s="80">
        <v>0.27100000000000002</v>
      </c>
      <c r="I58" s="80">
        <v>0.47</v>
      </c>
      <c r="J58" s="80">
        <v>6.9181841005521508E-2</v>
      </c>
      <c r="K58" s="80">
        <v>6.3624611154258298E-2</v>
      </c>
      <c r="L58" s="80">
        <v>398</v>
      </c>
      <c r="M58" s="80">
        <v>464</v>
      </c>
      <c r="N58" s="80"/>
    </row>
    <row r="59" spans="1:14">
      <c r="A59" s="84" t="s">
        <v>1222</v>
      </c>
      <c r="B59" s="80">
        <v>42</v>
      </c>
      <c r="C59" s="80">
        <v>34.299999999999997</v>
      </c>
      <c r="D59" s="80">
        <v>61.7</v>
      </c>
      <c r="E59" s="80">
        <v>68.7</v>
      </c>
      <c r="F59" s="80">
        <v>1070</v>
      </c>
      <c r="G59" s="80">
        <v>1060</v>
      </c>
      <c r="H59" s="80">
        <v>0.37</v>
      </c>
      <c r="I59" s="80">
        <v>0.46</v>
      </c>
      <c r="J59" s="80">
        <v>6.3656090727702078E-2</v>
      </c>
      <c r="K59" s="80">
        <v>8.7845405204228871E-2</v>
      </c>
      <c r="L59" s="80">
        <v>509</v>
      </c>
      <c r="M59" s="80">
        <v>506</v>
      </c>
      <c r="N59" s="80"/>
    </row>
    <row r="60" spans="1:14">
      <c r="A60" s="84" t="s">
        <v>1205</v>
      </c>
      <c r="B60" s="80">
        <v>88.4</v>
      </c>
      <c r="C60" s="80">
        <v>86</v>
      </c>
      <c r="D60" s="80">
        <v>127.2</v>
      </c>
      <c r="E60" s="80">
        <v>133.9</v>
      </c>
      <c r="F60" s="80">
        <v>399</v>
      </c>
      <c r="G60" s="80">
        <v>379</v>
      </c>
      <c r="H60" s="80">
        <v>0.57999999999999996</v>
      </c>
      <c r="I60" s="80">
        <v>0.67200000000000004</v>
      </c>
      <c r="J60" s="80">
        <v>0.25969974775405491</v>
      </c>
      <c r="K60" s="80">
        <v>0.13657017436715432</v>
      </c>
      <c r="L60" s="80">
        <v>1021</v>
      </c>
      <c r="M60" s="80">
        <v>452</v>
      </c>
      <c r="N60" s="80"/>
    </row>
    <row r="61" spans="1:14">
      <c r="A61" s="84" t="s">
        <v>1204</v>
      </c>
      <c r="B61" s="80">
        <v>142</v>
      </c>
      <c r="C61" s="80">
        <v>158</v>
      </c>
      <c r="D61" s="80">
        <v>228</v>
      </c>
      <c r="E61" s="80">
        <v>223</v>
      </c>
      <c r="F61" s="80">
        <v>674</v>
      </c>
      <c r="G61" s="80">
        <v>660</v>
      </c>
      <c r="H61" s="80">
        <v>1.37</v>
      </c>
      <c r="I61" s="80">
        <v>1.32</v>
      </c>
      <c r="J61" s="80">
        <v>0.26632604640900015</v>
      </c>
      <c r="K61" s="80">
        <v>7.7621522927751319E-2</v>
      </c>
      <c r="L61" s="80">
        <v>1800</v>
      </c>
      <c r="M61" s="80">
        <v>690</v>
      </c>
      <c r="N61" s="80"/>
    </row>
    <row r="62" spans="1:14">
      <c r="A62" s="84" t="s">
        <v>1203</v>
      </c>
      <c r="B62" s="80">
        <v>74.900000000000006</v>
      </c>
      <c r="C62" s="80">
        <v>76.2</v>
      </c>
      <c r="D62" s="80">
        <v>116.9</v>
      </c>
      <c r="E62" s="80">
        <v>126.7</v>
      </c>
      <c r="F62" s="80">
        <v>358</v>
      </c>
      <c r="G62" s="80">
        <v>355</v>
      </c>
      <c r="H62" s="80">
        <v>0.498</v>
      </c>
      <c r="I62" s="80">
        <v>0.59299999999999997</v>
      </c>
      <c r="J62" s="80">
        <v>0.24726574103428206</v>
      </c>
      <c r="K62" s="80">
        <v>7.0564044021575789E-2</v>
      </c>
      <c r="L62" s="80">
        <v>755</v>
      </c>
      <c r="M62" s="80">
        <v>310</v>
      </c>
      <c r="N62" s="80"/>
    </row>
    <row r="63" spans="1:14">
      <c r="A63" s="84" t="s">
        <v>1201</v>
      </c>
      <c r="B63" s="80">
        <v>79</v>
      </c>
      <c r="C63" s="80">
        <v>76.400000000000006</v>
      </c>
      <c r="D63" s="80">
        <v>112</v>
      </c>
      <c r="E63" s="80">
        <v>108.4</v>
      </c>
      <c r="F63" s="80">
        <v>663</v>
      </c>
      <c r="G63" s="80">
        <v>652</v>
      </c>
      <c r="H63" s="80">
        <v>0.63</v>
      </c>
      <c r="I63" s="80">
        <v>0.68</v>
      </c>
      <c r="J63" s="80">
        <v>0.10510211802227251</v>
      </c>
      <c r="K63" s="80">
        <v>9.2992526163184597E-2</v>
      </c>
      <c r="L63" s="80">
        <v>742</v>
      </c>
      <c r="M63" s="80">
        <v>352</v>
      </c>
      <c r="N63" s="80"/>
    </row>
    <row r="64" spans="1:14">
      <c r="A64" s="84" t="s">
        <v>1200</v>
      </c>
      <c r="B64" s="80">
        <v>83</v>
      </c>
      <c r="C64" s="80">
        <v>84.8</v>
      </c>
      <c r="D64" s="80">
        <v>111.8</v>
      </c>
      <c r="E64" s="80">
        <v>111.7</v>
      </c>
      <c r="F64" s="80">
        <v>708</v>
      </c>
      <c r="G64" s="80">
        <v>689</v>
      </c>
      <c r="H64" s="80">
        <v>0.71</v>
      </c>
      <c r="I64" s="80">
        <v>0.66</v>
      </c>
      <c r="J64" s="80">
        <v>0.10704768289107765</v>
      </c>
      <c r="K64" s="80">
        <v>5.1196717904428451E-2</v>
      </c>
      <c r="L64" s="80">
        <v>743</v>
      </c>
      <c r="M64" s="80">
        <v>359</v>
      </c>
      <c r="N64" s="80"/>
    </row>
    <row r="65" spans="1:14">
      <c r="A65" s="84" t="s">
        <v>1199</v>
      </c>
      <c r="B65" s="80">
        <v>87</v>
      </c>
      <c r="C65" s="80">
        <v>86</v>
      </c>
      <c r="D65" s="80">
        <v>110</v>
      </c>
      <c r="E65" s="80">
        <v>108</v>
      </c>
      <c r="F65" s="80">
        <v>650</v>
      </c>
      <c r="G65" s="80">
        <v>610</v>
      </c>
      <c r="H65" s="80">
        <v>0.7</v>
      </c>
      <c r="I65" s="80">
        <v>0.77</v>
      </c>
      <c r="J65" s="80">
        <v>0.12837027034198861</v>
      </c>
      <c r="K65" s="80">
        <v>0.1273387235267405</v>
      </c>
      <c r="L65" s="80">
        <v>841</v>
      </c>
      <c r="M65" s="80">
        <v>395</v>
      </c>
      <c r="N65" s="80"/>
    </row>
    <row r="66" spans="1:14">
      <c r="A66" s="84" t="s">
        <v>1198</v>
      </c>
      <c r="B66" s="80">
        <v>118.4</v>
      </c>
      <c r="C66" s="80">
        <v>120</v>
      </c>
      <c r="D66" s="80">
        <v>217.5</v>
      </c>
      <c r="E66" s="80">
        <v>221.1</v>
      </c>
      <c r="F66" s="80">
        <v>671</v>
      </c>
      <c r="G66" s="80">
        <v>663</v>
      </c>
      <c r="H66" s="80">
        <v>1.1299999999999999</v>
      </c>
      <c r="I66" s="80">
        <v>1.38</v>
      </c>
      <c r="J66" s="80">
        <v>0.18020795645233548</v>
      </c>
      <c r="K66" s="80">
        <v>8.4430764782297926E-2</v>
      </c>
      <c r="L66" s="80">
        <v>1270</v>
      </c>
      <c r="M66" s="80">
        <v>672</v>
      </c>
      <c r="N66" s="80"/>
    </row>
    <row r="67" spans="1:14">
      <c r="A67" s="84" t="s">
        <v>1197</v>
      </c>
      <c r="B67" s="80">
        <v>137.6</v>
      </c>
      <c r="C67" s="80">
        <v>135</v>
      </c>
      <c r="D67" s="80">
        <v>217</v>
      </c>
      <c r="E67" s="80">
        <v>227</v>
      </c>
      <c r="F67" s="80">
        <v>662</v>
      </c>
      <c r="G67" s="80">
        <v>655</v>
      </c>
      <c r="H67" s="80">
        <v>1.0900000000000001</v>
      </c>
      <c r="I67" s="80">
        <v>0.86</v>
      </c>
      <c r="J67" s="80">
        <v>0.24550032670362737</v>
      </c>
      <c r="K67" s="80">
        <v>6.361763273714191E-2</v>
      </c>
      <c r="L67" s="80">
        <v>1480</v>
      </c>
      <c r="M67" s="80">
        <v>586</v>
      </c>
      <c r="N67" s="80"/>
    </row>
    <row r="68" spans="1:14">
      <c r="A68" s="84" t="s">
        <v>1196</v>
      </c>
      <c r="B68" s="80">
        <v>148.4</v>
      </c>
      <c r="C68" s="80">
        <v>145.1</v>
      </c>
      <c r="D68" s="80">
        <v>209.3</v>
      </c>
      <c r="E68" s="80">
        <v>214.7</v>
      </c>
      <c r="F68" s="80">
        <v>633</v>
      </c>
      <c r="G68" s="80">
        <v>628</v>
      </c>
      <c r="H68" s="80">
        <v>1.01</v>
      </c>
      <c r="I68" s="80">
        <v>1.08</v>
      </c>
      <c r="J68" s="80">
        <v>0.30078945121932671</v>
      </c>
      <c r="K68" s="80">
        <v>0.10409342806241871</v>
      </c>
      <c r="L68" s="80">
        <v>1627</v>
      </c>
      <c r="M68" s="80">
        <v>701</v>
      </c>
      <c r="N68" s="80"/>
    </row>
    <row r="69" spans="1:14">
      <c r="A69" s="84" t="s">
        <v>1195</v>
      </c>
      <c r="B69" s="80">
        <v>117</v>
      </c>
      <c r="C69" s="80">
        <v>109</v>
      </c>
      <c r="D69" s="80">
        <v>192</v>
      </c>
      <c r="E69" s="80">
        <v>200</v>
      </c>
      <c r="F69" s="80">
        <v>618</v>
      </c>
      <c r="G69" s="80">
        <v>594</v>
      </c>
      <c r="H69" s="80">
        <v>1.01</v>
      </c>
      <c r="I69" s="80">
        <v>1.1200000000000001</v>
      </c>
      <c r="J69" s="80">
        <v>0.19194258954233287</v>
      </c>
      <c r="K69" s="80">
        <v>9.735052295949459E-2</v>
      </c>
      <c r="L69" s="80">
        <v>1080</v>
      </c>
      <c r="M69" s="80">
        <v>502</v>
      </c>
      <c r="N69" s="80"/>
    </row>
    <row r="70" spans="1:14">
      <c r="A70" s="84" t="s">
        <v>1194</v>
      </c>
      <c r="B70" s="80">
        <v>61.9</v>
      </c>
      <c r="C70" s="80">
        <v>62.8</v>
      </c>
      <c r="D70" s="80">
        <v>91.1</v>
      </c>
      <c r="E70" s="80">
        <v>92.4</v>
      </c>
      <c r="F70" s="80">
        <v>675</v>
      </c>
      <c r="G70" s="80">
        <v>662</v>
      </c>
      <c r="H70" s="80">
        <v>0.34599999999999997</v>
      </c>
      <c r="I70" s="80">
        <v>0.44500000000000001</v>
      </c>
      <c r="J70" s="80">
        <v>0.13101268410696881</v>
      </c>
      <c r="K70" s="80">
        <v>5.156370778155011E-2</v>
      </c>
      <c r="L70" s="80">
        <v>810</v>
      </c>
      <c r="M70" s="80">
        <v>247.1</v>
      </c>
      <c r="N70" s="80"/>
    </row>
    <row r="71" spans="1:14">
      <c r="A71" s="84" t="s">
        <v>1193</v>
      </c>
      <c r="B71" s="80">
        <v>81.7</v>
      </c>
      <c r="C71" s="80">
        <v>77</v>
      </c>
      <c r="D71" s="80">
        <v>102.2</v>
      </c>
      <c r="E71" s="80">
        <v>107.4</v>
      </c>
      <c r="F71" s="80">
        <v>687</v>
      </c>
      <c r="G71" s="80">
        <v>664</v>
      </c>
      <c r="H71" s="80">
        <v>0.7</v>
      </c>
      <c r="I71" s="80">
        <v>0.57999999999999996</v>
      </c>
      <c r="J71" s="80">
        <v>0.154210013241254</v>
      </c>
      <c r="K71" s="80">
        <v>5.8231542313488455E-2</v>
      </c>
      <c r="L71" s="80">
        <v>770</v>
      </c>
      <c r="M71" s="80">
        <v>388</v>
      </c>
      <c r="N71" s="80"/>
    </row>
    <row r="72" spans="1:14">
      <c r="A72" s="84" t="s">
        <v>1192</v>
      </c>
      <c r="B72" s="80">
        <v>158.6</v>
      </c>
      <c r="C72" s="80">
        <v>148.4</v>
      </c>
      <c r="D72" s="80">
        <v>221.1</v>
      </c>
      <c r="E72" s="80">
        <v>232</v>
      </c>
      <c r="F72" s="80">
        <v>680</v>
      </c>
      <c r="G72" s="80">
        <v>660</v>
      </c>
      <c r="H72" s="80">
        <v>1.31</v>
      </c>
      <c r="I72" s="80">
        <v>1.23</v>
      </c>
      <c r="J72" s="80">
        <v>0.25878716582159073</v>
      </c>
      <c r="K72" s="80">
        <v>8.1512257075963615E-2</v>
      </c>
      <c r="L72" s="80">
        <v>1775</v>
      </c>
      <c r="M72" s="80">
        <v>768</v>
      </c>
      <c r="N72" s="80"/>
    </row>
    <row r="73" spans="1:14">
      <c r="A73" s="84" t="s">
        <v>1191</v>
      </c>
      <c r="B73" s="80">
        <v>127</v>
      </c>
      <c r="C73" s="80">
        <v>121.6</v>
      </c>
      <c r="D73" s="80">
        <v>228.3</v>
      </c>
      <c r="E73" s="80">
        <v>231</v>
      </c>
      <c r="F73" s="80">
        <v>662</v>
      </c>
      <c r="G73" s="80">
        <v>674</v>
      </c>
      <c r="H73" s="80">
        <v>1.31</v>
      </c>
      <c r="I73" s="80">
        <v>1.21</v>
      </c>
      <c r="J73" s="80">
        <v>0.20092828516129635</v>
      </c>
      <c r="K73" s="80">
        <v>0.10124989565111137</v>
      </c>
      <c r="L73" s="80">
        <v>1270</v>
      </c>
      <c r="M73" s="80">
        <v>707</v>
      </c>
      <c r="N73" s="80"/>
    </row>
    <row r="74" spans="1:14">
      <c r="A74" s="84" t="s">
        <v>1190</v>
      </c>
      <c r="B74" s="80">
        <v>115</v>
      </c>
      <c r="C74" s="80">
        <v>115</v>
      </c>
      <c r="D74" s="80">
        <v>195</v>
      </c>
      <c r="E74" s="80">
        <v>202</v>
      </c>
      <c r="F74" s="80">
        <v>730</v>
      </c>
      <c r="G74" s="80">
        <v>742</v>
      </c>
      <c r="H74" s="80">
        <v>0.82</v>
      </c>
      <c r="I74" s="80">
        <v>1.01</v>
      </c>
      <c r="J74" s="80">
        <v>0.18701868016960102</v>
      </c>
      <c r="K74" s="80">
        <v>0.10413015402035812</v>
      </c>
      <c r="L74" s="80">
        <v>1272</v>
      </c>
      <c r="M74" s="80">
        <v>461</v>
      </c>
      <c r="N74" s="80"/>
    </row>
    <row r="75" spans="1:14">
      <c r="A75" s="84" t="s">
        <v>1189</v>
      </c>
      <c r="B75" s="80">
        <v>146</v>
      </c>
      <c r="C75" s="80">
        <v>137</v>
      </c>
      <c r="D75" s="80">
        <v>198</v>
      </c>
      <c r="E75" s="80">
        <v>204</v>
      </c>
      <c r="F75" s="80">
        <v>572</v>
      </c>
      <c r="G75" s="80">
        <v>584</v>
      </c>
      <c r="H75" s="80">
        <v>0.96</v>
      </c>
      <c r="I75" s="80">
        <v>1.04</v>
      </c>
      <c r="J75" s="80">
        <v>0.31628004697078527</v>
      </c>
      <c r="K75" s="80">
        <v>9.2942945210909456E-2</v>
      </c>
      <c r="L75" s="80">
        <v>1689</v>
      </c>
      <c r="M75" s="80">
        <v>829</v>
      </c>
      <c r="N75" s="80"/>
    </row>
    <row r="76" spans="1:14">
      <c r="A76" s="84" t="s">
        <v>1188</v>
      </c>
      <c r="B76" s="80">
        <v>146</v>
      </c>
      <c r="C76" s="80">
        <v>140.80000000000001</v>
      </c>
      <c r="D76" s="80">
        <v>211</v>
      </c>
      <c r="E76" s="80">
        <v>222</v>
      </c>
      <c r="F76" s="80">
        <v>641</v>
      </c>
      <c r="G76" s="80">
        <v>642</v>
      </c>
      <c r="H76" s="80">
        <v>1.22</v>
      </c>
      <c r="I76" s="80">
        <v>1.24</v>
      </c>
      <c r="J76" s="80">
        <v>0.2750464703747259</v>
      </c>
      <c r="K76" s="80">
        <v>8.1940927632470462E-2</v>
      </c>
      <c r="L76" s="80">
        <v>1741</v>
      </c>
      <c r="M76" s="80">
        <v>826</v>
      </c>
      <c r="N76" s="80"/>
    </row>
    <row r="77" spans="1:14">
      <c r="A77" s="84" t="s">
        <v>1187</v>
      </c>
      <c r="B77" s="80">
        <v>146</v>
      </c>
      <c r="C77" s="80">
        <v>145.1</v>
      </c>
      <c r="D77" s="80">
        <v>218.9</v>
      </c>
      <c r="E77" s="80">
        <v>233</v>
      </c>
      <c r="F77" s="80">
        <v>651</v>
      </c>
      <c r="G77" s="80">
        <v>642</v>
      </c>
      <c r="H77" s="80">
        <v>1.1399999999999999</v>
      </c>
      <c r="I77" s="80">
        <v>1.28</v>
      </c>
      <c r="J77" s="80">
        <v>0.28192501639425926</v>
      </c>
      <c r="K77" s="80">
        <v>0.11644728938023753</v>
      </c>
      <c r="L77" s="80">
        <v>1697</v>
      </c>
      <c r="M77" s="80">
        <v>829</v>
      </c>
      <c r="N77" s="80"/>
    </row>
    <row r="78" spans="1:14">
      <c r="A78" s="84" t="s">
        <v>1186</v>
      </c>
      <c r="B78" s="80">
        <v>68.599999999999994</v>
      </c>
      <c r="C78" s="80">
        <v>77.7</v>
      </c>
      <c r="D78" s="80">
        <v>104.8</v>
      </c>
      <c r="E78" s="80">
        <v>118</v>
      </c>
      <c r="F78" s="80">
        <v>682</v>
      </c>
      <c r="G78" s="80">
        <v>699</v>
      </c>
      <c r="H78" s="80">
        <v>0.64</v>
      </c>
      <c r="I78" s="80">
        <v>0.68</v>
      </c>
      <c r="J78" s="80">
        <v>0.1207817141004207</v>
      </c>
      <c r="K78" s="80">
        <v>6.4495090053622708E-2</v>
      </c>
      <c r="L78" s="80">
        <v>808</v>
      </c>
      <c r="M78" s="80">
        <v>406</v>
      </c>
      <c r="N78" s="80"/>
    </row>
    <row r="79" spans="1:14">
      <c r="A79" s="84" t="s">
        <v>1185</v>
      </c>
      <c r="B79" s="80">
        <v>100</v>
      </c>
      <c r="C79" s="80">
        <v>117</v>
      </c>
      <c r="D79" s="80">
        <v>219</v>
      </c>
      <c r="E79" s="80">
        <v>222</v>
      </c>
      <c r="F79" s="80">
        <v>617</v>
      </c>
      <c r="G79" s="80">
        <v>612</v>
      </c>
      <c r="H79" s="80">
        <v>1.06</v>
      </c>
      <c r="I79" s="80">
        <v>1.26</v>
      </c>
      <c r="J79" s="80">
        <v>0.2189696390011816</v>
      </c>
      <c r="K79" s="80">
        <v>8.3231391578459615E-2</v>
      </c>
      <c r="L79" s="80">
        <v>1237</v>
      </c>
      <c r="M79" s="80">
        <v>691</v>
      </c>
      <c r="N79" s="80"/>
    </row>
    <row r="80" spans="1:14">
      <c r="A80" s="84" t="s">
        <v>1184</v>
      </c>
      <c r="B80" s="80">
        <v>121</v>
      </c>
      <c r="C80" s="80">
        <v>122.6</v>
      </c>
      <c r="D80" s="80">
        <v>231</v>
      </c>
      <c r="E80" s="80">
        <v>231</v>
      </c>
      <c r="F80" s="80">
        <v>653</v>
      </c>
      <c r="G80" s="80">
        <v>648</v>
      </c>
      <c r="H80" s="80">
        <v>1.26</v>
      </c>
      <c r="I80" s="80">
        <v>1.2</v>
      </c>
      <c r="J80" s="80">
        <v>0.24092934245845912</v>
      </c>
      <c r="K80" s="80">
        <v>9.9226350045687681E-2</v>
      </c>
      <c r="L80" s="80">
        <v>1273</v>
      </c>
      <c r="M80" s="80">
        <v>673</v>
      </c>
      <c r="N80" s="80"/>
    </row>
    <row r="81" spans="1:14">
      <c r="A81" s="84" t="s">
        <v>1183</v>
      </c>
      <c r="B81" s="80">
        <v>85</v>
      </c>
      <c r="C81" s="80">
        <v>82</v>
      </c>
      <c r="D81" s="80">
        <v>145.1</v>
      </c>
      <c r="E81" s="80">
        <v>161</v>
      </c>
      <c r="F81" s="80">
        <v>441</v>
      </c>
      <c r="G81" s="80">
        <v>438</v>
      </c>
      <c r="H81" s="80">
        <v>0.72</v>
      </c>
      <c r="I81" s="80">
        <v>0.82</v>
      </c>
      <c r="J81" s="80">
        <v>0.21137627111502108</v>
      </c>
      <c r="K81" s="80">
        <v>0.11066169487786395</v>
      </c>
      <c r="L81" s="80">
        <v>863</v>
      </c>
      <c r="M81" s="80">
        <v>470</v>
      </c>
      <c r="N81" s="80"/>
    </row>
    <row r="82" spans="1:14">
      <c r="A82" s="84" t="s">
        <v>1182</v>
      </c>
      <c r="B82" s="80">
        <v>119</v>
      </c>
      <c r="C82" s="80">
        <v>120.8</v>
      </c>
      <c r="D82" s="80">
        <v>212.6</v>
      </c>
      <c r="E82" s="80">
        <v>225.4</v>
      </c>
      <c r="F82" s="80">
        <v>629</v>
      </c>
      <c r="G82" s="80">
        <v>652</v>
      </c>
      <c r="H82" s="80">
        <v>1.21</v>
      </c>
      <c r="I82" s="80">
        <v>1.1000000000000001</v>
      </c>
      <c r="J82" s="80">
        <v>0.22174285756706968</v>
      </c>
      <c r="K82" s="80">
        <v>0.13830353487430636</v>
      </c>
      <c r="L82" s="80">
        <v>1167</v>
      </c>
      <c r="M82" s="80">
        <v>651</v>
      </c>
      <c r="N82" s="80"/>
    </row>
    <row r="83" spans="1:14">
      <c r="A83" s="84" t="s">
        <v>1181</v>
      </c>
      <c r="B83" s="80">
        <v>140.4</v>
      </c>
      <c r="C83" s="80">
        <v>126.8</v>
      </c>
      <c r="D83" s="80">
        <v>215.9</v>
      </c>
      <c r="E83" s="80">
        <v>248</v>
      </c>
      <c r="F83" s="80">
        <v>730</v>
      </c>
      <c r="G83" s="80">
        <v>761</v>
      </c>
      <c r="H83" s="80">
        <v>1.26</v>
      </c>
      <c r="I83" s="80">
        <v>1.1499999999999999</v>
      </c>
      <c r="J83" s="80">
        <v>0.19563698849345609</v>
      </c>
      <c r="K83" s="80">
        <v>7.7123945752911593E-2</v>
      </c>
      <c r="L83" s="80">
        <v>1381</v>
      </c>
      <c r="M83" s="80">
        <v>704</v>
      </c>
      <c r="N83" s="80"/>
    </row>
    <row r="84" spans="1:14">
      <c r="A84" s="84" t="s">
        <v>1180</v>
      </c>
      <c r="B84" s="80">
        <v>121</v>
      </c>
      <c r="C84" s="80">
        <v>101</v>
      </c>
      <c r="D84" s="80">
        <v>224.9</v>
      </c>
      <c r="E84" s="80">
        <v>254</v>
      </c>
      <c r="F84" s="80">
        <v>666</v>
      </c>
      <c r="G84" s="80">
        <v>596</v>
      </c>
      <c r="H84" s="80">
        <v>1.1200000000000001</v>
      </c>
      <c r="I84" s="80">
        <v>1.19</v>
      </c>
      <c r="J84" s="80">
        <v>0.2802847943531287</v>
      </c>
      <c r="K84" s="80">
        <v>8.5224807388674925E-2</v>
      </c>
      <c r="L84" s="80">
        <v>1278</v>
      </c>
      <c r="M84" s="80">
        <v>588</v>
      </c>
      <c r="N84" s="80"/>
    </row>
    <row r="85" spans="1:14">
      <c r="A85" s="84" t="s">
        <v>1179</v>
      </c>
      <c r="B85" s="80">
        <v>95.4</v>
      </c>
      <c r="C85" s="80">
        <v>104.2</v>
      </c>
      <c r="D85" s="80">
        <v>217.4</v>
      </c>
      <c r="E85" s="80">
        <v>204.5</v>
      </c>
      <c r="F85" s="80">
        <v>523</v>
      </c>
      <c r="G85" s="80">
        <v>520</v>
      </c>
      <c r="H85" s="80">
        <v>1.29</v>
      </c>
      <c r="I85" s="80">
        <v>1.24</v>
      </c>
      <c r="J85" s="80">
        <v>0.20224108017314935</v>
      </c>
      <c r="K85" s="80">
        <v>9.8035506660204594E-2</v>
      </c>
      <c r="L85" s="80">
        <v>980</v>
      </c>
      <c r="M85" s="80">
        <v>665</v>
      </c>
      <c r="N85" s="80"/>
    </row>
    <row r="86" spans="1:14">
      <c r="A86" s="84" t="s">
        <v>1178</v>
      </c>
      <c r="B86" s="80">
        <v>98.7</v>
      </c>
      <c r="C86" s="80">
        <v>107.2</v>
      </c>
      <c r="D86" s="80">
        <v>210</v>
      </c>
      <c r="E86" s="80">
        <v>204.1</v>
      </c>
      <c r="F86" s="80">
        <v>540</v>
      </c>
      <c r="G86" s="80">
        <v>541</v>
      </c>
      <c r="H86" s="80">
        <v>1.1499999999999999</v>
      </c>
      <c r="I86" s="80">
        <v>1.25</v>
      </c>
      <c r="J86" s="80">
        <v>0.22718952956359162</v>
      </c>
      <c r="K86" s="80">
        <v>0.11629404632116523</v>
      </c>
      <c r="L86" s="80">
        <v>1018</v>
      </c>
      <c r="M86" s="80">
        <v>668</v>
      </c>
      <c r="N86" s="80"/>
    </row>
    <row r="87" spans="1:14">
      <c r="A87" s="84" t="s">
        <v>1177</v>
      </c>
      <c r="B87" s="80">
        <v>168</v>
      </c>
      <c r="C87" s="80">
        <v>151</v>
      </c>
      <c r="D87" s="80">
        <v>224</v>
      </c>
      <c r="E87" s="80">
        <v>268</v>
      </c>
      <c r="F87" s="80">
        <v>854</v>
      </c>
      <c r="G87" s="80">
        <v>863</v>
      </c>
      <c r="H87" s="80">
        <v>0.92</v>
      </c>
      <c r="I87" s="80">
        <v>1.1100000000000001</v>
      </c>
      <c r="J87" s="80">
        <v>0.21219920356249539</v>
      </c>
      <c r="K87" s="80">
        <v>0.10859606299963001</v>
      </c>
      <c r="L87" s="80">
        <v>1630</v>
      </c>
      <c r="M87" s="80">
        <v>782</v>
      </c>
      <c r="N87" s="80"/>
    </row>
    <row r="88" spans="1:14">
      <c r="A88" s="84" t="s">
        <v>1176</v>
      </c>
      <c r="B88" s="80">
        <v>114.6</v>
      </c>
      <c r="C88" s="80">
        <v>123.3</v>
      </c>
      <c r="D88" s="80">
        <v>226</v>
      </c>
      <c r="E88" s="80">
        <v>225</v>
      </c>
      <c r="F88" s="80">
        <v>633</v>
      </c>
      <c r="G88" s="80">
        <v>686</v>
      </c>
      <c r="H88" s="80">
        <v>1.28</v>
      </c>
      <c r="I88" s="80">
        <v>1.3</v>
      </c>
      <c r="J88" s="80">
        <v>0.24528437127566324</v>
      </c>
      <c r="K88" s="80">
        <v>0.13304133870573995</v>
      </c>
      <c r="L88" s="80">
        <v>1182</v>
      </c>
      <c r="M88" s="80">
        <v>725</v>
      </c>
      <c r="N88" s="80"/>
    </row>
    <row r="89" spans="1:14">
      <c r="A89" s="84" t="s">
        <v>1175</v>
      </c>
      <c r="B89" s="80">
        <v>158</v>
      </c>
      <c r="C89" s="80">
        <v>146.6</v>
      </c>
      <c r="D89" s="80">
        <v>219</v>
      </c>
      <c r="E89" s="80">
        <v>255</v>
      </c>
      <c r="F89" s="80">
        <v>827</v>
      </c>
      <c r="G89" s="80">
        <v>880</v>
      </c>
      <c r="H89" s="80">
        <v>1.1299999999999999</v>
      </c>
      <c r="I89" s="80">
        <v>1.28</v>
      </c>
      <c r="J89" s="80">
        <v>0.19500521333152479</v>
      </c>
      <c r="K89" s="80">
        <v>0.10418849969427185</v>
      </c>
      <c r="L89" s="80">
        <v>1540</v>
      </c>
      <c r="M89" s="80">
        <v>863</v>
      </c>
      <c r="N89" s="80"/>
    </row>
    <row r="90" spans="1:14">
      <c r="A90" s="84" t="s">
        <v>1173</v>
      </c>
      <c r="B90" s="80">
        <v>94.1</v>
      </c>
      <c r="C90" s="80">
        <v>88.2</v>
      </c>
      <c r="D90" s="80">
        <v>191</v>
      </c>
      <c r="E90" s="80">
        <v>223</v>
      </c>
      <c r="F90" s="80">
        <v>712</v>
      </c>
      <c r="G90" s="80">
        <v>675</v>
      </c>
      <c r="H90" s="80">
        <v>1</v>
      </c>
      <c r="I90" s="80">
        <v>1.1299999999999999</v>
      </c>
      <c r="J90" s="80">
        <v>0.15064738075378079</v>
      </c>
      <c r="K90" s="80">
        <v>0.11089006447966268</v>
      </c>
      <c r="L90" s="80">
        <v>1072</v>
      </c>
      <c r="M90" s="80">
        <v>613</v>
      </c>
      <c r="N90" s="80"/>
    </row>
    <row r="91" spans="1:14">
      <c r="A91" s="84" t="s">
        <v>1172</v>
      </c>
      <c r="B91" s="80">
        <v>107</v>
      </c>
      <c r="C91" s="80">
        <v>106</v>
      </c>
      <c r="D91" s="80">
        <v>215</v>
      </c>
      <c r="E91" s="80">
        <v>225</v>
      </c>
      <c r="F91" s="80">
        <v>610</v>
      </c>
      <c r="G91" s="80">
        <v>598</v>
      </c>
      <c r="H91" s="80">
        <v>1.02</v>
      </c>
      <c r="I91" s="80">
        <v>1.2</v>
      </c>
      <c r="J91" s="80">
        <v>0.22224952674345294</v>
      </c>
      <c r="K91" s="80">
        <v>0.15342020902239381</v>
      </c>
      <c r="L91" s="80">
        <v>1112</v>
      </c>
      <c r="M91" s="80">
        <v>761</v>
      </c>
      <c r="N91" s="80"/>
    </row>
    <row r="92" spans="1:14">
      <c r="A92" s="84" t="s">
        <v>1171</v>
      </c>
      <c r="B92" s="80">
        <v>122.9</v>
      </c>
      <c r="C92" s="80">
        <v>118.1</v>
      </c>
      <c r="D92" s="80">
        <v>217.3</v>
      </c>
      <c r="E92" s="80">
        <v>236</v>
      </c>
      <c r="F92" s="80">
        <v>622</v>
      </c>
      <c r="G92" s="80">
        <v>655</v>
      </c>
      <c r="H92" s="80">
        <v>1.21</v>
      </c>
      <c r="I92" s="80">
        <v>1.1100000000000001</v>
      </c>
      <c r="J92" s="80">
        <v>0.20061037880934612</v>
      </c>
      <c r="K92" s="80">
        <v>0.11853207525077938</v>
      </c>
      <c r="L92" s="80">
        <v>1192</v>
      </c>
      <c r="M92" s="80">
        <v>853</v>
      </c>
      <c r="N92" s="80"/>
    </row>
    <row r="93" spans="1:14">
      <c r="A93" s="84" t="s">
        <v>1169</v>
      </c>
      <c r="B93" s="80">
        <v>66.599999999999994</v>
      </c>
      <c r="C93" s="80">
        <v>73.599999999999994</v>
      </c>
      <c r="D93" s="80">
        <v>118.7</v>
      </c>
      <c r="E93" s="80">
        <v>124.6</v>
      </c>
      <c r="F93" s="80">
        <v>344.2</v>
      </c>
      <c r="G93" s="80">
        <v>348.4</v>
      </c>
      <c r="H93" s="80">
        <v>0.56799999999999995</v>
      </c>
      <c r="I93" s="80">
        <v>0.64</v>
      </c>
      <c r="J93" s="80">
        <v>0.19402492538249219</v>
      </c>
      <c r="K93" s="80">
        <v>4.242035635691755E-2</v>
      </c>
      <c r="L93" s="80">
        <v>648</v>
      </c>
      <c r="M93" s="80">
        <v>413</v>
      </c>
      <c r="N93" s="80"/>
    </row>
    <row r="94" spans="1:14">
      <c r="A94" s="84" t="s">
        <v>1168</v>
      </c>
      <c r="B94" s="80">
        <v>103</v>
      </c>
      <c r="C94" s="80">
        <v>109.8</v>
      </c>
      <c r="D94" s="80">
        <v>204</v>
      </c>
      <c r="E94" s="80">
        <v>200</v>
      </c>
      <c r="F94" s="80">
        <v>576</v>
      </c>
      <c r="G94" s="80">
        <v>605</v>
      </c>
      <c r="H94" s="80">
        <v>0.98</v>
      </c>
      <c r="I94" s="80">
        <v>1.35</v>
      </c>
      <c r="J94" s="80">
        <v>0.19679499582754106</v>
      </c>
      <c r="K94" s="80">
        <v>8.3836943309189477E-2</v>
      </c>
      <c r="L94" s="80">
        <v>1110</v>
      </c>
      <c r="M94" s="80">
        <v>929</v>
      </c>
      <c r="N94" s="80"/>
    </row>
    <row r="95" spans="1:14">
      <c r="A95" s="84" t="s">
        <v>1167</v>
      </c>
      <c r="B95" s="80">
        <v>111.3</v>
      </c>
      <c r="C95" s="80">
        <v>115.9</v>
      </c>
      <c r="D95" s="80">
        <v>219</v>
      </c>
      <c r="E95" s="80">
        <v>228</v>
      </c>
      <c r="F95" s="80">
        <v>626</v>
      </c>
      <c r="G95" s="80">
        <v>641</v>
      </c>
      <c r="H95" s="80">
        <v>1.1399999999999999</v>
      </c>
      <c r="I95" s="80">
        <v>1.29</v>
      </c>
      <c r="J95" s="80">
        <v>0.22057041758582005</v>
      </c>
      <c r="K95" s="80">
        <v>7.8348450413296508E-2</v>
      </c>
      <c r="L95" s="80">
        <v>1114</v>
      </c>
      <c r="M95" s="80">
        <v>981</v>
      </c>
      <c r="N95" s="80"/>
    </row>
    <row r="96" spans="1:14">
      <c r="A96" s="84" t="s">
        <v>1166</v>
      </c>
      <c r="B96" s="80">
        <v>106.1</v>
      </c>
      <c r="C96" s="80">
        <v>109.3</v>
      </c>
      <c r="D96" s="80">
        <v>214</v>
      </c>
      <c r="E96" s="80">
        <v>214.3</v>
      </c>
      <c r="F96" s="80">
        <v>592</v>
      </c>
      <c r="G96" s="80">
        <v>579</v>
      </c>
      <c r="H96" s="80">
        <v>1.04</v>
      </c>
      <c r="I96" s="80">
        <v>1.23</v>
      </c>
      <c r="J96" s="80">
        <v>0.21848065995066596</v>
      </c>
      <c r="K96" s="80">
        <v>9.6906744332956679E-2</v>
      </c>
      <c r="L96" s="80">
        <v>1097</v>
      </c>
      <c r="M96" s="80">
        <v>857</v>
      </c>
      <c r="N96" s="80"/>
    </row>
    <row r="97" spans="1:15">
      <c r="A97" s="84" t="s">
        <v>1165</v>
      </c>
      <c r="B97" s="80">
        <v>112.5</v>
      </c>
      <c r="C97" s="80">
        <v>117.9</v>
      </c>
      <c r="D97" s="80">
        <v>229</v>
      </c>
      <c r="E97" s="80">
        <v>237</v>
      </c>
      <c r="F97" s="80">
        <v>647</v>
      </c>
      <c r="G97" s="80">
        <v>643</v>
      </c>
      <c r="H97" s="80">
        <v>1.1100000000000001</v>
      </c>
      <c r="I97" s="80">
        <v>1.34</v>
      </c>
      <c r="J97" s="80">
        <v>0.22095585850283889</v>
      </c>
      <c r="K97" s="80">
        <v>9.1931375325274414E-2</v>
      </c>
      <c r="L97" s="80">
        <v>1255</v>
      </c>
      <c r="M97" s="80">
        <v>962</v>
      </c>
      <c r="N97" s="80"/>
    </row>
    <row r="98" spans="1:15">
      <c r="A98" s="84" t="s">
        <v>1164</v>
      </c>
      <c r="B98" s="80">
        <v>116</v>
      </c>
      <c r="C98" s="80">
        <v>112</v>
      </c>
      <c r="D98" s="80">
        <v>220</v>
      </c>
      <c r="E98" s="80">
        <v>217</v>
      </c>
      <c r="F98" s="80">
        <v>673</v>
      </c>
      <c r="G98" s="80">
        <v>670</v>
      </c>
      <c r="H98" s="80">
        <v>1</v>
      </c>
      <c r="I98" s="80">
        <v>1.05</v>
      </c>
      <c r="J98" s="80">
        <v>0.20817894551738536</v>
      </c>
      <c r="K98" s="80">
        <v>7.3869948409394814E-2</v>
      </c>
      <c r="L98" s="80">
        <v>1230</v>
      </c>
      <c r="M98" s="80">
        <v>640</v>
      </c>
      <c r="N98" s="80"/>
    </row>
    <row r="99" spans="1:15">
      <c r="A99" s="84" t="s">
        <v>1163</v>
      </c>
      <c r="B99" s="80">
        <v>120</v>
      </c>
      <c r="C99" s="80">
        <v>122.2</v>
      </c>
      <c r="D99" s="80">
        <v>223</v>
      </c>
      <c r="E99" s="80">
        <v>218</v>
      </c>
      <c r="F99" s="80">
        <v>645</v>
      </c>
      <c r="G99" s="80">
        <v>649</v>
      </c>
      <c r="H99" s="80">
        <v>1.02</v>
      </c>
      <c r="I99" s="80">
        <v>1.08</v>
      </c>
      <c r="J99" s="80">
        <v>0.20241439984379966</v>
      </c>
      <c r="K99" s="80">
        <v>8.9307012678335795E-2</v>
      </c>
      <c r="L99" s="80">
        <v>1187</v>
      </c>
      <c r="M99" s="80">
        <v>604</v>
      </c>
      <c r="N99" s="80"/>
    </row>
    <row r="100" spans="1:15">
      <c r="A100" s="84" t="s">
        <v>141</v>
      </c>
      <c r="B100" s="80">
        <v>131</v>
      </c>
      <c r="C100" s="80">
        <v>128.6</v>
      </c>
      <c r="D100" s="80">
        <v>159</v>
      </c>
      <c r="E100" s="80">
        <v>148</v>
      </c>
      <c r="F100" s="80">
        <v>473</v>
      </c>
      <c r="G100" s="80">
        <v>470</v>
      </c>
      <c r="H100" s="80">
        <v>1.02</v>
      </c>
      <c r="I100" s="80">
        <v>1.06</v>
      </c>
      <c r="J100" s="80">
        <v>0.1771052516893683</v>
      </c>
      <c r="K100" s="80">
        <v>8.9238194560901055E-2</v>
      </c>
      <c r="L100" s="80">
        <v>813</v>
      </c>
      <c r="M100" s="80">
        <v>391</v>
      </c>
      <c r="N100" s="80"/>
    </row>
    <row r="101" spans="1:15">
      <c r="A101" s="84" t="s">
        <v>1161</v>
      </c>
      <c r="B101" s="80">
        <v>113</v>
      </c>
      <c r="C101" s="80">
        <v>112</v>
      </c>
      <c r="D101" s="80">
        <v>217</v>
      </c>
      <c r="E101" s="80">
        <v>208</v>
      </c>
      <c r="F101" s="80">
        <v>613</v>
      </c>
      <c r="G101" s="80">
        <v>621</v>
      </c>
      <c r="H101" s="80">
        <v>0.94</v>
      </c>
      <c r="I101" s="80">
        <v>1.1000000000000001</v>
      </c>
      <c r="J101" s="80">
        <v>0.19917158153942835</v>
      </c>
      <c r="K101" s="80">
        <v>8.9627211692742778E-2</v>
      </c>
      <c r="L101" s="80">
        <v>1140</v>
      </c>
      <c r="M101" s="80">
        <v>586</v>
      </c>
      <c r="N101" s="80"/>
    </row>
    <row r="102" spans="1:15">
      <c r="A102" s="84" t="s">
        <v>1160</v>
      </c>
      <c r="B102" s="80">
        <v>113</v>
      </c>
      <c r="C102" s="80">
        <v>112.7</v>
      </c>
      <c r="D102" s="80">
        <v>210</v>
      </c>
      <c r="E102" s="80">
        <v>216</v>
      </c>
      <c r="F102" s="80">
        <v>650</v>
      </c>
      <c r="G102" s="80">
        <v>637</v>
      </c>
      <c r="H102" s="80">
        <v>1.18</v>
      </c>
      <c r="I102" s="80">
        <v>1.18</v>
      </c>
      <c r="J102" s="80">
        <v>0.19108999765233223</v>
      </c>
      <c r="K102" s="80">
        <v>6.5532628606652765E-2</v>
      </c>
      <c r="L102" s="80">
        <v>1230</v>
      </c>
      <c r="M102" s="80">
        <v>571</v>
      </c>
      <c r="N102" s="80"/>
    </row>
    <row r="103" spans="1:15">
      <c r="A103" s="84" t="s">
        <v>1159</v>
      </c>
      <c r="B103" s="80">
        <v>109.3</v>
      </c>
      <c r="C103" s="80">
        <v>106.9</v>
      </c>
      <c r="D103" s="80">
        <v>209.3</v>
      </c>
      <c r="E103" s="80">
        <v>211</v>
      </c>
      <c r="F103" s="80">
        <v>635</v>
      </c>
      <c r="G103" s="80">
        <v>634</v>
      </c>
      <c r="H103" s="80">
        <v>1.02</v>
      </c>
      <c r="I103" s="80">
        <v>1.19</v>
      </c>
      <c r="J103" s="80">
        <v>0.19794209541036051</v>
      </c>
      <c r="K103" s="80">
        <v>6.8042595297311437E-2</v>
      </c>
      <c r="L103" s="80">
        <v>1148</v>
      </c>
      <c r="M103" s="80">
        <v>553</v>
      </c>
      <c r="N103" s="80"/>
    </row>
    <row r="104" spans="1:15">
      <c r="A104" s="84" t="s">
        <v>1158</v>
      </c>
      <c r="B104" s="80">
        <v>79.3</v>
      </c>
      <c r="C104" s="80">
        <v>80</v>
      </c>
      <c r="D104" s="80">
        <v>165</v>
      </c>
      <c r="E104" s="80">
        <v>165</v>
      </c>
      <c r="F104" s="80">
        <v>472</v>
      </c>
      <c r="G104" s="80">
        <v>479</v>
      </c>
      <c r="H104" s="80">
        <v>0.87</v>
      </c>
      <c r="I104" s="80">
        <v>0.92</v>
      </c>
      <c r="J104" s="80">
        <v>0.21717674667695769</v>
      </c>
      <c r="K104" s="80">
        <v>8.1299148625143855E-2</v>
      </c>
      <c r="L104" s="80">
        <v>849</v>
      </c>
      <c r="M104" s="80">
        <v>504</v>
      </c>
      <c r="N104" s="80"/>
      <c r="O104" t="s">
        <v>1513</v>
      </c>
    </row>
    <row r="105" spans="1:15">
      <c r="A105" s="84" t="s">
        <v>1157</v>
      </c>
      <c r="B105" s="80">
        <v>116</v>
      </c>
      <c r="C105" s="80">
        <v>111</v>
      </c>
      <c r="D105" s="80">
        <v>209</v>
      </c>
      <c r="E105" s="80">
        <v>215</v>
      </c>
      <c r="F105" s="80">
        <v>642</v>
      </c>
      <c r="G105" s="80">
        <v>627</v>
      </c>
      <c r="H105" s="80">
        <v>1.03</v>
      </c>
      <c r="I105" s="80">
        <v>1.1299999999999999</v>
      </c>
      <c r="J105" s="80">
        <v>0.1787856863636445</v>
      </c>
      <c r="K105" s="80">
        <v>6.8028515880506235E-2</v>
      </c>
      <c r="L105" s="80">
        <v>1120</v>
      </c>
      <c r="M105" s="80">
        <v>518</v>
      </c>
      <c r="N105" s="80"/>
    </row>
    <row r="106" spans="1:15">
      <c r="A106" s="84" t="s">
        <v>1156</v>
      </c>
      <c r="B106" s="80">
        <v>122</v>
      </c>
      <c r="C106" s="80">
        <v>125</v>
      </c>
      <c r="D106" s="80">
        <v>245</v>
      </c>
      <c r="E106" s="80">
        <v>246</v>
      </c>
      <c r="F106" s="80">
        <v>727</v>
      </c>
      <c r="G106" s="80">
        <v>712</v>
      </c>
      <c r="H106" s="80">
        <v>1.06</v>
      </c>
      <c r="I106" s="80">
        <v>1.17</v>
      </c>
      <c r="J106" s="80">
        <v>0.20286199285396694</v>
      </c>
      <c r="K106" s="80">
        <v>7.8469693939116875E-2</v>
      </c>
      <c r="L106" s="80">
        <v>1280</v>
      </c>
      <c r="M106" s="80">
        <v>635</v>
      </c>
      <c r="N106" s="80"/>
    </row>
    <row r="107" spans="1:15">
      <c r="A107" s="84" t="s">
        <v>1155</v>
      </c>
      <c r="B107" s="80">
        <v>127</v>
      </c>
      <c r="C107" s="80">
        <v>122.8</v>
      </c>
      <c r="D107" s="80">
        <v>235</v>
      </c>
      <c r="E107" s="80">
        <v>243</v>
      </c>
      <c r="F107" s="80">
        <v>737</v>
      </c>
      <c r="G107" s="80">
        <v>724</v>
      </c>
      <c r="H107" s="80">
        <v>1.1499999999999999</v>
      </c>
      <c r="I107" s="80">
        <v>1.18</v>
      </c>
      <c r="J107" s="80">
        <v>0.18381645503474103</v>
      </c>
      <c r="K107" s="80">
        <v>9.0423995271748381E-2</v>
      </c>
      <c r="L107" s="80">
        <v>1260</v>
      </c>
      <c r="M107" s="80">
        <v>626</v>
      </c>
      <c r="N107" s="80"/>
    </row>
    <row r="108" spans="1:15">
      <c r="A108" s="84" t="s">
        <v>1154</v>
      </c>
      <c r="B108" s="80">
        <v>132</v>
      </c>
      <c r="C108" s="80">
        <v>127</v>
      </c>
      <c r="D108" s="80">
        <v>234</v>
      </c>
      <c r="E108" s="80">
        <v>236</v>
      </c>
      <c r="F108" s="80">
        <v>749</v>
      </c>
      <c r="G108" s="80">
        <v>743</v>
      </c>
      <c r="H108" s="80">
        <v>1.17</v>
      </c>
      <c r="I108" s="80">
        <v>0.95</v>
      </c>
      <c r="J108" s="80">
        <v>0.18636672562184645</v>
      </c>
      <c r="K108" s="80">
        <v>9.3856977481845572E-2</v>
      </c>
      <c r="L108" s="80">
        <v>1320</v>
      </c>
      <c r="M108" s="80">
        <v>674</v>
      </c>
      <c r="N108" s="80"/>
    </row>
    <row r="109" spans="1:15">
      <c r="A109" s="84" t="s">
        <v>1153</v>
      </c>
      <c r="B109" s="80">
        <v>118</v>
      </c>
      <c r="C109" s="80">
        <v>117</v>
      </c>
      <c r="D109" s="80">
        <v>211</v>
      </c>
      <c r="E109" s="80">
        <v>204</v>
      </c>
      <c r="F109" s="80">
        <v>615</v>
      </c>
      <c r="G109" s="80">
        <v>649</v>
      </c>
      <c r="H109" s="80">
        <v>1.1599999999999999</v>
      </c>
      <c r="I109" s="80">
        <v>1.17</v>
      </c>
      <c r="J109" s="80">
        <v>0.1922249308919278</v>
      </c>
      <c r="K109" s="80">
        <v>6.1111972248878793E-2</v>
      </c>
      <c r="L109" s="80">
        <v>1182</v>
      </c>
      <c r="M109" s="80">
        <v>587</v>
      </c>
      <c r="N109" s="80"/>
    </row>
    <row r="110" spans="1:15">
      <c r="A110" s="84" t="s">
        <v>1152</v>
      </c>
      <c r="B110" s="80">
        <v>117.3</v>
      </c>
      <c r="C110" s="80">
        <v>120.2</v>
      </c>
      <c r="D110" s="80">
        <v>223</v>
      </c>
      <c r="E110" s="80">
        <v>228</v>
      </c>
      <c r="F110" s="80">
        <v>674</v>
      </c>
      <c r="G110" s="80">
        <v>680</v>
      </c>
      <c r="H110" s="80">
        <v>1.32</v>
      </c>
      <c r="I110" s="80">
        <v>1.1200000000000001</v>
      </c>
      <c r="J110" s="80">
        <v>0.21143152593926345</v>
      </c>
      <c r="K110" s="80">
        <v>7.3712193196311532E-2</v>
      </c>
      <c r="L110" s="80">
        <v>1258</v>
      </c>
      <c r="M110" s="80">
        <v>629</v>
      </c>
      <c r="N110" s="80"/>
    </row>
    <row r="111" spans="1:15">
      <c r="A111" s="84" t="s">
        <v>1151</v>
      </c>
      <c r="B111" s="80">
        <v>137</v>
      </c>
      <c r="C111" s="80">
        <v>138</v>
      </c>
      <c r="D111" s="80">
        <v>227</v>
      </c>
      <c r="E111" s="80">
        <v>234</v>
      </c>
      <c r="F111" s="80">
        <v>740</v>
      </c>
      <c r="G111" s="80">
        <v>750</v>
      </c>
      <c r="H111" s="80">
        <v>1.06</v>
      </c>
      <c r="I111" s="80">
        <v>1.43</v>
      </c>
      <c r="J111" s="80">
        <v>0.23390494201751422</v>
      </c>
      <c r="K111" s="80">
        <v>8.0793252919093103E-2</v>
      </c>
      <c r="L111" s="80">
        <v>1210</v>
      </c>
      <c r="M111" s="80">
        <v>650</v>
      </c>
      <c r="N111" s="80"/>
    </row>
    <row r="112" spans="1:15">
      <c r="A112" s="84" t="s">
        <v>1150</v>
      </c>
      <c r="B112" s="80">
        <v>124</v>
      </c>
      <c r="C112" s="80">
        <v>124.1</v>
      </c>
      <c r="D112" s="80">
        <v>244</v>
      </c>
      <c r="E112" s="80">
        <v>241</v>
      </c>
      <c r="F112" s="80">
        <v>728</v>
      </c>
      <c r="G112" s="80">
        <v>705</v>
      </c>
      <c r="H112" s="80">
        <v>1.22</v>
      </c>
      <c r="I112" s="80">
        <v>1.31</v>
      </c>
      <c r="J112" s="80">
        <v>0.18708974658948985</v>
      </c>
      <c r="K112" s="80">
        <v>8.1333626361658473E-2</v>
      </c>
      <c r="L112" s="80">
        <v>1360</v>
      </c>
      <c r="M112" s="80">
        <v>641</v>
      </c>
      <c r="N112" s="80"/>
    </row>
    <row r="113" spans="1:14">
      <c r="A113" s="84" t="s">
        <v>1148</v>
      </c>
      <c r="B113" s="80">
        <v>116</v>
      </c>
      <c r="C113" s="80">
        <v>118</v>
      </c>
      <c r="D113" s="80">
        <v>226</v>
      </c>
      <c r="E113" s="80">
        <v>228</v>
      </c>
      <c r="F113" s="80">
        <v>664</v>
      </c>
      <c r="G113" s="80">
        <v>647</v>
      </c>
      <c r="H113" s="80">
        <v>1.25</v>
      </c>
      <c r="I113" s="80">
        <v>1.33</v>
      </c>
      <c r="J113" s="80">
        <v>0.19630783535136395</v>
      </c>
      <c r="K113" s="80">
        <v>9.8041097080652478E-2</v>
      </c>
      <c r="L113" s="80">
        <v>1240</v>
      </c>
      <c r="M113" s="80">
        <v>603</v>
      </c>
      <c r="N113" s="80"/>
    </row>
    <row r="114" spans="1:14">
      <c r="A114" s="84" t="s">
        <v>1147</v>
      </c>
      <c r="B114" s="80">
        <v>133</v>
      </c>
      <c r="C114" s="80">
        <v>132.9</v>
      </c>
      <c r="D114" s="80">
        <v>248</v>
      </c>
      <c r="E114" s="80">
        <v>252</v>
      </c>
      <c r="F114" s="80">
        <v>705</v>
      </c>
      <c r="G114" s="80">
        <v>674</v>
      </c>
      <c r="H114" s="80">
        <v>1.52</v>
      </c>
      <c r="I114" s="80">
        <v>1.1499999999999999</v>
      </c>
      <c r="J114" s="80">
        <v>0.22542832490192083</v>
      </c>
      <c r="K114" s="80">
        <v>7.2932693350621441E-2</v>
      </c>
      <c r="L114" s="80">
        <v>1372</v>
      </c>
      <c r="M114" s="80">
        <v>646</v>
      </c>
      <c r="N114" s="80"/>
    </row>
    <row r="115" spans="1:14">
      <c r="A115" s="84" t="s">
        <v>1146</v>
      </c>
      <c r="B115" s="80">
        <v>108</v>
      </c>
      <c r="C115" s="80">
        <v>118</v>
      </c>
      <c r="D115" s="80">
        <v>220</v>
      </c>
      <c r="E115" s="80">
        <v>208</v>
      </c>
      <c r="F115" s="80">
        <v>617</v>
      </c>
      <c r="G115" s="80">
        <v>646</v>
      </c>
      <c r="H115" s="80">
        <v>1.22</v>
      </c>
      <c r="I115" s="80">
        <v>1.04</v>
      </c>
      <c r="J115" s="80">
        <v>0.22417620315378903</v>
      </c>
      <c r="K115" s="80">
        <v>9.3239455640083402E-2</v>
      </c>
      <c r="L115" s="80">
        <v>1088</v>
      </c>
      <c r="M115" s="80">
        <v>629</v>
      </c>
      <c r="N115" s="80"/>
    </row>
    <row r="116" spans="1:14">
      <c r="A116" s="84" t="s">
        <v>1145</v>
      </c>
      <c r="B116" s="80">
        <v>117</v>
      </c>
      <c r="C116" s="80">
        <v>116.5</v>
      </c>
      <c r="D116" s="80">
        <v>223</v>
      </c>
      <c r="E116" s="80">
        <v>220</v>
      </c>
      <c r="F116" s="80">
        <v>663</v>
      </c>
      <c r="G116" s="80">
        <v>666</v>
      </c>
      <c r="H116" s="80">
        <v>1.1499999999999999</v>
      </c>
      <c r="I116" s="80">
        <v>1.1000000000000001</v>
      </c>
      <c r="J116" s="80">
        <v>0.18264416155487775</v>
      </c>
      <c r="K116" s="80">
        <v>6.8602928974271157E-2</v>
      </c>
      <c r="L116" s="80">
        <v>1159</v>
      </c>
      <c r="M116" s="80">
        <v>619</v>
      </c>
      <c r="N116" s="80"/>
    </row>
    <row r="117" spans="1:14">
      <c r="A117" s="84" t="s">
        <v>1121</v>
      </c>
      <c r="B117" s="80">
        <v>59</v>
      </c>
      <c r="C117" s="80">
        <v>54</v>
      </c>
      <c r="D117" s="80">
        <v>79</v>
      </c>
      <c r="E117" s="80">
        <v>80</v>
      </c>
      <c r="F117" s="80">
        <v>840</v>
      </c>
      <c r="G117" s="80">
        <v>830</v>
      </c>
      <c r="H117" s="80">
        <v>0.47</v>
      </c>
      <c r="I117" s="80">
        <v>0.69</v>
      </c>
      <c r="J117" s="80">
        <v>9.8042392936923808E-2</v>
      </c>
      <c r="K117" s="80">
        <v>3.9725916686975719E-2</v>
      </c>
      <c r="L117" s="80">
        <v>632</v>
      </c>
      <c r="M117" s="80">
        <v>322</v>
      </c>
      <c r="N117" s="80"/>
    </row>
    <row r="118" spans="1:14">
      <c r="A118" s="84" t="s">
        <v>1120</v>
      </c>
      <c r="B118" s="80">
        <v>94</v>
      </c>
      <c r="C118" s="80">
        <v>100</v>
      </c>
      <c r="D118" s="80">
        <v>231</v>
      </c>
      <c r="E118" s="80">
        <v>238</v>
      </c>
      <c r="F118" s="80">
        <v>760</v>
      </c>
      <c r="G118" s="80">
        <v>755</v>
      </c>
      <c r="H118" s="80">
        <v>1.34</v>
      </c>
      <c r="I118" s="80">
        <v>1.24</v>
      </c>
      <c r="J118" s="80">
        <v>0.17369689879056602</v>
      </c>
      <c r="K118" s="80">
        <v>0.10883227063795294</v>
      </c>
      <c r="L118" s="80">
        <v>1170</v>
      </c>
      <c r="M118" s="80">
        <v>705</v>
      </c>
      <c r="N118" s="80"/>
    </row>
    <row r="119" spans="1:14">
      <c r="A119" s="84" t="s">
        <v>1119</v>
      </c>
      <c r="B119" s="80">
        <v>51</v>
      </c>
      <c r="C119" s="80">
        <v>62</v>
      </c>
      <c r="D119" s="80">
        <v>136</v>
      </c>
      <c r="E119" s="80">
        <v>137</v>
      </c>
      <c r="F119" s="80">
        <v>520</v>
      </c>
      <c r="G119" s="80">
        <v>490</v>
      </c>
      <c r="H119" s="80">
        <v>1.01</v>
      </c>
      <c r="I119" s="80">
        <v>0.87</v>
      </c>
      <c r="J119" s="80">
        <v>0.19303501881553303</v>
      </c>
      <c r="K119" s="80">
        <v>4.3787869163216503E-2</v>
      </c>
      <c r="L119" s="80">
        <v>900</v>
      </c>
      <c r="M119" s="80">
        <v>460</v>
      </c>
      <c r="N119" s="80"/>
    </row>
    <row r="120" spans="1:14">
      <c r="A120" s="84" t="s">
        <v>1118</v>
      </c>
      <c r="B120" s="80">
        <v>59</v>
      </c>
      <c r="C120" s="80">
        <v>65</v>
      </c>
      <c r="D120" s="80">
        <v>105</v>
      </c>
      <c r="E120" s="80">
        <v>103</v>
      </c>
      <c r="F120" s="80">
        <v>1060</v>
      </c>
      <c r="G120" s="80">
        <v>1040</v>
      </c>
      <c r="H120" s="80">
        <v>0.69</v>
      </c>
      <c r="I120" s="80">
        <v>0.51</v>
      </c>
      <c r="J120" s="80">
        <v>8.4947388969066645E-2</v>
      </c>
      <c r="K120" s="80">
        <v>2.1420917660093318E-2</v>
      </c>
      <c r="L120" s="80">
        <v>688</v>
      </c>
      <c r="M120" s="80">
        <v>427</v>
      </c>
      <c r="N120" s="80"/>
    </row>
    <row r="121" spans="1:14">
      <c r="A121" s="84" t="s">
        <v>1117</v>
      </c>
      <c r="B121" s="80">
        <v>119</v>
      </c>
      <c r="C121" s="80">
        <v>118</v>
      </c>
      <c r="D121" s="80">
        <v>224</v>
      </c>
      <c r="E121" s="80">
        <v>234</v>
      </c>
      <c r="F121" s="80">
        <v>660</v>
      </c>
      <c r="G121" s="80">
        <v>674</v>
      </c>
      <c r="H121" s="80">
        <v>1.24</v>
      </c>
      <c r="I121" s="80">
        <v>1.31</v>
      </c>
      <c r="J121" s="80">
        <v>0.19423802907475748</v>
      </c>
      <c r="K121" s="80">
        <v>8.1215358961331821E-2</v>
      </c>
      <c r="L121" s="80">
        <v>1310</v>
      </c>
      <c r="M121" s="80">
        <v>634</v>
      </c>
      <c r="N121" s="80"/>
    </row>
    <row r="122" spans="1:14">
      <c r="A122" s="84" t="s">
        <v>1116</v>
      </c>
      <c r="B122" s="80">
        <v>47</v>
      </c>
      <c r="C122" s="80">
        <v>50</v>
      </c>
      <c r="D122" s="80">
        <v>95</v>
      </c>
      <c r="E122" s="80">
        <v>93</v>
      </c>
      <c r="F122" s="80">
        <v>920</v>
      </c>
      <c r="G122" s="80">
        <v>930</v>
      </c>
      <c r="H122" s="80">
        <v>0.76</v>
      </c>
      <c r="I122" s="80">
        <v>0.5</v>
      </c>
      <c r="J122" s="80">
        <v>0.10756222924625562</v>
      </c>
      <c r="K122" s="80">
        <v>5.0637029861853457E-2</v>
      </c>
      <c r="L122" s="80">
        <v>700</v>
      </c>
      <c r="M122" s="80">
        <v>470</v>
      </c>
      <c r="N122" s="80"/>
    </row>
    <row r="123" spans="1:14">
      <c r="A123" s="84" t="s">
        <v>1115</v>
      </c>
      <c r="B123" s="80">
        <v>61</v>
      </c>
      <c r="C123" s="80">
        <v>58</v>
      </c>
      <c r="D123" s="80">
        <v>85</v>
      </c>
      <c r="E123" s="80">
        <v>81</v>
      </c>
      <c r="F123" s="80">
        <v>920</v>
      </c>
      <c r="G123" s="80">
        <v>880</v>
      </c>
      <c r="H123" s="80">
        <v>0.55000000000000004</v>
      </c>
      <c r="I123" s="80">
        <v>0.73</v>
      </c>
      <c r="J123" s="80">
        <v>0.12209352805293539</v>
      </c>
      <c r="K123" s="80">
        <v>1.9866156217971602E-2</v>
      </c>
      <c r="L123" s="80">
        <v>640</v>
      </c>
      <c r="M123" s="80">
        <v>420</v>
      </c>
      <c r="N123" s="80"/>
    </row>
    <row r="124" spans="1:14">
      <c r="A124" s="84" t="s">
        <v>1113</v>
      </c>
      <c r="B124" s="80">
        <v>34</v>
      </c>
      <c r="C124" s="80">
        <v>32.299999999999997</v>
      </c>
      <c r="D124" s="80">
        <v>52</v>
      </c>
      <c r="E124" s="80">
        <v>51</v>
      </c>
      <c r="F124" s="80">
        <v>560</v>
      </c>
      <c r="G124" s="80">
        <v>583</v>
      </c>
      <c r="H124" s="80"/>
      <c r="I124" s="80"/>
      <c r="J124" s="80">
        <v>0.11374280715382119</v>
      </c>
      <c r="K124" s="80">
        <v>5.3779065549555465E-2</v>
      </c>
      <c r="L124" s="80">
        <v>490</v>
      </c>
      <c r="M124" s="80">
        <v>385</v>
      </c>
      <c r="N124" s="80"/>
    </row>
    <row r="125" spans="1:14">
      <c r="A125" s="84" t="s">
        <v>1112</v>
      </c>
      <c r="B125" s="80">
        <v>101</v>
      </c>
      <c r="C125" s="80">
        <v>93</v>
      </c>
      <c r="D125" s="80">
        <v>209</v>
      </c>
      <c r="E125" s="80">
        <v>224</v>
      </c>
      <c r="F125" s="80">
        <v>716</v>
      </c>
      <c r="G125" s="80">
        <v>683</v>
      </c>
      <c r="H125" s="80">
        <v>0.96</v>
      </c>
      <c r="I125" s="80">
        <v>0.89</v>
      </c>
      <c r="J125" s="80">
        <v>0.1907630875371667</v>
      </c>
      <c r="K125" s="80">
        <v>4.6666428644499276E-2</v>
      </c>
      <c r="L125" s="80">
        <v>1094</v>
      </c>
      <c r="M125" s="80">
        <v>524</v>
      </c>
      <c r="N125" s="80"/>
    </row>
    <row r="126" spans="1:14">
      <c r="A126" s="84" t="s">
        <v>1111</v>
      </c>
      <c r="B126" s="80">
        <v>87</v>
      </c>
      <c r="C126" s="80">
        <v>87.6</v>
      </c>
      <c r="D126" s="80">
        <v>209</v>
      </c>
      <c r="E126" s="80">
        <v>203</v>
      </c>
      <c r="F126" s="80">
        <v>672</v>
      </c>
      <c r="G126" s="80">
        <v>668</v>
      </c>
      <c r="H126" s="80">
        <v>1.25</v>
      </c>
      <c r="I126" s="80">
        <v>0.91</v>
      </c>
      <c r="J126" s="80">
        <v>0.16530075432560934</v>
      </c>
      <c r="K126" s="80">
        <v>5.9821844938113072E-2</v>
      </c>
      <c r="L126" s="80">
        <v>1040</v>
      </c>
      <c r="M126" s="80">
        <v>585</v>
      </c>
      <c r="N126" s="80"/>
    </row>
    <row r="127" spans="1:14">
      <c r="A127" s="84" t="s">
        <v>1110</v>
      </c>
      <c r="B127" s="80">
        <v>80</v>
      </c>
      <c r="C127" s="80">
        <v>85</v>
      </c>
      <c r="D127" s="80">
        <v>181</v>
      </c>
      <c r="E127" s="80">
        <v>189</v>
      </c>
      <c r="F127" s="80">
        <v>610</v>
      </c>
      <c r="G127" s="80">
        <v>600</v>
      </c>
      <c r="H127" s="80">
        <v>0.64</v>
      </c>
      <c r="I127" s="80">
        <v>0.96</v>
      </c>
      <c r="J127" s="80">
        <v>0.20786795792541038</v>
      </c>
      <c r="K127" s="80">
        <v>7.3412186506109187E-2</v>
      </c>
      <c r="L127" s="80">
        <v>950</v>
      </c>
      <c r="M127" s="80">
        <v>550</v>
      </c>
      <c r="N127" s="80"/>
    </row>
    <row r="128" spans="1:14">
      <c r="A128" s="84" t="s">
        <v>1109</v>
      </c>
      <c r="B128" s="80">
        <v>104</v>
      </c>
      <c r="C128" s="80">
        <v>106</v>
      </c>
      <c r="D128" s="80">
        <v>184</v>
      </c>
      <c r="E128" s="80">
        <v>195</v>
      </c>
      <c r="F128" s="80">
        <v>613</v>
      </c>
      <c r="G128" s="80">
        <v>600</v>
      </c>
      <c r="H128" s="80">
        <v>0.87</v>
      </c>
      <c r="I128" s="80">
        <v>0.98</v>
      </c>
      <c r="J128" s="80">
        <v>0.20006328525622258</v>
      </c>
      <c r="K128" s="80">
        <v>5.7722775005800968E-2</v>
      </c>
      <c r="L128" s="80">
        <v>1240</v>
      </c>
      <c r="M128" s="80">
        <v>610</v>
      </c>
      <c r="N128" s="80"/>
    </row>
    <row r="129" spans="1:14">
      <c r="A129" s="84" t="s">
        <v>1108</v>
      </c>
      <c r="B129" s="80">
        <v>99</v>
      </c>
      <c r="C129" s="80">
        <v>103</v>
      </c>
      <c r="D129" s="80">
        <v>246</v>
      </c>
      <c r="E129" s="80">
        <v>249</v>
      </c>
      <c r="F129" s="80">
        <v>780</v>
      </c>
      <c r="G129" s="80">
        <v>757</v>
      </c>
      <c r="H129" s="80">
        <v>1.41</v>
      </c>
      <c r="I129" s="80">
        <v>1.22</v>
      </c>
      <c r="J129" s="80">
        <v>0.21902825328642458</v>
      </c>
      <c r="K129" s="80">
        <v>8.8112062624286031E-2</v>
      </c>
      <c r="L129" s="80">
        <v>1250</v>
      </c>
      <c r="M129" s="80">
        <v>660</v>
      </c>
      <c r="N129" s="80"/>
    </row>
    <row r="130" spans="1:14">
      <c r="A130" s="84" t="s">
        <v>1107</v>
      </c>
      <c r="B130" s="80">
        <v>64</v>
      </c>
      <c r="C130" s="80">
        <v>83</v>
      </c>
      <c r="D130" s="80">
        <v>202</v>
      </c>
      <c r="E130" s="80">
        <v>196</v>
      </c>
      <c r="F130" s="80">
        <v>634</v>
      </c>
      <c r="G130" s="80">
        <v>608</v>
      </c>
      <c r="H130" s="80">
        <v>1.17</v>
      </c>
      <c r="I130" s="80">
        <v>0.71</v>
      </c>
      <c r="J130" s="80">
        <v>0.24566512732036305</v>
      </c>
      <c r="K130" s="80">
        <v>8.3149229955826215E-2</v>
      </c>
      <c r="L130" s="80">
        <v>1110</v>
      </c>
      <c r="M130" s="80">
        <v>630</v>
      </c>
      <c r="N130" s="80"/>
    </row>
    <row r="131" spans="1:14">
      <c r="A131" s="84" t="s">
        <v>1106</v>
      </c>
      <c r="B131" s="80">
        <v>95</v>
      </c>
      <c r="C131" s="80">
        <v>96</v>
      </c>
      <c r="D131" s="80">
        <v>218</v>
      </c>
      <c r="E131" s="80">
        <v>213</v>
      </c>
      <c r="F131" s="80">
        <v>692</v>
      </c>
      <c r="G131" s="80">
        <v>685</v>
      </c>
      <c r="H131" s="80">
        <v>0.99</v>
      </c>
      <c r="I131" s="80">
        <v>1.05</v>
      </c>
      <c r="J131" s="80">
        <v>0.17916401856406111</v>
      </c>
      <c r="K131" s="80">
        <v>5.2546920707801592E-2</v>
      </c>
      <c r="L131" s="80">
        <v>1071</v>
      </c>
      <c r="M131" s="80">
        <v>569</v>
      </c>
      <c r="N131" s="80"/>
    </row>
    <row r="132" spans="1:14">
      <c r="A132" s="84" t="s">
        <v>1104</v>
      </c>
      <c r="B132" s="80">
        <v>127</v>
      </c>
      <c r="C132" s="80">
        <v>121</v>
      </c>
      <c r="D132" s="80">
        <v>287</v>
      </c>
      <c r="E132" s="80">
        <v>291</v>
      </c>
      <c r="F132" s="80">
        <v>930</v>
      </c>
      <c r="G132" s="80">
        <v>930</v>
      </c>
      <c r="H132" s="80">
        <v>1.54</v>
      </c>
      <c r="I132" s="80">
        <v>1.46</v>
      </c>
      <c r="J132" s="80">
        <v>0.19519327090770583</v>
      </c>
      <c r="K132" s="80">
        <v>9.0870050303524699E-2</v>
      </c>
      <c r="L132" s="80">
        <v>1300</v>
      </c>
      <c r="M132" s="80">
        <v>600</v>
      </c>
      <c r="N132" s="80"/>
    </row>
    <row r="133" spans="1:14">
      <c r="A133" s="84" t="s">
        <v>1103</v>
      </c>
      <c r="B133" s="80">
        <v>67</v>
      </c>
      <c r="C133" s="80">
        <v>68</v>
      </c>
      <c r="D133" s="80">
        <v>244</v>
      </c>
      <c r="E133" s="80">
        <v>239</v>
      </c>
      <c r="F133" s="80">
        <v>700</v>
      </c>
      <c r="G133" s="80">
        <v>690</v>
      </c>
      <c r="H133" s="80">
        <v>0.96</v>
      </c>
      <c r="I133" s="80">
        <v>1.01</v>
      </c>
      <c r="J133" s="80">
        <v>0.15833406806079278</v>
      </c>
      <c r="K133" s="80">
        <v>3.3426926984595144E-2</v>
      </c>
      <c r="L133" s="80">
        <v>1140</v>
      </c>
      <c r="M133" s="80">
        <v>599</v>
      </c>
      <c r="N133" s="80"/>
    </row>
    <row r="134" spans="1:14">
      <c r="A134" s="84" t="s">
        <v>1102</v>
      </c>
      <c r="B134" s="80">
        <v>104</v>
      </c>
      <c r="C134" s="80">
        <v>104</v>
      </c>
      <c r="D134" s="80">
        <v>244</v>
      </c>
      <c r="E134" s="80">
        <v>250</v>
      </c>
      <c r="F134" s="80">
        <v>810</v>
      </c>
      <c r="G134" s="80">
        <v>784</v>
      </c>
      <c r="H134" s="80">
        <v>1.1100000000000001</v>
      </c>
      <c r="I134" s="80">
        <v>1.29</v>
      </c>
      <c r="J134" s="80">
        <v>0.19173171681323184</v>
      </c>
      <c r="K134" s="80">
        <v>7.1127916913414344E-2</v>
      </c>
      <c r="L134" s="80">
        <v>1270</v>
      </c>
      <c r="M134" s="80">
        <v>617</v>
      </c>
      <c r="N134" s="80"/>
    </row>
    <row r="135" spans="1:14">
      <c r="A135" s="84" t="s">
        <v>1101</v>
      </c>
      <c r="B135" s="80">
        <v>83</v>
      </c>
      <c r="C135" s="80">
        <v>86</v>
      </c>
      <c r="D135" s="80">
        <v>184</v>
      </c>
      <c r="E135" s="80">
        <v>177</v>
      </c>
      <c r="F135" s="80">
        <v>553</v>
      </c>
      <c r="G135" s="80">
        <v>596</v>
      </c>
      <c r="H135" s="80">
        <v>1.08</v>
      </c>
      <c r="I135" s="80">
        <v>1.08</v>
      </c>
      <c r="J135" s="80">
        <v>0.14507023556095863</v>
      </c>
      <c r="K135" s="80">
        <v>7.247747632738645E-2</v>
      </c>
      <c r="L135" s="80">
        <v>920</v>
      </c>
      <c r="M135" s="80">
        <v>538</v>
      </c>
      <c r="N135" s="80"/>
    </row>
    <row r="136" spans="1:14">
      <c r="A136" s="84" t="s">
        <v>1098</v>
      </c>
      <c r="B136" s="80"/>
      <c r="C136" s="80"/>
      <c r="D136" s="80">
        <v>1420</v>
      </c>
      <c r="E136" s="80">
        <v>1420</v>
      </c>
      <c r="F136" s="80">
        <v>13.7</v>
      </c>
      <c r="G136" s="80">
        <v>15.2</v>
      </c>
      <c r="H136" s="80">
        <v>2.08</v>
      </c>
      <c r="I136" s="80">
        <v>2.27</v>
      </c>
      <c r="J136" s="80">
        <v>0.31072200469123651</v>
      </c>
      <c r="K136" s="80">
        <v>8.3326822515096405E-2</v>
      </c>
      <c r="L136" s="80">
        <v>1800</v>
      </c>
      <c r="M136" s="80">
        <v>1190</v>
      </c>
      <c r="N136" s="80"/>
    </row>
    <row r="137" spans="1:14">
      <c r="A137" s="84" t="s">
        <v>1097</v>
      </c>
      <c r="B137" s="80">
        <v>3.6</v>
      </c>
      <c r="C137" s="80">
        <v>2.06</v>
      </c>
      <c r="D137" s="80">
        <v>1320</v>
      </c>
      <c r="E137" s="80">
        <v>1510</v>
      </c>
      <c r="F137" s="80">
        <v>14.2</v>
      </c>
      <c r="G137" s="80">
        <v>14.8</v>
      </c>
      <c r="H137" s="80">
        <v>2.23</v>
      </c>
      <c r="I137" s="80">
        <v>2.1800000000000002</v>
      </c>
      <c r="J137" s="80">
        <v>0.28365343522919212</v>
      </c>
      <c r="K137" s="80">
        <v>0.12536553153569627</v>
      </c>
      <c r="L137" s="80">
        <v>2000</v>
      </c>
      <c r="M137" s="80">
        <v>1210</v>
      </c>
      <c r="N137" s="80"/>
    </row>
    <row r="138" spans="1:14">
      <c r="A138" s="84" t="s">
        <v>1096</v>
      </c>
      <c r="B138" s="80">
        <v>10.6</v>
      </c>
      <c r="C138" s="80">
        <v>2.23</v>
      </c>
      <c r="D138" s="80">
        <v>1790</v>
      </c>
      <c r="E138" s="80">
        <v>1800</v>
      </c>
      <c r="F138" s="80">
        <v>15.5</v>
      </c>
      <c r="G138" s="80">
        <v>18.5</v>
      </c>
      <c r="H138" s="80">
        <v>3.2</v>
      </c>
      <c r="I138" s="80">
        <v>2.4700000000000002</v>
      </c>
      <c r="J138" s="80">
        <v>0.27019596998236822</v>
      </c>
      <c r="K138" s="80">
        <v>0.11069231391808999</v>
      </c>
      <c r="L138" s="80">
        <v>2420</v>
      </c>
      <c r="M138" s="80">
        <v>1620</v>
      </c>
      <c r="N138" s="80"/>
    </row>
    <row r="139" spans="1:14">
      <c r="A139" s="84" t="s">
        <v>1095</v>
      </c>
      <c r="B139" s="80"/>
      <c r="C139" s="80"/>
      <c r="D139" s="80">
        <v>1110</v>
      </c>
      <c r="E139" s="80">
        <v>1100</v>
      </c>
      <c r="F139" s="80">
        <v>13.5</v>
      </c>
      <c r="G139" s="80">
        <v>14.7</v>
      </c>
      <c r="H139" s="80">
        <v>1.96</v>
      </c>
      <c r="I139" s="80">
        <v>1.84</v>
      </c>
      <c r="J139" s="80">
        <v>0.28571182753184793</v>
      </c>
      <c r="K139" s="80">
        <v>0.13603290831521037</v>
      </c>
      <c r="L139" s="80">
        <v>1470</v>
      </c>
      <c r="M139" s="80">
        <v>970</v>
      </c>
      <c r="N139" s="80"/>
    </row>
    <row r="140" spans="1:14">
      <c r="A140" s="84" t="s">
        <v>1094</v>
      </c>
      <c r="B140" s="80"/>
      <c r="C140" s="80"/>
      <c r="D140" s="80">
        <v>1630</v>
      </c>
      <c r="E140" s="80">
        <v>1600</v>
      </c>
      <c r="F140" s="80">
        <v>15.6</v>
      </c>
      <c r="G140" s="80">
        <v>15.2</v>
      </c>
      <c r="H140" s="80">
        <v>2.66</v>
      </c>
      <c r="I140" s="80">
        <v>2.46</v>
      </c>
      <c r="J140" s="80">
        <v>0.29935536148051467</v>
      </c>
      <c r="K140" s="80">
        <v>0.143248126949959</v>
      </c>
      <c r="L140" s="80">
        <v>2100</v>
      </c>
      <c r="M140" s="80">
        <v>1390</v>
      </c>
      <c r="N140" s="80"/>
    </row>
    <row r="141" spans="1:14">
      <c r="A141" s="84" t="s">
        <v>1093</v>
      </c>
      <c r="B141" s="80"/>
      <c r="C141" s="80"/>
      <c r="D141" s="80">
        <v>1350</v>
      </c>
      <c r="E141" s="80">
        <v>1360</v>
      </c>
      <c r="F141" s="80">
        <v>15.9</v>
      </c>
      <c r="G141" s="80">
        <v>14.2</v>
      </c>
      <c r="H141" s="80">
        <v>2.89</v>
      </c>
      <c r="I141" s="80">
        <v>2.23</v>
      </c>
      <c r="J141" s="80">
        <v>0.28406064911822149</v>
      </c>
      <c r="K141" s="80">
        <v>9.6680590234256611E-2</v>
      </c>
      <c r="L141" s="80">
        <v>1790</v>
      </c>
      <c r="M141" s="80">
        <v>1170</v>
      </c>
      <c r="N141" s="80"/>
    </row>
    <row r="142" spans="1:14">
      <c r="A142" s="84" t="s">
        <v>1092</v>
      </c>
      <c r="B142" s="80"/>
      <c r="C142" s="80"/>
      <c r="D142" s="80">
        <v>1120</v>
      </c>
      <c r="E142" s="80">
        <v>1110</v>
      </c>
      <c r="F142" s="80">
        <v>12.2</v>
      </c>
      <c r="G142" s="80">
        <v>12.9</v>
      </c>
      <c r="H142" s="80">
        <v>2.0299999999999998</v>
      </c>
      <c r="I142" s="80">
        <v>1.79</v>
      </c>
      <c r="J142" s="80">
        <v>0.30808721665325156</v>
      </c>
      <c r="K142" s="80">
        <v>0.1239928151652207</v>
      </c>
      <c r="L142" s="80">
        <v>1480</v>
      </c>
      <c r="M142" s="80">
        <v>1010</v>
      </c>
      <c r="N142" s="80"/>
    </row>
    <row r="143" spans="1:14">
      <c r="A143" s="84" t="s">
        <v>1091</v>
      </c>
      <c r="B143" s="80"/>
      <c r="C143" s="80"/>
      <c r="D143" s="80">
        <v>890</v>
      </c>
      <c r="E143" s="80">
        <v>880</v>
      </c>
      <c r="F143" s="80"/>
      <c r="G143" s="80"/>
      <c r="H143" s="80">
        <v>1.55</v>
      </c>
      <c r="I143" s="80">
        <v>1.57</v>
      </c>
      <c r="J143" s="80">
        <v>0.33658685903300301</v>
      </c>
      <c r="K143" s="80">
        <v>0.1096306118205877</v>
      </c>
      <c r="L143" s="80">
        <v>1640</v>
      </c>
      <c r="M143" s="80">
        <v>963</v>
      </c>
      <c r="N143" s="80"/>
    </row>
    <row r="144" spans="1:14">
      <c r="A144" s="84" t="s">
        <v>1090</v>
      </c>
      <c r="B144" s="80">
        <v>14</v>
      </c>
      <c r="C144" s="80">
        <v>18</v>
      </c>
      <c r="D144" s="80">
        <v>1230</v>
      </c>
      <c r="E144" s="80">
        <v>1200</v>
      </c>
      <c r="F144" s="80"/>
      <c r="G144" s="80"/>
      <c r="H144" s="80">
        <v>2.36</v>
      </c>
      <c r="I144" s="80">
        <v>2.0099999999999998</v>
      </c>
      <c r="J144" s="80">
        <v>0.29620441256813274</v>
      </c>
      <c r="K144" s="80">
        <v>0.12310029430270013</v>
      </c>
      <c r="L144" s="80">
        <v>1840</v>
      </c>
      <c r="M144" s="80">
        <v>1210</v>
      </c>
      <c r="N144" s="80"/>
    </row>
    <row r="145" spans="1:14">
      <c r="A145" s="84" t="s">
        <v>1089</v>
      </c>
      <c r="B145" s="80"/>
      <c r="C145" s="80"/>
      <c r="D145" s="80">
        <v>1570</v>
      </c>
      <c r="E145" s="80">
        <v>1580</v>
      </c>
      <c r="F145" s="80">
        <v>17.7</v>
      </c>
      <c r="G145" s="80">
        <v>17</v>
      </c>
      <c r="H145" s="80">
        <v>2.74</v>
      </c>
      <c r="I145" s="80">
        <v>2.4500000000000002</v>
      </c>
      <c r="J145" s="80">
        <v>0.27487135859122402</v>
      </c>
      <c r="K145" s="80">
        <v>9.5137928307428288E-2</v>
      </c>
      <c r="L145" s="80">
        <v>1900</v>
      </c>
      <c r="M145" s="80">
        <v>1240</v>
      </c>
      <c r="N145" s="80"/>
    </row>
    <row r="146" spans="1:14">
      <c r="A146" s="84" t="s">
        <v>1088</v>
      </c>
      <c r="B146" s="80"/>
      <c r="C146" s="80"/>
      <c r="D146" s="80">
        <v>1010</v>
      </c>
      <c r="E146" s="80">
        <v>1030</v>
      </c>
      <c r="F146" s="80">
        <v>11.4</v>
      </c>
      <c r="G146" s="80">
        <v>12.3</v>
      </c>
      <c r="H146" s="80">
        <v>1.97</v>
      </c>
      <c r="I146" s="80">
        <v>1.75</v>
      </c>
      <c r="J146" s="80">
        <v>0.28510651522100078</v>
      </c>
      <c r="K146" s="80">
        <v>0.11460351492252516</v>
      </c>
      <c r="L146" s="80">
        <v>1400</v>
      </c>
      <c r="M146" s="80">
        <v>920</v>
      </c>
      <c r="N146" s="80"/>
    </row>
    <row r="147" spans="1:14">
      <c r="A147" s="84" t="s">
        <v>1087</v>
      </c>
      <c r="B147" s="80"/>
      <c r="C147" s="80"/>
      <c r="D147" s="80">
        <v>1360</v>
      </c>
      <c r="E147" s="80">
        <v>1380</v>
      </c>
      <c r="F147" s="80">
        <v>16.600000000000001</v>
      </c>
      <c r="G147" s="80">
        <v>15.8</v>
      </c>
      <c r="H147" s="80">
        <v>2.3199999999999998</v>
      </c>
      <c r="I147" s="80">
        <v>2.2400000000000002</v>
      </c>
      <c r="J147" s="80">
        <v>0.31920677286323618</v>
      </c>
      <c r="K147" s="80">
        <v>9.6254315031406024E-2</v>
      </c>
      <c r="L147" s="80">
        <v>1820</v>
      </c>
      <c r="M147" s="80">
        <v>1140</v>
      </c>
      <c r="N147" s="80"/>
    </row>
    <row r="148" spans="1:14">
      <c r="A148" s="84" t="s">
        <v>1086</v>
      </c>
      <c r="B148" s="80">
        <v>7.1</v>
      </c>
      <c r="C148" s="80">
        <v>3</v>
      </c>
      <c r="D148" s="80">
        <v>1600</v>
      </c>
      <c r="E148" s="80">
        <v>1640</v>
      </c>
      <c r="F148" s="80">
        <v>18.3</v>
      </c>
      <c r="G148" s="80">
        <v>17.100000000000001</v>
      </c>
      <c r="H148" s="80">
        <v>2.6</v>
      </c>
      <c r="I148" s="80">
        <v>2.4500000000000002</v>
      </c>
      <c r="J148" s="80">
        <v>0.34349041788611473</v>
      </c>
      <c r="K148" s="80">
        <v>0.11993109985403345</v>
      </c>
      <c r="L148" s="80">
        <v>2310</v>
      </c>
      <c r="M148" s="80">
        <v>1540</v>
      </c>
      <c r="N148" s="80"/>
    </row>
    <row r="149" spans="1:14">
      <c r="A149" s="84" t="s">
        <v>1085</v>
      </c>
      <c r="B149" s="80">
        <v>4.0999999999999996</v>
      </c>
      <c r="C149" s="80">
        <v>2.2200000000000002</v>
      </c>
      <c r="D149" s="80">
        <v>1370</v>
      </c>
      <c r="E149" s="80">
        <v>1380</v>
      </c>
      <c r="F149" s="80">
        <v>14.5</v>
      </c>
      <c r="G149" s="80">
        <v>15.6</v>
      </c>
      <c r="H149" s="80">
        <v>2.36</v>
      </c>
      <c r="I149" s="80">
        <v>2.09</v>
      </c>
      <c r="J149" s="80">
        <v>0.30134291645657174</v>
      </c>
      <c r="K149" s="80">
        <v>9.9892959557657743E-2</v>
      </c>
      <c r="L149" s="80">
        <v>1850</v>
      </c>
      <c r="M149" s="80">
        <v>1210</v>
      </c>
      <c r="N149" s="80"/>
    </row>
    <row r="150" spans="1:14">
      <c r="A150" s="84" t="s">
        <v>1084</v>
      </c>
      <c r="B150" s="80"/>
      <c r="C150" s="80"/>
      <c r="D150" s="80">
        <v>1260</v>
      </c>
      <c r="E150" s="80">
        <v>1270</v>
      </c>
      <c r="F150" s="80">
        <v>13</v>
      </c>
      <c r="G150" s="80">
        <v>13</v>
      </c>
      <c r="H150" s="80">
        <v>2.08</v>
      </c>
      <c r="I150" s="80">
        <v>1.84</v>
      </c>
      <c r="J150" s="80">
        <v>0.28881163392998077</v>
      </c>
      <c r="K150" s="80">
        <v>0.12250782743066248</v>
      </c>
      <c r="L150" s="80">
        <v>1740</v>
      </c>
      <c r="M150" s="80">
        <v>1190</v>
      </c>
      <c r="N150" s="80"/>
    </row>
    <row r="151" spans="1:14">
      <c r="A151" s="84" t="s">
        <v>1083</v>
      </c>
      <c r="B151" s="80">
        <v>6.7</v>
      </c>
      <c r="C151" s="80">
        <v>2.89</v>
      </c>
      <c r="D151" s="80">
        <v>1300</v>
      </c>
      <c r="E151" s="80">
        <v>1300</v>
      </c>
      <c r="F151" s="80">
        <v>15.1</v>
      </c>
      <c r="G151" s="80">
        <v>16</v>
      </c>
      <c r="H151" s="80">
        <v>2.15</v>
      </c>
      <c r="I151" s="80">
        <v>1.99</v>
      </c>
      <c r="J151" s="80">
        <v>0.2997780107600313</v>
      </c>
      <c r="K151" s="80">
        <v>0.11648616964008704</v>
      </c>
      <c r="L151" s="80">
        <v>1790</v>
      </c>
      <c r="M151" s="80">
        <v>1190</v>
      </c>
      <c r="N151" s="80"/>
    </row>
    <row r="152" spans="1:14">
      <c r="A152" s="84" t="s">
        <v>1082</v>
      </c>
      <c r="B152" s="80">
        <v>4.5</v>
      </c>
      <c r="C152" s="80">
        <v>3.4</v>
      </c>
      <c r="D152" s="80">
        <v>1410</v>
      </c>
      <c r="E152" s="80">
        <v>1440</v>
      </c>
      <c r="F152" s="80">
        <v>29</v>
      </c>
      <c r="G152" s="80">
        <v>24</v>
      </c>
      <c r="H152" s="80">
        <v>2.48</v>
      </c>
      <c r="I152" s="80">
        <v>2.5099999999999998</v>
      </c>
      <c r="J152" s="80">
        <v>0.27656598368700841</v>
      </c>
      <c r="K152" s="80">
        <v>0.14380116871425688</v>
      </c>
      <c r="L152" s="80">
        <v>1920</v>
      </c>
      <c r="M152" s="80">
        <v>1230</v>
      </c>
      <c r="N152" s="80"/>
    </row>
    <row r="153" spans="1:14">
      <c r="A153" s="84" t="s">
        <v>1081</v>
      </c>
      <c r="B153" s="80">
        <v>2.5</v>
      </c>
      <c r="C153" s="80">
        <v>2.33</v>
      </c>
      <c r="D153" s="80">
        <v>1350</v>
      </c>
      <c r="E153" s="80">
        <v>1350</v>
      </c>
      <c r="F153" s="80">
        <v>12.9</v>
      </c>
      <c r="G153" s="80">
        <v>14.5</v>
      </c>
      <c r="H153" s="80">
        <v>2.4</v>
      </c>
      <c r="I153" s="80">
        <v>2.0499999999999998</v>
      </c>
      <c r="J153" s="80">
        <v>0.2754971522529962</v>
      </c>
      <c r="K153" s="80">
        <v>0.15174954747329381</v>
      </c>
      <c r="L153" s="80">
        <v>1680</v>
      </c>
      <c r="M153" s="80">
        <v>1120</v>
      </c>
      <c r="N153" s="80"/>
    </row>
    <row r="154" spans="1:14">
      <c r="A154" s="84" t="s">
        <v>1080</v>
      </c>
      <c r="B154" s="80">
        <v>3.8</v>
      </c>
      <c r="C154" s="80">
        <v>2.16</v>
      </c>
      <c r="D154" s="80">
        <v>1380</v>
      </c>
      <c r="E154" s="80">
        <v>1270</v>
      </c>
      <c r="F154" s="80">
        <v>12.6</v>
      </c>
      <c r="G154" s="80">
        <v>14.6</v>
      </c>
      <c r="H154" s="80">
        <v>2.5499999999999998</v>
      </c>
      <c r="I154" s="80">
        <v>2.0499999999999998</v>
      </c>
      <c r="J154" s="80">
        <v>0.2991295957144503</v>
      </c>
      <c r="K154" s="80">
        <v>9.8150628397246434E-2</v>
      </c>
      <c r="L154" s="80">
        <v>1700</v>
      </c>
      <c r="M154" s="80">
        <v>1220</v>
      </c>
      <c r="N154" s="80"/>
    </row>
    <row r="155" spans="1:14">
      <c r="A155" s="84" t="s">
        <v>1079</v>
      </c>
      <c r="B155" s="80">
        <v>59.1</v>
      </c>
      <c r="C155" s="80">
        <v>61.1</v>
      </c>
      <c r="D155" s="80">
        <v>87.4</v>
      </c>
      <c r="E155" s="80">
        <v>86.6</v>
      </c>
      <c r="F155" s="80">
        <v>908</v>
      </c>
      <c r="G155" s="80">
        <v>934</v>
      </c>
      <c r="H155" s="80">
        <v>0.63</v>
      </c>
      <c r="I155" s="80">
        <v>0.79</v>
      </c>
      <c r="J155" s="80">
        <v>9.0662639138367335E-2</v>
      </c>
      <c r="K155" s="80">
        <v>3.2077305180860431E-2</v>
      </c>
      <c r="L155" s="80">
        <v>661</v>
      </c>
      <c r="M155" s="80">
        <v>410</v>
      </c>
      <c r="N155" s="80"/>
    </row>
    <row r="156" spans="1:14">
      <c r="A156" s="84" t="s">
        <v>1078</v>
      </c>
      <c r="B156" s="80">
        <v>71</v>
      </c>
      <c r="C156" s="80">
        <v>62.1</v>
      </c>
      <c r="D156" s="80">
        <v>91</v>
      </c>
      <c r="E156" s="80">
        <v>92</v>
      </c>
      <c r="F156" s="80">
        <v>948</v>
      </c>
      <c r="G156" s="80">
        <v>950</v>
      </c>
      <c r="H156" s="80">
        <v>0.78</v>
      </c>
      <c r="I156" s="80">
        <v>0.64</v>
      </c>
      <c r="J156" s="80">
        <v>9.7641992072085002E-2</v>
      </c>
      <c r="K156" s="80">
        <v>4.490179724367542E-2</v>
      </c>
      <c r="L156" s="80">
        <v>733</v>
      </c>
      <c r="M156" s="80">
        <v>420</v>
      </c>
      <c r="N156" s="80"/>
    </row>
    <row r="157" spans="1:14">
      <c r="A157" s="84" t="s">
        <v>1077</v>
      </c>
      <c r="B157" s="80">
        <v>62</v>
      </c>
      <c r="C157" s="80">
        <v>50</v>
      </c>
      <c r="D157" s="80">
        <v>86</v>
      </c>
      <c r="E157" s="80">
        <v>86</v>
      </c>
      <c r="F157" s="80">
        <v>860</v>
      </c>
      <c r="G157" s="80">
        <v>790</v>
      </c>
      <c r="H157" s="80">
        <v>0.57999999999999996</v>
      </c>
      <c r="I157" s="80">
        <v>0.6</v>
      </c>
      <c r="J157" s="80">
        <v>8.9395431330351965E-2</v>
      </c>
      <c r="K157" s="80">
        <v>7.0977016874954627E-2</v>
      </c>
      <c r="L157" s="80">
        <v>620</v>
      </c>
      <c r="M157" s="80">
        <v>350</v>
      </c>
      <c r="N157" s="80"/>
    </row>
    <row r="158" spans="1:14">
      <c r="A158" s="84" t="s">
        <v>1076</v>
      </c>
      <c r="B158" s="80">
        <v>72</v>
      </c>
      <c r="C158" s="80">
        <v>61</v>
      </c>
      <c r="D158" s="80">
        <v>85.1</v>
      </c>
      <c r="E158" s="80">
        <v>81.099999999999994</v>
      </c>
      <c r="F158" s="80">
        <v>930</v>
      </c>
      <c r="G158" s="80">
        <v>960</v>
      </c>
      <c r="H158" s="80">
        <v>0.62</v>
      </c>
      <c r="I158" s="80">
        <v>0.68</v>
      </c>
      <c r="J158" s="80">
        <v>0.10697921359292509</v>
      </c>
      <c r="K158" s="80">
        <v>2.8863090543665346E-2</v>
      </c>
      <c r="L158" s="80">
        <v>920</v>
      </c>
      <c r="M158" s="80">
        <v>470</v>
      </c>
      <c r="N158" s="80"/>
    </row>
    <row r="159" spans="1:14">
      <c r="A159" s="84" t="s">
        <v>1075</v>
      </c>
      <c r="B159" s="80">
        <v>95</v>
      </c>
      <c r="C159" s="80">
        <v>90</v>
      </c>
      <c r="D159" s="80">
        <v>130</v>
      </c>
      <c r="E159" s="80">
        <v>140</v>
      </c>
      <c r="F159" s="80">
        <v>1500</v>
      </c>
      <c r="G159" s="80">
        <v>1500</v>
      </c>
      <c r="H159" s="80">
        <v>1.4</v>
      </c>
      <c r="I159" s="80">
        <v>1.3</v>
      </c>
      <c r="J159" s="80">
        <v>0.12492205260463657</v>
      </c>
      <c r="K159" s="80">
        <v>3.8866679342254358E-2</v>
      </c>
      <c r="L159" s="80">
        <v>1100</v>
      </c>
      <c r="M159" s="80">
        <v>620</v>
      </c>
      <c r="N159" s="80"/>
    </row>
    <row r="160" spans="1:14">
      <c r="A160" s="84" t="s">
        <v>1074</v>
      </c>
      <c r="B160" s="80">
        <v>66</v>
      </c>
      <c r="C160" s="80">
        <v>66</v>
      </c>
      <c r="D160" s="80">
        <v>103</v>
      </c>
      <c r="E160" s="80">
        <v>113</v>
      </c>
      <c r="F160" s="80">
        <v>782</v>
      </c>
      <c r="G160" s="80">
        <v>787</v>
      </c>
      <c r="H160" s="80">
        <v>0.54</v>
      </c>
      <c r="I160" s="80">
        <v>0.82</v>
      </c>
      <c r="J160" s="80">
        <v>0.10589674640997078</v>
      </c>
      <c r="K160" s="80">
        <v>3.6974286927917419E-2</v>
      </c>
      <c r="L160" s="80">
        <v>800</v>
      </c>
      <c r="M160" s="80">
        <v>401</v>
      </c>
      <c r="N160" s="80"/>
    </row>
    <row r="161" spans="1:14">
      <c r="A161" s="84" t="s">
        <v>1073</v>
      </c>
      <c r="B161" s="80">
        <v>70.8</v>
      </c>
      <c r="C161" s="80">
        <v>65.099999999999994</v>
      </c>
      <c r="D161" s="80">
        <v>79</v>
      </c>
      <c r="E161" s="80">
        <v>77</v>
      </c>
      <c r="F161" s="80">
        <v>750</v>
      </c>
      <c r="G161" s="80">
        <v>740</v>
      </c>
      <c r="H161" s="80">
        <v>0.56999999999999995</v>
      </c>
      <c r="I161" s="80">
        <v>0.64</v>
      </c>
      <c r="J161" s="80">
        <v>0.1079018623271099</v>
      </c>
      <c r="K161" s="80">
        <v>5.0232508589625711E-2</v>
      </c>
      <c r="L161" s="80">
        <v>566</v>
      </c>
      <c r="M161" s="80">
        <v>351</v>
      </c>
      <c r="N161" s="80"/>
    </row>
    <row r="162" spans="1:14">
      <c r="A162" s="84" t="s">
        <v>1072</v>
      </c>
      <c r="B162" s="80">
        <v>77</v>
      </c>
      <c r="C162" s="80">
        <v>73</v>
      </c>
      <c r="D162" s="80">
        <v>113</v>
      </c>
      <c r="E162" s="80">
        <v>113</v>
      </c>
      <c r="F162" s="80">
        <v>1140</v>
      </c>
      <c r="G162" s="80">
        <v>1120</v>
      </c>
      <c r="H162" s="80">
        <v>0.59</v>
      </c>
      <c r="I162" s="80">
        <v>0.64</v>
      </c>
      <c r="J162" s="80">
        <v>0.11248121920189881</v>
      </c>
      <c r="K162" s="80">
        <v>5.5985318080004433E-2</v>
      </c>
      <c r="L162" s="80">
        <v>910</v>
      </c>
      <c r="M162" s="80">
        <v>483</v>
      </c>
      <c r="N162" s="80"/>
    </row>
    <row r="163" spans="1:14">
      <c r="A163" s="84" t="s">
        <v>1071</v>
      </c>
      <c r="B163" s="80">
        <v>79</v>
      </c>
      <c r="C163" s="80">
        <v>70</v>
      </c>
      <c r="D163" s="80">
        <v>112</v>
      </c>
      <c r="E163" s="80">
        <v>115</v>
      </c>
      <c r="F163" s="80">
        <v>1120</v>
      </c>
      <c r="G163" s="80">
        <v>990</v>
      </c>
      <c r="H163" s="80">
        <v>1.02</v>
      </c>
      <c r="I163" s="80">
        <v>0.6</v>
      </c>
      <c r="J163" s="80">
        <v>0.12644426717417784</v>
      </c>
      <c r="K163" s="80">
        <v>2.45269659853838E-2</v>
      </c>
      <c r="L163" s="80">
        <v>798</v>
      </c>
      <c r="M163" s="80">
        <v>479</v>
      </c>
      <c r="N163" s="80"/>
    </row>
    <row r="164" spans="1:14">
      <c r="A164" s="84" t="s">
        <v>1070</v>
      </c>
      <c r="B164" s="80">
        <v>52</v>
      </c>
      <c r="C164" s="80">
        <v>53</v>
      </c>
      <c r="D164" s="80">
        <v>89.9</v>
      </c>
      <c r="E164" s="80">
        <v>97</v>
      </c>
      <c r="F164" s="80">
        <v>841</v>
      </c>
      <c r="G164" s="80">
        <v>819</v>
      </c>
      <c r="H164" s="80">
        <v>0.56000000000000005</v>
      </c>
      <c r="I164" s="80">
        <v>0.61</v>
      </c>
      <c r="J164" s="80">
        <v>0.1751074553974187</v>
      </c>
      <c r="K164" s="80">
        <v>5.6772385596256268E-2</v>
      </c>
      <c r="L164" s="80">
        <v>622</v>
      </c>
      <c r="M164" s="80">
        <v>364</v>
      </c>
      <c r="N164" s="80"/>
    </row>
    <row r="165" spans="1:14">
      <c r="A165" s="84" t="s">
        <v>1069</v>
      </c>
      <c r="B165" s="80">
        <v>100.6</v>
      </c>
      <c r="C165" s="80">
        <v>94.1</v>
      </c>
      <c r="D165" s="80">
        <v>156</v>
      </c>
      <c r="E165" s="80">
        <v>156</v>
      </c>
      <c r="F165" s="80">
        <v>818</v>
      </c>
      <c r="G165" s="80">
        <v>815</v>
      </c>
      <c r="H165" s="80">
        <v>0.95</v>
      </c>
      <c r="I165" s="80">
        <v>1.1399999999999999</v>
      </c>
      <c r="J165" s="80">
        <v>0.10669821500090325</v>
      </c>
      <c r="K165" s="80">
        <v>1.4901649200314115E-2</v>
      </c>
      <c r="L165" s="80">
        <v>1001</v>
      </c>
      <c r="M165" s="80">
        <v>560</v>
      </c>
      <c r="N165" s="80"/>
    </row>
    <row r="166" spans="1:14">
      <c r="A166" s="84" t="s">
        <v>1068</v>
      </c>
      <c r="B166" s="80">
        <v>61.2</v>
      </c>
      <c r="C166" s="80">
        <v>58</v>
      </c>
      <c r="D166" s="80">
        <v>91.9</v>
      </c>
      <c r="E166" s="80">
        <v>90.5</v>
      </c>
      <c r="F166" s="80">
        <v>879</v>
      </c>
      <c r="G166" s="80">
        <v>886</v>
      </c>
      <c r="H166" s="80">
        <v>0.61</v>
      </c>
      <c r="I166" s="80">
        <v>0.6</v>
      </c>
      <c r="J166" s="80">
        <v>0.11036686385160431</v>
      </c>
      <c r="K166" s="80">
        <v>4.0210483740638438E-2</v>
      </c>
      <c r="L166" s="80">
        <v>642</v>
      </c>
      <c r="M166" s="80">
        <v>422</v>
      </c>
      <c r="N166" s="80"/>
    </row>
    <row r="167" spans="1:14">
      <c r="A167" s="84" t="s">
        <v>1067</v>
      </c>
      <c r="B167" s="80">
        <v>56</v>
      </c>
      <c r="C167" s="80">
        <v>55</v>
      </c>
      <c r="D167" s="80">
        <v>86.9</v>
      </c>
      <c r="E167" s="80">
        <v>92.1</v>
      </c>
      <c r="F167" s="80">
        <v>886</v>
      </c>
      <c r="G167" s="80">
        <v>856</v>
      </c>
      <c r="H167" s="80">
        <v>0.65</v>
      </c>
      <c r="I167" s="80">
        <v>0.63</v>
      </c>
      <c r="J167" s="80">
        <v>0.1192621122758141</v>
      </c>
      <c r="K167" s="80">
        <v>5.9858735804786969E-2</v>
      </c>
      <c r="L167" s="80">
        <v>661</v>
      </c>
      <c r="M167" s="80">
        <v>380</v>
      </c>
      <c r="N167" s="80"/>
    </row>
    <row r="168" spans="1:14">
      <c r="A168" s="84" t="s">
        <v>1066</v>
      </c>
      <c r="B168" s="80">
        <v>76</v>
      </c>
      <c r="C168" s="80">
        <v>63</v>
      </c>
      <c r="D168" s="80">
        <v>109</v>
      </c>
      <c r="E168" s="80">
        <v>105</v>
      </c>
      <c r="F168" s="80">
        <v>1090</v>
      </c>
      <c r="G168" s="80">
        <v>1040</v>
      </c>
      <c r="H168" s="80">
        <v>0.46</v>
      </c>
      <c r="I168" s="80">
        <v>0.78</v>
      </c>
      <c r="J168" s="80">
        <v>0.1022552336096329</v>
      </c>
      <c r="K168" s="80">
        <v>4.2155157736501317E-2</v>
      </c>
      <c r="L168" s="80">
        <v>810</v>
      </c>
      <c r="M168" s="80">
        <v>499</v>
      </c>
      <c r="N168" s="80"/>
    </row>
    <row r="169" spans="1:14">
      <c r="A169" s="84" t="s">
        <v>1065</v>
      </c>
      <c r="B169" s="80">
        <v>74</v>
      </c>
      <c r="C169" s="80">
        <v>63.2</v>
      </c>
      <c r="D169" s="80">
        <v>98</v>
      </c>
      <c r="E169" s="80">
        <v>106</v>
      </c>
      <c r="F169" s="80">
        <v>1020</v>
      </c>
      <c r="G169" s="80">
        <v>1030</v>
      </c>
      <c r="H169" s="80">
        <v>0.7</v>
      </c>
      <c r="I169" s="80">
        <v>0.64</v>
      </c>
      <c r="J169" s="80">
        <v>0.13712554837440408</v>
      </c>
      <c r="K169" s="80">
        <v>1.6100550322721591E-2</v>
      </c>
      <c r="L169" s="80">
        <v>750</v>
      </c>
      <c r="M169" s="80">
        <v>389</v>
      </c>
      <c r="N169" s="80"/>
    </row>
    <row r="170" spans="1:14">
      <c r="A170" s="84" t="s">
        <v>1064</v>
      </c>
      <c r="B170" s="80">
        <v>68</v>
      </c>
      <c r="C170" s="80">
        <v>66.900000000000006</v>
      </c>
      <c r="D170" s="80">
        <v>97</v>
      </c>
      <c r="E170" s="80">
        <v>97</v>
      </c>
      <c r="F170" s="80">
        <v>1000</v>
      </c>
      <c r="G170" s="80">
        <v>1039</v>
      </c>
      <c r="H170" s="80">
        <v>0.72</v>
      </c>
      <c r="I170" s="80">
        <v>0.56999999999999995</v>
      </c>
      <c r="J170" s="80">
        <v>0.12000142844404323</v>
      </c>
      <c r="K170" s="80">
        <v>5.1633104934394415E-2</v>
      </c>
      <c r="L170" s="80">
        <v>754</v>
      </c>
      <c r="M170" s="80">
        <v>449</v>
      </c>
      <c r="N170" s="80"/>
    </row>
    <row r="171" spans="1:14">
      <c r="A171" s="84" t="s">
        <v>1063</v>
      </c>
      <c r="B171" s="80">
        <v>57.3</v>
      </c>
      <c r="C171" s="80">
        <v>57</v>
      </c>
      <c r="D171" s="80">
        <v>92.8</v>
      </c>
      <c r="E171" s="80">
        <v>88</v>
      </c>
      <c r="F171" s="80">
        <v>904</v>
      </c>
      <c r="G171" s="80">
        <v>879</v>
      </c>
      <c r="H171" s="80">
        <v>0.63</v>
      </c>
      <c r="I171" s="80">
        <v>0.83</v>
      </c>
      <c r="J171" s="80">
        <v>0.11395492270320214</v>
      </c>
      <c r="K171" s="80">
        <v>3.1659135540804927E-2</v>
      </c>
      <c r="L171" s="80">
        <v>675</v>
      </c>
      <c r="M171" s="80">
        <v>410</v>
      </c>
      <c r="N171" s="80"/>
    </row>
    <row r="172" spans="1:14">
      <c r="A172" s="84" t="s">
        <v>1062</v>
      </c>
      <c r="B172" s="80">
        <v>66.5</v>
      </c>
      <c r="C172" s="80">
        <v>61.7</v>
      </c>
      <c r="D172" s="80">
        <v>89.5</v>
      </c>
      <c r="E172" s="80">
        <v>93.3</v>
      </c>
      <c r="F172" s="80">
        <v>968</v>
      </c>
      <c r="G172" s="80">
        <v>976</v>
      </c>
      <c r="H172" s="80">
        <v>0.75</v>
      </c>
      <c r="I172" s="80">
        <v>0.64</v>
      </c>
      <c r="J172" s="80">
        <v>0.1037590938305749</v>
      </c>
      <c r="K172" s="80">
        <v>4.6030764735408285E-2</v>
      </c>
      <c r="L172" s="80">
        <v>753</v>
      </c>
      <c r="M172" s="80">
        <v>406</v>
      </c>
      <c r="N172" s="80"/>
    </row>
    <row r="173" spans="1:14">
      <c r="A173" s="84" t="s">
        <v>1061</v>
      </c>
      <c r="B173" s="80">
        <v>58.6</v>
      </c>
      <c r="C173" s="80">
        <v>62.8</v>
      </c>
      <c r="D173" s="80">
        <v>101</v>
      </c>
      <c r="E173" s="80">
        <v>101</v>
      </c>
      <c r="F173" s="80">
        <v>970</v>
      </c>
      <c r="G173" s="80">
        <v>940</v>
      </c>
      <c r="H173" s="80">
        <v>0.73</v>
      </c>
      <c r="I173" s="80">
        <v>0.71</v>
      </c>
      <c r="J173" s="80">
        <v>0.11702565269391223</v>
      </c>
      <c r="K173" s="80">
        <v>5.0032641524998138E-2</v>
      </c>
      <c r="L173" s="80">
        <v>680</v>
      </c>
      <c r="M173" s="80">
        <v>431</v>
      </c>
      <c r="N173" s="80"/>
    </row>
    <row r="174" spans="1:14">
      <c r="A174" s="84" t="s">
        <v>1060</v>
      </c>
      <c r="B174" s="80">
        <v>57.3</v>
      </c>
      <c r="C174" s="80">
        <v>59.1</v>
      </c>
      <c r="D174" s="80">
        <v>85</v>
      </c>
      <c r="E174" s="80">
        <v>86</v>
      </c>
      <c r="F174" s="80">
        <v>839</v>
      </c>
      <c r="G174" s="80">
        <v>836</v>
      </c>
      <c r="H174" s="80">
        <v>0.6</v>
      </c>
      <c r="I174" s="80">
        <v>0.6</v>
      </c>
      <c r="J174" s="80">
        <v>0.13762570893969744</v>
      </c>
      <c r="K174" s="80">
        <v>4.1424642590661129E-2</v>
      </c>
      <c r="L174" s="80">
        <v>616</v>
      </c>
      <c r="M174" s="80">
        <v>375</v>
      </c>
      <c r="N174" s="80"/>
    </row>
    <row r="175" spans="1:14">
      <c r="A175" s="84" t="s">
        <v>1059</v>
      </c>
      <c r="B175" s="80">
        <v>71</v>
      </c>
      <c r="C175" s="80">
        <v>69</v>
      </c>
      <c r="D175" s="80">
        <v>101</v>
      </c>
      <c r="E175" s="80">
        <v>105</v>
      </c>
      <c r="F175" s="80">
        <v>990</v>
      </c>
      <c r="G175" s="80">
        <v>1030</v>
      </c>
      <c r="H175" s="80">
        <v>0.75</v>
      </c>
      <c r="I175" s="80">
        <v>0.8</v>
      </c>
      <c r="J175" s="80">
        <v>9.6397066792052732E-2</v>
      </c>
      <c r="K175" s="80">
        <v>5.828482560610164E-2</v>
      </c>
      <c r="L175" s="80">
        <v>700</v>
      </c>
      <c r="M175" s="80">
        <v>435</v>
      </c>
      <c r="N175" s="80"/>
    </row>
    <row r="176" spans="1:14">
      <c r="A176" s="84" t="s">
        <v>1058</v>
      </c>
      <c r="B176" s="80">
        <v>58.7</v>
      </c>
      <c r="C176" s="80">
        <v>62.6</v>
      </c>
      <c r="D176" s="80">
        <v>94</v>
      </c>
      <c r="E176" s="80">
        <v>92</v>
      </c>
      <c r="F176" s="80">
        <v>960</v>
      </c>
      <c r="G176" s="80">
        <v>1000</v>
      </c>
      <c r="H176" s="80">
        <v>0.65</v>
      </c>
      <c r="I176" s="80">
        <v>0.71</v>
      </c>
      <c r="J176" s="80">
        <v>0.1121051711755931</v>
      </c>
      <c r="K176" s="80">
        <v>5.0801298524150183E-2</v>
      </c>
      <c r="L176" s="80">
        <v>723</v>
      </c>
      <c r="M176" s="80">
        <v>448</v>
      </c>
      <c r="N176" s="80"/>
    </row>
    <row r="177" spans="1:14">
      <c r="A177" s="84" t="s">
        <v>1057</v>
      </c>
      <c r="B177" s="80">
        <v>73.099999999999994</v>
      </c>
      <c r="C177" s="80">
        <v>70.400000000000006</v>
      </c>
      <c r="D177" s="80">
        <v>107</v>
      </c>
      <c r="E177" s="80">
        <v>109</v>
      </c>
      <c r="F177" s="80">
        <v>1170</v>
      </c>
      <c r="G177" s="80">
        <v>1130</v>
      </c>
      <c r="H177" s="80">
        <v>0.77</v>
      </c>
      <c r="I177" s="80">
        <v>0.8</v>
      </c>
      <c r="J177" s="80">
        <v>0.15280045848246845</v>
      </c>
      <c r="K177" s="80">
        <v>1.6672159987734085E-3</v>
      </c>
      <c r="L177" s="80">
        <v>870</v>
      </c>
      <c r="M177" s="80">
        <v>468</v>
      </c>
      <c r="N177" s="80"/>
    </row>
    <row r="178" spans="1:14">
      <c r="A178" s="84" t="s">
        <v>1032</v>
      </c>
      <c r="B178" s="80">
        <v>77.400000000000006</v>
      </c>
      <c r="C178" s="80">
        <v>75.400000000000006</v>
      </c>
      <c r="D178" s="80">
        <v>95</v>
      </c>
      <c r="E178" s="80">
        <v>98</v>
      </c>
      <c r="F178" s="80">
        <v>1020</v>
      </c>
      <c r="G178" s="80">
        <v>1020</v>
      </c>
      <c r="H178" s="80">
        <v>0.95</v>
      </c>
      <c r="I178" s="80">
        <v>0.84</v>
      </c>
      <c r="J178" s="80">
        <v>0.14456791974541483</v>
      </c>
      <c r="K178" s="80">
        <v>6.7853638284305615E-2</v>
      </c>
      <c r="L178" s="80">
        <v>802</v>
      </c>
      <c r="M178" s="80">
        <v>485</v>
      </c>
      <c r="N178" s="80"/>
    </row>
    <row r="179" spans="1:14">
      <c r="A179" s="84" t="s">
        <v>1031</v>
      </c>
      <c r="B179" s="80">
        <v>65</v>
      </c>
      <c r="C179" s="80">
        <v>67.599999999999994</v>
      </c>
      <c r="D179" s="80">
        <v>91</v>
      </c>
      <c r="E179" s="80">
        <v>93</v>
      </c>
      <c r="F179" s="80">
        <v>960</v>
      </c>
      <c r="G179" s="80">
        <v>920</v>
      </c>
      <c r="H179" s="80">
        <v>0.74</v>
      </c>
      <c r="I179" s="80">
        <v>0.89</v>
      </c>
      <c r="J179" s="80">
        <v>9.4837698090089087E-2</v>
      </c>
      <c r="K179" s="80">
        <v>6.1259002777129666E-2</v>
      </c>
      <c r="L179" s="80">
        <v>747</v>
      </c>
      <c r="M179" s="80">
        <v>425</v>
      </c>
      <c r="N179" s="80"/>
    </row>
    <row r="180" spans="1:14">
      <c r="A180" s="84" t="s">
        <v>1030</v>
      </c>
      <c r="B180" s="80">
        <v>72</v>
      </c>
      <c r="C180" s="80">
        <v>74.099999999999994</v>
      </c>
      <c r="D180" s="80">
        <v>90</v>
      </c>
      <c r="E180" s="80">
        <v>93</v>
      </c>
      <c r="F180" s="80">
        <v>990</v>
      </c>
      <c r="G180" s="80">
        <v>1000</v>
      </c>
      <c r="H180" s="80">
        <v>0.75</v>
      </c>
      <c r="I180" s="80">
        <v>0.69</v>
      </c>
      <c r="J180" s="80">
        <v>0.10844585768830801</v>
      </c>
      <c r="K180" s="80">
        <v>4.244132534684638E-2</v>
      </c>
      <c r="L180" s="80">
        <v>766</v>
      </c>
      <c r="M180" s="80">
        <v>475</v>
      </c>
      <c r="N180" s="80"/>
    </row>
    <row r="181" spans="1:14">
      <c r="A181" s="84" t="s">
        <v>1029</v>
      </c>
      <c r="B181" s="80">
        <v>68.900000000000006</v>
      </c>
      <c r="C181" s="80">
        <v>68</v>
      </c>
      <c r="D181" s="80">
        <v>90.7</v>
      </c>
      <c r="E181" s="80">
        <v>95</v>
      </c>
      <c r="F181" s="80">
        <v>920</v>
      </c>
      <c r="G181" s="80">
        <v>875</v>
      </c>
      <c r="H181" s="80">
        <v>0.62</v>
      </c>
      <c r="I181" s="80">
        <v>0.73</v>
      </c>
      <c r="J181" s="80">
        <v>0.10974231906811557</v>
      </c>
      <c r="K181" s="80">
        <v>5.6857460906955704E-2</v>
      </c>
      <c r="L181" s="80">
        <v>750</v>
      </c>
      <c r="M181" s="80">
        <v>426</v>
      </c>
      <c r="N181" s="80"/>
    </row>
    <row r="182" spans="1:14">
      <c r="A182" s="84" t="s">
        <v>1028</v>
      </c>
      <c r="B182" s="80">
        <v>74</v>
      </c>
      <c r="C182" s="80">
        <v>71.099999999999994</v>
      </c>
      <c r="D182" s="80">
        <v>91</v>
      </c>
      <c r="E182" s="80">
        <v>93</v>
      </c>
      <c r="F182" s="80">
        <v>930</v>
      </c>
      <c r="G182" s="80">
        <v>930</v>
      </c>
      <c r="H182" s="80">
        <v>0.9</v>
      </c>
      <c r="I182" s="80">
        <v>0.54</v>
      </c>
      <c r="J182" s="80">
        <v>0.13176342958325496</v>
      </c>
      <c r="K182" s="80">
        <v>3.0670497550237596E-2</v>
      </c>
      <c r="L182" s="80">
        <v>725</v>
      </c>
      <c r="M182" s="80">
        <v>473</v>
      </c>
      <c r="N182" s="80"/>
    </row>
    <row r="183" spans="1:14">
      <c r="A183" s="84" t="s">
        <v>1027</v>
      </c>
      <c r="B183" s="80">
        <v>79.900000000000006</v>
      </c>
      <c r="C183" s="80">
        <v>83</v>
      </c>
      <c r="D183" s="80">
        <v>108</v>
      </c>
      <c r="E183" s="80">
        <v>108.1</v>
      </c>
      <c r="F183" s="80">
        <v>808</v>
      </c>
      <c r="G183" s="80">
        <v>812</v>
      </c>
      <c r="H183" s="80">
        <v>0.74</v>
      </c>
      <c r="I183" s="80">
        <v>0.79</v>
      </c>
      <c r="J183" s="80">
        <v>0.13852462239071944</v>
      </c>
      <c r="K183" s="80">
        <v>6.8860701005556121E-2</v>
      </c>
      <c r="L183" s="80">
        <v>758</v>
      </c>
      <c r="M183" s="80">
        <v>428</v>
      </c>
      <c r="N183" s="80"/>
    </row>
    <row r="184" spans="1:14">
      <c r="A184" s="84" t="s">
        <v>1026</v>
      </c>
      <c r="B184" s="80">
        <v>90</v>
      </c>
      <c r="C184" s="80">
        <v>82</v>
      </c>
      <c r="D184" s="80">
        <v>114</v>
      </c>
      <c r="E184" s="80">
        <v>121</v>
      </c>
      <c r="F184" s="80">
        <v>1170</v>
      </c>
      <c r="G184" s="80">
        <v>1130</v>
      </c>
      <c r="H184" s="80">
        <v>0.86</v>
      </c>
      <c r="I184" s="80">
        <v>1.1000000000000001</v>
      </c>
      <c r="J184" s="80">
        <v>0.11426213574070399</v>
      </c>
      <c r="K184" s="80">
        <v>4.9037723649604875E-2</v>
      </c>
      <c r="L184" s="80">
        <v>960</v>
      </c>
      <c r="M184" s="80">
        <v>547</v>
      </c>
      <c r="N184" s="80"/>
    </row>
    <row r="185" spans="1:14">
      <c r="A185" s="84" t="s">
        <v>1025</v>
      </c>
      <c r="B185" s="80">
        <v>65.7</v>
      </c>
      <c r="C185" s="80">
        <v>65.7</v>
      </c>
      <c r="D185" s="80">
        <v>90.5</v>
      </c>
      <c r="E185" s="80">
        <v>95.3</v>
      </c>
      <c r="F185" s="80">
        <v>929</v>
      </c>
      <c r="G185" s="80">
        <v>887</v>
      </c>
      <c r="H185" s="80">
        <v>0.54</v>
      </c>
      <c r="I185" s="80">
        <v>0.86</v>
      </c>
      <c r="J185" s="80">
        <v>0.10479050123276927</v>
      </c>
      <c r="K185" s="80">
        <v>5.1555870106253718E-2</v>
      </c>
      <c r="L185" s="80">
        <v>801</v>
      </c>
      <c r="M185" s="80">
        <v>449</v>
      </c>
      <c r="N185" s="80"/>
    </row>
    <row r="186" spans="1:14">
      <c r="A186" s="84" t="s">
        <v>1024</v>
      </c>
      <c r="B186" s="80">
        <v>67.099999999999994</v>
      </c>
      <c r="C186" s="80">
        <v>66.7</v>
      </c>
      <c r="D186" s="80">
        <v>110.2</v>
      </c>
      <c r="E186" s="80">
        <v>106</v>
      </c>
      <c r="F186" s="80">
        <v>917</v>
      </c>
      <c r="G186" s="80">
        <v>908</v>
      </c>
      <c r="H186" s="80">
        <v>0.78</v>
      </c>
      <c r="I186" s="80">
        <v>0.96</v>
      </c>
      <c r="J186" s="80">
        <v>0.1359293059133739</v>
      </c>
      <c r="K186" s="80">
        <v>3.1640186182217041E-2</v>
      </c>
      <c r="L186" s="80">
        <v>772</v>
      </c>
      <c r="M186" s="80">
        <v>490</v>
      </c>
      <c r="N186" s="80"/>
    </row>
    <row r="187" spans="1:14">
      <c r="A187" s="84" t="s">
        <v>1023</v>
      </c>
      <c r="B187" s="80">
        <v>70.599999999999994</v>
      </c>
      <c r="C187" s="80">
        <v>71.599999999999994</v>
      </c>
      <c r="D187" s="80">
        <v>110.3</v>
      </c>
      <c r="E187" s="80">
        <v>117</v>
      </c>
      <c r="F187" s="80">
        <v>1167</v>
      </c>
      <c r="G187" s="80">
        <v>1105</v>
      </c>
      <c r="H187" s="80">
        <v>0.73</v>
      </c>
      <c r="I187" s="80">
        <v>0.84</v>
      </c>
      <c r="J187" s="80">
        <v>0.13764303282376578</v>
      </c>
      <c r="K187" s="80">
        <v>4.0254240537359744E-2</v>
      </c>
      <c r="L187" s="80">
        <v>893</v>
      </c>
      <c r="M187" s="80">
        <v>521</v>
      </c>
      <c r="N187" s="80"/>
    </row>
    <row r="188" spans="1:14">
      <c r="A188" s="84" t="s">
        <v>1022</v>
      </c>
      <c r="B188" s="80">
        <v>60.1</v>
      </c>
      <c r="C188" s="80">
        <v>62</v>
      </c>
      <c r="D188" s="80">
        <v>76.400000000000006</v>
      </c>
      <c r="E188" s="80">
        <v>78</v>
      </c>
      <c r="F188" s="80">
        <v>800</v>
      </c>
      <c r="G188" s="80">
        <v>830</v>
      </c>
      <c r="H188" s="80">
        <v>0.71</v>
      </c>
      <c r="I188" s="80">
        <v>0.61</v>
      </c>
      <c r="J188" s="80">
        <v>0.12364687925176901</v>
      </c>
      <c r="K188" s="80">
        <v>3.7360228164608295E-2</v>
      </c>
      <c r="L188" s="80">
        <v>598</v>
      </c>
      <c r="M188" s="80">
        <v>401</v>
      </c>
      <c r="N188" s="80"/>
    </row>
    <row r="189" spans="1:14">
      <c r="A189" s="84" t="s">
        <v>1021</v>
      </c>
      <c r="B189" s="80">
        <v>74</v>
      </c>
      <c r="C189" s="80">
        <v>74.2</v>
      </c>
      <c r="D189" s="80">
        <v>94.6</v>
      </c>
      <c r="E189" s="80">
        <v>96.1</v>
      </c>
      <c r="F189" s="80">
        <v>1005</v>
      </c>
      <c r="G189" s="80">
        <v>981</v>
      </c>
      <c r="H189" s="80">
        <v>0.77</v>
      </c>
      <c r="I189" s="80">
        <v>1.03</v>
      </c>
      <c r="J189" s="80">
        <v>0.11702297465819872</v>
      </c>
      <c r="K189" s="80">
        <v>6.8376378644558589E-2</v>
      </c>
      <c r="L189" s="80">
        <v>785</v>
      </c>
      <c r="M189" s="80">
        <v>473</v>
      </c>
      <c r="N189" s="80"/>
    </row>
    <row r="190" spans="1:14">
      <c r="A190" s="84" t="s">
        <v>1020</v>
      </c>
      <c r="B190" s="80">
        <v>80.400000000000006</v>
      </c>
      <c r="C190" s="80">
        <v>80.400000000000006</v>
      </c>
      <c r="D190" s="80">
        <v>108</v>
      </c>
      <c r="E190" s="80">
        <v>113</v>
      </c>
      <c r="F190" s="80">
        <v>1110</v>
      </c>
      <c r="G190" s="80">
        <v>1040</v>
      </c>
      <c r="H190" s="80">
        <v>0.92</v>
      </c>
      <c r="I190" s="80">
        <v>0.86</v>
      </c>
      <c r="J190" s="80">
        <v>0.12624064756392775</v>
      </c>
      <c r="K190" s="80">
        <v>6.7557951773240296E-2</v>
      </c>
      <c r="L190" s="80">
        <v>897</v>
      </c>
      <c r="M190" s="80">
        <v>508</v>
      </c>
      <c r="N190" s="80"/>
    </row>
    <row r="191" spans="1:14">
      <c r="A191" s="84" t="s">
        <v>1019</v>
      </c>
      <c r="B191" s="80">
        <v>67</v>
      </c>
      <c r="C191" s="80">
        <v>63.6</v>
      </c>
      <c r="D191" s="80">
        <v>87.2</v>
      </c>
      <c r="E191" s="80">
        <v>84.8</v>
      </c>
      <c r="F191" s="80">
        <v>915</v>
      </c>
      <c r="G191" s="80">
        <v>870</v>
      </c>
      <c r="H191" s="80">
        <v>0.74</v>
      </c>
      <c r="I191" s="80">
        <v>0.81</v>
      </c>
      <c r="J191" s="80">
        <v>0.10277630171811006</v>
      </c>
      <c r="K191" s="80">
        <v>3.3321572848255397E-2</v>
      </c>
      <c r="L191" s="80">
        <v>728</v>
      </c>
      <c r="M191" s="80">
        <v>450</v>
      </c>
      <c r="N191" s="80"/>
    </row>
    <row r="192" spans="1:14">
      <c r="A192" s="84" t="s">
        <v>1018</v>
      </c>
      <c r="B192" s="80">
        <v>75</v>
      </c>
      <c r="C192" s="80">
        <v>75</v>
      </c>
      <c r="D192" s="80">
        <v>105</v>
      </c>
      <c r="E192" s="80">
        <v>98</v>
      </c>
      <c r="F192" s="80">
        <v>1010</v>
      </c>
      <c r="G192" s="80">
        <v>990</v>
      </c>
      <c r="H192" s="80">
        <v>0.8</v>
      </c>
      <c r="I192" s="80">
        <v>0.69</v>
      </c>
      <c r="J192" s="80">
        <v>0.11300148138990651</v>
      </c>
      <c r="K192" s="80">
        <v>3.2879112105537484E-2</v>
      </c>
      <c r="L192" s="80">
        <v>800</v>
      </c>
      <c r="M192" s="80">
        <v>503</v>
      </c>
      <c r="N192" s="80"/>
    </row>
    <row r="193" spans="1:14">
      <c r="A193" s="84" t="s">
        <v>1017</v>
      </c>
      <c r="B193" s="80">
        <v>59.6</v>
      </c>
      <c r="C193" s="80">
        <v>64.099999999999994</v>
      </c>
      <c r="D193" s="80">
        <v>91</v>
      </c>
      <c r="E193" s="80">
        <v>95</v>
      </c>
      <c r="F193" s="80">
        <v>880</v>
      </c>
      <c r="G193" s="80">
        <v>840</v>
      </c>
      <c r="H193" s="80">
        <v>0.65</v>
      </c>
      <c r="I193" s="80">
        <v>0.81</v>
      </c>
      <c r="J193" s="80">
        <v>0.13539766984493751</v>
      </c>
      <c r="K193" s="80">
        <v>6.6100846920023756E-2</v>
      </c>
      <c r="L193" s="80">
        <v>687</v>
      </c>
      <c r="M193" s="80">
        <v>422</v>
      </c>
      <c r="N193" s="80"/>
    </row>
    <row r="194" spans="1:14">
      <c r="A194" s="84" t="s">
        <v>1016</v>
      </c>
      <c r="B194" s="80">
        <v>79</v>
      </c>
      <c r="C194" s="80">
        <v>78.900000000000006</v>
      </c>
      <c r="D194" s="80">
        <v>103</v>
      </c>
      <c r="E194" s="80">
        <v>104.1</v>
      </c>
      <c r="F194" s="80">
        <v>982</v>
      </c>
      <c r="G194" s="80">
        <v>916</v>
      </c>
      <c r="H194" s="80">
        <v>0.75</v>
      </c>
      <c r="I194" s="80">
        <v>0.93</v>
      </c>
      <c r="J194" s="80">
        <v>0.11121353341961636</v>
      </c>
      <c r="K194" s="80">
        <v>5.1774220132064494E-2</v>
      </c>
      <c r="L194" s="80">
        <v>789</v>
      </c>
      <c r="M194" s="80">
        <v>463</v>
      </c>
      <c r="N194" s="80"/>
    </row>
    <row r="195" spans="1:14">
      <c r="A195" s="84" t="s">
        <v>1015</v>
      </c>
      <c r="B195" s="80">
        <v>72.3</v>
      </c>
      <c r="C195" s="80">
        <v>71.599999999999994</v>
      </c>
      <c r="D195" s="80">
        <v>97</v>
      </c>
      <c r="E195" s="80">
        <v>101</v>
      </c>
      <c r="F195" s="80">
        <v>1040</v>
      </c>
      <c r="G195" s="80">
        <v>970</v>
      </c>
      <c r="H195" s="80">
        <v>0.71</v>
      </c>
      <c r="I195" s="80">
        <v>0.75</v>
      </c>
      <c r="J195" s="80">
        <v>0.13694170358046981</v>
      </c>
      <c r="K195" s="80">
        <v>3.8745634809547458E-2</v>
      </c>
      <c r="L195" s="80">
        <v>814</v>
      </c>
      <c r="M195" s="80">
        <v>457</v>
      </c>
      <c r="N195" s="80"/>
    </row>
    <row r="196" spans="1:14">
      <c r="A196" s="84" t="s">
        <v>1014</v>
      </c>
      <c r="B196" s="80">
        <v>54.8</v>
      </c>
      <c r="C196" s="80">
        <v>64.5</v>
      </c>
      <c r="D196" s="80">
        <v>95</v>
      </c>
      <c r="E196" s="80">
        <v>93</v>
      </c>
      <c r="F196" s="80">
        <v>920</v>
      </c>
      <c r="G196" s="80">
        <v>860</v>
      </c>
      <c r="H196" s="80">
        <v>0.74</v>
      </c>
      <c r="I196" s="80">
        <v>0.93</v>
      </c>
      <c r="J196" s="80">
        <v>0.13513476029394991</v>
      </c>
      <c r="K196" s="80">
        <v>5.711609414976529E-2</v>
      </c>
      <c r="L196" s="80">
        <v>751</v>
      </c>
      <c r="M196" s="80">
        <v>431</v>
      </c>
      <c r="N196" s="80"/>
    </row>
    <row r="197" spans="1:14">
      <c r="A197" s="84" t="s">
        <v>1013</v>
      </c>
      <c r="B197" s="80">
        <v>72.099999999999994</v>
      </c>
      <c r="C197" s="80">
        <v>72.3</v>
      </c>
      <c r="D197" s="80">
        <v>91</v>
      </c>
      <c r="E197" s="80">
        <v>89</v>
      </c>
      <c r="F197" s="80">
        <v>920</v>
      </c>
      <c r="G197" s="80">
        <v>913</v>
      </c>
      <c r="H197" s="80">
        <v>0.91</v>
      </c>
      <c r="I197" s="80">
        <v>0.81</v>
      </c>
      <c r="J197" s="80">
        <v>0.11804602666332935</v>
      </c>
      <c r="K197" s="80">
        <v>5.5515776579679522E-2</v>
      </c>
      <c r="L197" s="80">
        <v>703</v>
      </c>
      <c r="M197" s="80">
        <v>458</v>
      </c>
      <c r="N197" s="80"/>
    </row>
    <row r="198" spans="1:14">
      <c r="A198" s="84" t="s">
        <v>1005</v>
      </c>
      <c r="B198" s="80">
        <v>123</v>
      </c>
      <c r="C198" s="80">
        <v>125.6</v>
      </c>
      <c r="D198" s="80">
        <v>239</v>
      </c>
      <c r="E198" s="80">
        <v>257</v>
      </c>
      <c r="F198" s="80">
        <v>700</v>
      </c>
      <c r="G198" s="80">
        <v>657</v>
      </c>
      <c r="H198" s="80">
        <v>0.99</v>
      </c>
      <c r="I198" s="80">
        <v>1.1100000000000001</v>
      </c>
      <c r="J198" s="80">
        <v>0.21842584871864437</v>
      </c>
      <c r="K198" s="80">
        <v>4.8606998895602889E-2</v>
      </c>
      <c r="L198" s="80">
        <v>1411</v>
      </c>
      <c r="M198" s="80">
        <v>483</v>
      </c>
      <c r="N198" s="80"/>
    </row>
    <row r="199" spans="1:14">
      <c r="A199" s="84" t="s">
        <v>1004</v>
      </c>
      <c r="B199" s="80">
        <v>115.6</v>
      </c>
      <c r="C199" s="80">
        <v>120.2</v>
      </c>
      <c r="D199" s="80">
        <v>232.5</v>
      </c>
      <c r="E199" s="80">
        <v>235</v>
      </c>
      <c r="F199" s="80">
        <v>700</v>
      </c>
      <c r="G199" s="80">
        <v>636</v>
      </c>
      <c r="H199" s="80">
        <v>0.92</v>
      </c>
      <c r="I199" s="80">
        <v>1.1200000000000001</v>
      </c>
      <c r="J199" s="80">
        <v>0.20022427137891932</v>
      </c>
      <c r="K199" s="80">
        <v>0.12483953529522189</v>
      </c>
      <c r="L199" s="80">
        <v>1276</v>
      </c>
      <c r="M199" s="80">
        <v>464</v>
      </c>
      <c r="N199" s="80"/>
    </row>
    <row r="200" spans="1:14">
      <c r="A200" s="84" t="s">
        <v>1003</v>
      </c>
      <c r="B200" s="80">
        <v>112.1</v>
      </c>
      <c r="C200" s="80">
        <v>117.9</v>
      </c>
      <c r="D200" s="80">
        <v>202</v>
      </c>
      <c r="E200" s="80">
        <v>188</v>
      </c>
      <c r="F200" s="80">
        <v>840</v>
      </c>
      <c r="G200" s="80">
        <v>810</v>
      </c>
      <c r="H200" s="80">
        <v>1.0900000000000001</v>
      </c>
      <c r="I200" s="80">
        <v>1.05</v>
      </c>
      <c r="J200" s="80">
        <v>0.19965305171029646</v>
      </c>
      <c r="K200" s="80">
        <v>6.8885056141189574E-2</v>
      </c>
      <c r="L200" s="80">
        <v>1075</v>
      </c>
      <c r="M200" s="80">
        <v>454</v>
      </c>
      <c r="N200" s="80"/>
    </row>
    <row r="201" spans="1:14">
      <c r="A201" s="84" t="s">
        <v>1002</v>
      </c>
      <c r="B201" s="80">
        <v>144.6</v>
      </c>
      <c r="C201" s="80">
        <v>149.30000000000001</v>
      </c>
      <c r="D201" s="80">
        <v>260</v>
      </c>
      <c r="E201" s="80">
        <v>268</v>
      </c>
      <c r="F201" s="80">
        <v>718</v>
      </c>
      <c r="G201" s="80">
        <v>698</v>
      </c>
      <c r="H201" s="80">
        <v>1.01</v>
      </c>
      <c r="I201" s="80">
        <v>1.1200000000000001</v>
      </c>
      <c r="J201" s="80">
        <v>0.23697016294168433</v>
      </c>
      <c r="K201" s="80">
        <v>5.6608532787779837E-2</v>
      </c>
      <c r="L201" s="80">
        <v>1478</v>
      </c>
      <c r="M201" s="80">
        <v>556</v>
      </c>
      <c r="N201" s="80"/>
    </row>
    <row r="202" spans="1:14">
      <c r="A202" s="84" t="s">
        <v>1001</v>
      </c>
      <c r="B202" s="80">
        <v>127</v>
      </c>
      <c r="C202" s="80">
        <v>142.4</v>
      </c>
      <c r="D202" s="80">
        <v>253</v>
      </c>
      <c r="E202" s="80">
        <v>251</v>
      </c>
      <c r="F202" s="80">
        <v>656</v>
      </c>
      <c r="G202" s="80">
        <v>645</v>
      </c>
      <c r="H202" s="80">
        <v>1.24</v>
      </c>
      <c r="I202" s="80">
        <v>1.03</v>
      </c>
      <c r="J202" s="80">
        <v>0.23469720368528044</v>
      </c>
      <c r="K202" s="80">
        <v>4.8590150030194096E-2</v>
      </c>
      <c r="L202" s="80">
        <v>1420</v>
      </c>
      <c r="M202" s="80">
        <v>596</v>
      </c>
      <c r="N202" s="80"/>
    </row>
    <row r="203" spans="1:14">
      <c r="A203" s="84" t="s">
        <v>1000</v>
      </c>
      <c r="B203" s="80">
        <v>123</v>
      </c>
      <c r="C203" s="80">
        <v>122</v>
      </c>
      <c r="D203" s="80">
        <v>207</v>
      </c>
      <c r="E203" s="80">
        <v>218</v>
      </c>
      <c r="F203" s="80">
        <v>733</v>
      </c>
      <c r="G203" s="80">
        <v>708</v>
      </c>
      <c r="H203" s="80">
        <v>0.76</v>
      </c>
      <c r="I203" s="80">
        <v>0.9</v>
      </c>
      <c r="J203" s="80">
        <v>0.21473924076724893</v>
      </c>
      <c r="K203" s="80">
        <v>6.7244864887655298E-2</v>
      </c>
      <c r="L203" s="80">
        <v>1400</v>
      </c>
      <c r="M203" s="80">
        <v>562</v>
      </c>
      <c r="N203" s="80"/>
    </row>
    <row r="204" spans="1:14">
      <c r="A204" s="84" t="s">
        <v>998</v>
      </c>
      <c r="B204" s="80">
        <v>121</v>
      </c>
      <c r="C204" s="80">
        <v>119</v>
      </c>
      <c r="D204" s="80">
        <v>232</v>
      </c>
      <c r="E204" s="80">
        <v>231</v>
      </c>
      <c r="F204" s="80">
        <v>620</v>
      </c>
      <c r="G204" s="80">
        <v>588</v>
      </c>
      <c r="H204" s="80">
        <v>0.82</v>
      </c>
      <c r="I204" s="80">
        <v>0.98</v>
      </c>
      <c r="J204" s="80">
        <v>0.21044440665976427</v>
      </c>
      <c r="K204" s="80">
        <v>0.13034107182144733</v>
      </c>
      <c r="L204" s="80">
        <v>1402</v>
      </c>
      <c r="M204" s="80">
        <v>484</v>
      </c>
      <c r="N204" s="80"/>
    </row>
    <row r="205" spans="1:14">
      <c r="A205" s="84" t="s">
        <v>997</v>
      </c>
      <c r="B205" s="80">
        <v>138.19999999999999</v>
      </c>
      <c r="C205" s="80">
        <v>143.69999999999999</v>
      </c>
      <c r="D205" s="80">
        <v>247</v>
      </c>
      <c r="E205" s="80">
        <v>240</v>
      </c>
      <c r="F205" s="80">
        <v>636</v>
      </c>
      <c r="G205" s="80">
        <v>651</v>
      </c>
      <c r="H205" s="80">
        <v>1.26</v>
      </c>
      <c r="I205" s="80">
        <v>1.0900000000000001</v>
      </c>
      <c r="J205" s="80">
        <v>0.24256642219241739</v>
      </c>
      <c r="K205" s="80">
        <v>9.5488007145374504E-2</v>
      </c>
      <c r="L205" s="80">
        <v>1452</v>
      </c>
      <c r="M205" s="80">
        <v>632</v>
      </c>
      <c r="N205" s="80"/>
    </row>
    <row r="206" spans="1:14">
      <c r="A206" s="84" t="s">
        <v>996</v>
      </c>
      <c r="B206" s="80">
        <v>103</v>
      </c>
      <c r="C206" s="80">
        <v>105</v>
      </c>
      <c r="D206" s="80">
        <v>215</v>
      </c>
      <c r="E206" s="80">
        <v>210</v>
      </c>
      <c r="F206" s="80">
        <v>693</v>
      </c>
      <c r="G206" s="80">
        <v>656</v>
      </c>
      <c r="H206" s="80">
        <v>0.89</v>
      </c>
      <c r="I206" s="80">
        <v>0.93</v>
      </c>
      <c r="J206" s="80">
        <v>0.19439074056940728</v>
      </c>
      <c r="K206" s="80">
        <v>6.6325661802486474E-2</v>
      </c>
      <c r="L206" s="80">
        <v>1113</v>
      </c>
      <c r="M206" s="80">
        <v>397</v>
      </c>
      <c r="N206" s="80"/>
    </row>
    <row r="207" spans="1:14">
      <c r="A207" s="84" t="s">
        <v>995</v>
      </c>
      <c r="B207" s="80">
        <v>101.4</v>
      </c>
      <c r="C207" s="80">
        <v>95.2</v>
      </c>
      <c r="D207" s="80">
        <v>205</v>
      </c>
      <c r="E207" s="80">
        <v>212</v>
      </c>
      <c r="F207" s="80">
        <v>659</v>
      </c>
      <c r="G207" s="80">
        <v>615</v>
      </c>
      <c r="H207" s="80">
        <v>0.84</v>
      </c>
      <c r="I207" s="80">
        <v>0.91</v>
      </c>
      <c r="J207" s="80">
        <v>0.18559425267398916</v>
      </c>
      <c r="K207" s="80">
        <v>6.5205797394340917E-2</v>
      </c>
      <c r="L207" s="80">
        <v>1090</v>
      </c>
      <c r="M207" s="80">
        <v>368</v>
      </c>
      <c r="N207" s="80"/>
    </row>
    <row r="208" spans="1:14">
      <c r="A208" s="84" t="s">
        <v>993</v>
      </c>
      <c r="B208" s="80">
        <v>110.9</v>
      </c>
      <c r="C208" s="80">
        <v>116</v>
      </c>
      <c r="D208" s="80"/>
      <c r="E208" s="80"/>
      <c r="F208" s="80">
        <v>746</v>
      </c>
      <c r="G208" s="80">
        <v>753</v>
      </c>
      <c r="H208" s="80">
        <v>0.87</v>
      </c>
      <c r="I208" s="80">
        <v>0.9</v>
      </c>
      <c r="J208" s="80">
        <v>0.20738424517172102</v>
      </c>
      <c r="K208" s="80">
        <v>7.8944111758994184E-2</v>
      </c>
      <c r="L208" s="80">
        <v>1284</v>
      </c>
      <c r="M208" s="80">
        <v>459</v>
      </c>
      <c r="N208" s="80"/>
    </row>
    <row r="209" spans="1:14">
      <c r="A209" s="84" t="s">
        <v>992</v>
      </c>
      <c r="B209" s="80">
        <v>122</v>
      </c>
      <c r="C209" s="80">
        <v>121.9</v>
      </c>
      <c r="D209" s="80">
        <v>220</v>
      </c>
      <c r="E209" s="80">
        <v>226</v>
      </c>
      <c r="F209" s="80">
        <v>789</v>
      </c>
      <c r="G209" s="80">
        <v>776</v>
      </c>
      <c r="H209" s="80">
        <v>1.21</v>
      </c>
      <c r="I209" s="80">
        <v>0.93</v>
      </c>
      <c r="J209" s="80">
        <v>0.19786762125884741</v>
      </c>
      <c r="K209" s="80">
        <v>9.2750016838776164E-2</v>
      </c>
      <c r="L209" s="80">
        <v>1339</v>
      </c>
      <c r="M209" s="80">
        <v>460</v>
      </c>
      <c r="N209" s="80"/>
    </row>
    <row r="210" spans="1:14">
      <c r="A210" s="84" t="s">
        <v>991</v>
      </c>
      <c r="B210" s="80">
        <v>98</v>
      </c>
      <c r="C210" s="80">
        <v>106</v>
      </c>
      <c r="D210" s="80">
        <v>212</v>
      </c>
      <c r="E210" s="80">
        <v>202</v>
      </c>
      <c r="F210" s="80">
        <v>520</v>
      </c>
      <c r="G210" s="80">
        <v>530</v>
      </c>
      <c r="H210" s="80">
        <v>0.96</v>
      </c>
      <c r="I210" s="80">
        <v>0.81</v>
      </c>
      <c r="J210" s="80">
        <v>0.24111349626601597</v>
      </c>
      <c r="K210" s="80">
        <v>0.10098545079928831</v>
      </c>
      <c r="L210" s="80">
        <v>1200</v>
      </c>
      <c r="M210" s="80">
        <v>450</v>
      </c>
      <c r="N210" s="80"/>
    </row>
    <row r="211" spans="1:14">
      <c r="A211" s="84" t="s">
        <v>990</v>
      </c>
      <c r="B211" s="80">
        <v>107</v>
      </c>
      <c r="C211" s="80">
        <v>104</v>
      </c>
      <c r="D211" s="80">
        <v>197</v>
      </c>
      <c r="E211" s="80">
        <v>204</v>
      </c>
      <c r="F211" s="80">
        <v>704</v>
      </c>
      <c r="G211" s="80">
        <v>683</v>
      </c>
      <c r="H211" s="80">
        <v>1.01</v>
      </c>
      <c r="I211" s="80">
        <v>0.95</v>
      </c>
      <c r="J211" s="80">
        <v>0.20035802390897464</v>
      </c>
      <c r="K211" s="80">
        <v>5.3446408109754699E-2</v>
      </c>
      <c r="L211" s="80">
        <v>1100</v>
      </c>
      <c r="M211" s="80">
        <v>395</v>
      </c>
      <c r="N211" s="80"/>
    </row>
    <row r="212" spans="1:14">
      <c r="A212" s="84" t="s">
        <v>989</v>
      </c>
      <c r="B212" s="80">
        <v>122</v>
      </c>
      <c r="C212" s="80">
        <v>119.4</v>
      </c>
      <c r="D212" s="80">
        <v>236</v>
      </c>
      <c r="E212" s="80">
        <v>247</v>
      </c>
      <c r="F212" s="80">
        <v>791</v>
      </c>
      <c r="G212" s="80">
        <v>775</v>
      </c>
      <c r="H212" s="80">
        <v>1.06</v>
      </c>
      <c r="I212" s="80">
        <v>0.92</v>
      </c>
      <c r="J212" s="80">
        <v>0.15203992854421769</v>
      </c>
      <c r="K212" s="80">
        <v>4.2373338069538261E-2</v>
      </c>
      <c r="L212" s="80">
        <v>1280</v>
      </c>
      <c r="M212" s="80">
        <v>455</v>
      </c>
      <c r="N212" s="80"/>
    </row>
    <row r="213" spans="1:14">
      <c r="A213" s="84" t="s">
        <v>987</v>
      </c>
      <c r="B213" s="80">
        <v>96.2</v>
      </c>
      <c r="C213" s="80">
        <v>104.2</v>
      </c>
      <c r="D213" s="80">
        <v>192</v>
      </c>
      <c r="E213" s="80">
        <v>190</v>
      </c>
      <c r="F213" s="80">
        <v>602</v>
      </c>
      <c r="G213" s="80">
        <v>632</v>
      </c>
      <c r="H213" s="80">
        <v>0.88</v>
      </c>
      <c r="I213" s="80">
        <v>0.8</v>
      </c>
      <c r="J213" s="80">
        <v>0.13978728978789445</v>
      </c>
      <c r="K213" s="80">
        <v>3.1528818507968494E-2</v>
      </c>
      <c r="L213" s="80">
        <v>991</v>
      </c>
      <c r="M213" s="80">
        <v>410</v>
      </c>
      <c r="N213" s="80"/>
    </row>
    <row r="214" spans="1:14">
      <c r="A214" s="84" t="s">
        <v>986</v>
      </c>
      <c r="B214" s="80">
        <v>126.9</v>
      </c>
      <c r="C214" s="80">
        <v>130.19999999999999</v>
      </c>
      <c r="D214" s="80">
        <v>249</v>
      </c>
      <c r="E214" s="80">
        <v>244</v>
      </c>
      <c r="F214" s="80">
        <v>651</v>
      </c>
      <c r="G214" s="80">
        <v>688</v>
      </c>
      <c r="H214" s="80">
        <v>1.19</v>
      </c>
      <c r="I214" s="80">
        <v>1.0900000000000001</v>
      </c>
      <c r="J214" s="80">
        <v>0.30083664919906239</v>
      </c>
      <c r="K214" s="80">
        <v>9.0439952566127801E-2</v>
      </c>
      <c r="L214" s="80">
        <v>1822</v>
      </c>
      <c r="M214" s="80">
        <v>563</v>
      </c>
      <c r="N214" s="80"/>
    </row>
    <row r="215" spans="1:14">
      <c r="A215" s="84" t="s">
        <v>985</v>
      </c>
      <c r="B215" s="80">
        <v>176</v>
      </c>
      <c r="C215" s="80">
        <v>174</v>
      </c>
      <c r="D215" s="80">
        <v>323</v>
      </c>
      <c r="E215" s="80">
        <v>322</v>
      </c>
      <c r="F215" s="80">
        <v>1150</v>
      </c>
      <c r="G215" s="80">
        <v>1191</v>
      </c>
      <c r="H215" s="80">
        <v>1.87</v>
      </c>
      <c r="I215" s="80">
        <v>1.53</v>
      </c>
      <c r="J215" s="80">
        <v>0.19415118215660873</v>
      </c>
      <c r="K215" s="80">
        <v>8.3592015135093456E-2</v>
      </c>
      <c r="L215" s="80">
        <v>1867</v>
      </c>
      <c r="M215" s="80">
        <v>741</v>
      </c>
      <c r="N215" s="80"/>
    </row>
    <row r="216" spans="1:14">
      <c r="A216" s="84" t="s">
        <v>984</v>
      </c>
      <c r="B216" s="80">
        <v>120.3</v>
      </c>
      <c r="C216" s="80">
        <v>117.7</v>
      </c>
      <c r="D216" s="80">
        <v>225</v>
      </c>
      <c r="E216" s="80">
        <v>226</v>
      </c>
      <c r="F216" s="80">
        <v>754</v>
      </c>
      <c r="G216" s="80">
        <v>765</v>
      </c>
      <c r="H216" s="80">
        <v>0.92</v>
      </c>
      <c r="I216" s="80">
        <v>0.93</v>
      </c>
      <c r="J216" s="80">
        <v>0.15146745725477379</v>
      </c>
      <c r="K216" s="80">
        <v>6.5619547140936554E-2</v>
      </c>
      <c r="L216" s="80">
        <v>1192</v>
      </c>
      <c r="M216" s="80">
        <v>416</v>
      </c>
      <c r="N216" s="80"/>
    </row>
    <row r="217" spans="1:14">
      <c r="A217" s="84" t="s">
        <v>983</v>
      </c>
      <c r="B217" s="80">
        <v>115.8</v>
      </c>
      <c r="C217" s="80">
        <v>115.7</v>
      </c>
      <c r="D217" s="80">
        <v>246</v>
      </c>
      <c r="E217" s="80">
        <v>249</v>
      </c>
      <c r="F217" s="80">
        <v>746</v>
      </c>
      <c r="G217" s="80">
        <v>719</v>
      </c>
      <c r="H217" s="80">
        <v>0.93</v>
      </c>
      <c r="I217" s="80">
        <v>0.92</v>
      </c>
      <c r="J217" s="80">
        <v>0.19938925951956274</v>
      </c>
      <c r="K217" s="80">
        <v>3.5055717934682151E-2</v>
      </c>
      <c r="L217" s="80">
        <v>1337</v>
      </c>
      <c r="M217" s="80">
        <v>456</v>
      </c>
      <c r="N217" s="80"/>
    </row>
    <row r="218" spans="1:14">
      <c r="A218" s="84" t="s">
        <v>982</v>
      </c>
      <c r="B218" s="80">
        <v>121.6</v>
      </c>
      <c r="C218" s="80">
        <v>118.7</v>
      </c>
      <c r="D218" s="80">
        <v>226</v>
      </c>
      <c r="E218" s="80">
        <v>225</v>
      </c>
      <c r="F218" s="80">
        <v>673</v>
      </c>
      <c r="G218" s="80">
        <v>686</v>
      </c>
      <c r="H218" s="80">
        <v>1.1100000000000001</v>
      </c>
      <c r="I218" s="80">
        <v>0.9</v>
      </c>
      <c r="J218" s="80">
        <v>0.18722641286340405</v>
      </c>
      <c r="K218" s="80">
        <v>8.9898284760805386E-2</v>
      </c>
      <c r="L218" s="80">
        <v>1223</v>
      </c>
      <c r="M218" s="80">
        <v>419</v>
      </c>
      <c r="N218" s="80"/>
    </row>
    <row r="219" spans="1:14">
      <c r="A219" s="84" t="s">
        <v>979</v>
      </c>
      <c r="B219" s="80">
        <v>114.2</v>
      </c>
      <c r="C219" s="80">
        <v>115.6</v>
      </c>
      <c r="D219" s="80">
        <v>213.9</v>
      </c>
      <c r="E219" s="80">
        <v>210</v>
      </c>
      <c r="F219" s="80">
        <v>690</v>
      </c>
      <c r="G219" s="80">
        <v>721</v>
      </c>
      <c r="H219" s="80">
        <v>1.04</v>
      </c>
      <c r="I219" s="80">
        <v>1.03</v>
      </c>
      <c r="J219" s="80">
        <v>0.19767948934117249</v>
      </c>
      <c r="K219" s="80">
        <v>5.4865557480673538E-2</v>
      </c>
      <c r="L219" s="80">
        <v>1156</v>
      </c>
      <c r="M219" s="80">
        <v>416</v>
      </c>
      <c r="N219" s="80"/>
    </row>
    <row r="220" spans="1:14">
      <c r="A220" s="84" t="s">
        <v>978</v>
      </c>
      <c r="B220" s="80">
        <v>102.6</v>
      </c>
      <c r="C220" s="80">
        <v>106.7</v>
      </c>
      <c r="D220" s="80">
        <v>220</v>
      </c>
      <c r="E220" s="80">
        <v>211</v>
      </c>
      <c r="F220" s="80">
        <v>676</v>
      </c>
      <c r="G220" s="80">
        <v>665</v>
      </c>
      <c r="H220" s="80">
        <v>0.94</v>
      </c>
      <c r="I220" s="80">
        <v>0.95</v>
      </c>
      <c r="J220" s="80">
        <v>0.18425856637356897</v>
      </c>
      <c r="K220" s="80">
        <v>8.2127066705376464E-2</v>
      </c>
      <c r="L220" s="80">
        <v>1193</v>
      </c>
      <c r="M220" s="80">
        <v>425</v>
      </c>
      <c r="N220" s="80"/>
    </row>
    <row r="221" spans="1:14">
      <c r="A221" s="84" t="s">
        <v>977</v>
      </c>
      <c r="B221" s="80">
        <v>123.4</v>
      </c>
      <c r="C221" s="80">
        <v>128</v>
      </c>
      <c r="D221" s="80">
        <v>257</v>
      </c>
      <c r="E221" s="80">
        <v>250</v>
      </c>
      <c r="F221" s="80">
        <v>821</v>
      </c>
      <c r="G221" s="80">
        <v>801</v>
      </c>
      <c r="H221" s="80">
        <v>1.0900000000000001</v>
      </c>
      <c r="I221" s="80">
        <v>1.06</v>
      </c>
      <c r="J221" s="80">
        <v>0.18630307530893764</v>
      </c>
      <c r="K221" s="80">
        <v>4.1258042095368409E-2</v>
      </c>
      <c r="L221" s="80">
        <v>1450</v>
      </c>
      <c r="M221" s="80">
        <v>458</v>
      </c>
      <c r="N221" s="80"/>
    </row>
    <row r="222" spans="1:14">
      <c r="A222" s="84" t="s">
        <v>976</v>
      </c>
      <c r="B222" s="80">
        <v>74</v>
      </c>
      <c r="C222" s="80">
        <v>75.5</v>
      </c>
      <c r="D222" s="80">
        <v>105</v>
      </c>
      <c r="E222" s="80">
        <v>96</v>
      </c>
      <c r="F222" s="80">
        <v>303</v>
      </c>
      <c r="G222" s="80">
        <v>304</v>
      </c>
      <c r="H222" s="80">
        <v>0.622</v>
      </c>
      <c r="I222" s="80">
        <v>0.64</v>
      </c>
      <c r="J222" s="80">
        <v>0.17649509043974534</v>
      </c>
      <c r="K222" s="80">
        <v>1.3903073576273097E-2</v>
      </c>
      <c r="L222" s="80">
        <v>524</v>
      </c>
      <c r="M222" s="80">
        <v>174</v>
      </c>
      <c r="N222" s="80"/>
    </row>
    <row r="223" spans="1:14">
      <c r="A223" s="84" t="s">
        <v>975</v>
      </c>
      <c r="B223" s="80">
        <v>100.6</v>
      </c>
      <c r="C223" s="80">
        <v>107.9</v>
      </c>
      <c r="D223" s="80">
        <v>200</v>
      </c>
      <c r="E223" s="80">
        <v>182</v>
      </c>
      <c r="F223" s="80">
        <v>632</v>
      </c>
      <c r="G223" s="80">
        <v>683</v>
      </c>
      <c r="H223" s="80">
        <v>0.86</v>
      </c>
      <c r="I223" s="80">
        <v>0.89</v>
      </c>
      <c r="J223" s="80">
        <v>0.19073277395778426</v>
      </c>
      <c r="K223" s="80">
        <v>7.3895442406182732E-2</v>
      </c>
      <c r="L223" s="80">
        <v>1099</v>
      </c>
      <c r="M223" s="80">
        <v>400</v>
      </c>
      <c r="N223" s="80"/>
    </row>
    <row r="224" spans="1:14">
      <c r="A224" s="84" t="s">
        <v>974</v>
      </c>
      <c r="B224" s="80">
        <v>104.4</v>
      </c>
      <c r="C224" s="80">
        <v>104.1</v>
      </c>
      <c r="D224" s="80">
        <v>209</v>
      </c>
      <c r="E224" s="80">
        <v>184</v>
      </c>
      <c r="F224" s="80">
        <v>690</v>
      </c>
      <c r="G224" s="80">
        <v>677</v>
      </c>
      <c r="H224" s="80">
        <v>0.91</v>
      </c>
      <c r="I224" s="80">
        <v>0.97</v>
      </c>
      <c r="J224" s="80">
        <v>0.18903034453264114</v>
      </c>
      <c r="K224" s="80">
        <v>6.0388860427357437E-2</v>
      </c>
      <c r="L224" s="80">
        <v>1115</v>
      </c>
      <c r="M224" s="80">
        <v>382</v>
      </c>
      <c r="N224" s="80"/>
    </row>
    <row r="225" spans="1:14">
      <c r="A225" s="84" t="s">
        <v>973</v>
      </c>
      <c r="B225" s="80">
        <v>111.2</v>
      </c>
      <c r="C225" s="80">
        <v>110.9</v>
      </c>
      <c r="D225" s="80">
        <v>192</v>
      </c>
      <c r="E225" s="80">
        <v>171</v>
      </c>
      <c r="F225" s="80">
        <v>715</v>
      </c>
      <c r="G225" s="80">
        <v>746</v>
      </c>
      <c r="H225" s="80">
        <v>0.94</v>
      </c>
      <c r="I225" s="80">
        <v>1</v>
      </c>
      <c r="J225" s="80">
        <v>0.19473460071284118</v>
      </c>
      <c r="K225" s="80">
        <v>9.0238204044609679E-2</v>
      </c>
      <c r="L225" s="80">
        <v>1202</v>
      </c>
      <c r="M225" s="80">
        <v>352</v>
      </c>
      <c r="N225" s="80"/>
    </row>
    <row r="226" spans="1:14">
      <c r="A226" s="84" t="s">
        <v>972</v>
      </c>
      <c r="B226" s="80">
        <v>109.5</v>
      </c>
      <c r="C226" s="80">
        <v>112.9</v>
      </c>
      <c r="D226" s="80">
        <v>216</v>
      </c>
      <c r="E226" s="80">
        <v>177</v>
      </c>
      <c r="F226" s="80">
        <v>639</v>
      </c>
      <c r="G226" s="80">
        <v>680</v>
      </c>
      <c r="H226" s="80">
        <v>1.0900000000000001</v>
      </c>
      <c r="I226" s="80">
        <v>1.08</v>
      </c>
      <c r="J226" s="80">
        <v>0.15587420958177767</v>
      </c>
      <c r="K226" s="80">
        <v>5.3809605438323173E-2</v>
      </c>
      <c r="L226" s="80">
        <v>1080</v>
      </c>
      <c r="M226" s="80">
        <v>412</v>
      </c>
      <c r="N226" s="80"/>
    </row>
    <row r="227" spans="1:14">
      <c r="A227" s="84" t="s">
        <v>971</v>
      </c>
      <c r="B227" s="80">
        <v>121.5</v>
      </c>
      <c r="C227" s="80">
        <v>122.9</v>
      </c>
      <c r="D227" s="80">
        <v>220</v>
      </c>
      <c r="E227" s="80">
        <v>195</v>
      </c>
      <c r="F227" s="80">
        <v>736</v>
      </c>
      <c r="G227" s="80">
        <v>754</v>
      </c>
      <c r="H227" s="80">
        <v>1.1100000000000001</v>
      </c>
      <c r="I227" s="80">
        <v>1.1599999999999999</v>
      </c>
      <c r="J227" s="80">
        <v>0.17533995844074723</v>
      </c>
      <c r="K227" s="80">
        <v>5.9918002078984567E-2</v>
      </c>
      <c r="L227" s="80">
        <v>1264</v>
      </c>
      <c r="M227" s="80">
        <v>439</v>
      </c>
      <c r="N227" s="80"/>
    </row>
    <row r="228" spans="1:14">
      <c r="A228" s="84" t="s">
        <v>970</v>
      </c>
      <c r="B228" s="80">
        <v>120.5</v>
      </c>
      <c r="C228" s="80">
        <v>123.9</v>
      </c>
      <c r="D228" s="80">
        <v>235</v>
      </c>
      <c r="E228" s="80">
        <v>200</v>
      </c>
      <c r="F228" s="80">
        <v>776</v>
      </c>
      <c r="G228" s="80">
        <v>765</v>
      </c>
      <c r="H228" s="80">
        <v>1.23</v>
      </c>
      <c r="I228" s="80">
        <v>1.04</v>
      </c>
      <c r="J228" s="80">
        <v>0.18669844299377539</v>
      </c>
      <c r="K228" s="80">
        <v>4.2256796642370795E-2</v>
      </c>
      <c r="L228" s="80">
        <v>1322</v>
      </c>
      <c r="M228" s="80">
        <v>445</v>
      </c>
      <c r="N228" s="80"/>
    </row>
    <row r="229" spans="1:14">
      <c r="A229" s="84" t="s">
        <v>969</v>
      </c>
      <c r="B229" s="80">
        <v>120.7</v>
      </c>
      <c r="C229" s="80">
        <v>124.6</v>
      </c>
      <c r="D229" s="80">
        <v>231</v>
      </c>
      <c r="E229" s="80">
        <v>201</v>
      </c>
      <c r="F229" s="80">
        <v>742</v>
      </c>
      <c r="G229" s="80">
        <v>776</v>
      </c>
      <c r="H229" s="80">
        <v>1.05</v>
      </c>
      <c r="I229" s="80">
        <v>1.18</v>
      </c>
      <c r="J229" s="80">
        <v>0.20634435717025024</v>
      </c>
      <c r="K229" s="80">
        <v>4.8927368492343463E-2</v>
      </c>
      <c r="L229" s="80">
        <v>1374</v>
      </c>
      <c r="M229" s="80">
        <v>439</v>
      </c>
      <c r="N229" s="80"/>
    </row>
    <row r="230" spans="1:14">
      <c r="A230" s="84" t="s">
        <v>954</v>
      </c>
      <c r="B230" s="80">
        <v>73.099999999999994</v>
      </c>
      <c r="C230" s="80">
        <v>77.3</v>
      </c>
      <c r="D230" s="80">
        <v>92.4</v>
      </c>
      <c r="E230" s="80">
        <v>86.7</v>
      </c>
      <c r="F230" s="80">
        <v>861</v>
      </c>
      <c r="G230" s="80">
        <v>843</v>
      </c>
      <c r="H230" s="80">
        <v>0.61</v>
      </c>
      <c r="I230" s="80">
        <v>0.44</v>
      </c>
      <c r="J230" s="80">
        <v>0.12</v>
      </c>
      <c r="K230" s="80">
        <v>7.0000000000000007E-2</v>
      </c>
      <c r="L230" s="80">
        <v>751</v>
      </c>
      <c r="M230" s="80">
        <v>385</v>
      </c>
      <c r="N230" s="80"/>
    </row>
    <row r="231" spans="1:14">
      <c r="A231" s="84" t="s">
        <v>953</v>
      </c>
      <c r="B231" s="80">
        <v>75.2</v>
      </c>
      <c r="C231" s="80">
        <v>77.599999999999994</v>
      </c>
      <c r="D231" s="80">
        <v>95.1</v>
      </c>
      <c r="E231" s="80">
        <v>87</v>
      </c>
      <c r="F231" s="80">
        <v>873</v>
      </c>
      <c r="G231" s="80">
        <v>851</v>
      </c>
      <c r="H231" s="80">
        <v>0.77</v>
      </c>
      <c r="I231" s="80">
        <v>0.36</v>
      </c>
      <c r="J231" s="80">
        <v>0.12</v>
      </c>
      <c r="K231" s="80">
        <v>0.06</v>
      </c>
      <c r="L231" s="80">
        <v>764</v>
      </c>
      <c r="M231" s="80">
        <v>387</v>
      </c>
      <c r="N231" s="80"/>
    </row>
    <row r="232" spans="1:14">
      <c r="A232" s="84" t="s">
        <v>952</v>
      </c>
      <c r="B232" s="80">
        <v>79.7</v>
      </c>
      <c r="C232" s="80">
        <v>77.099999999999994</v>
      </c>
      <c r="D232" s="80">
        <v>94</v>
      </c>
      <c r="E232" s="80">
        <v>92.6</v>
      </c>
      <c r="F232" s="80">
        <v>865</v>
      </c>
      <c r="G232" s="80">
        <v>869</v>
      </c>
      <c r="H232" s="80">
        <v>0.54</v>
      </c>
      <c r="I232" s="80">
        <v>0.95</v>
      </c>
      <c r="J232" s="80">
        <v>0.14000000000000001</v>
      </c>
      <c r="K232" s="80">
        <v>0.08</v>
      </c>
      <c r="L232" s="80">
        <v>743</v>
      </c>
      <c r="M232" s="80">
        <v>387</v>
      </c>
      <c r="N232" s="80"/>
    </row>
    <row r="233" spans="1:14">
      <c r="A233" s="84" t="s">
        <v>951</v>
      </c>
      <c r="B233" s="80">
        <v>83.5</v>
      </c>
      <c r="C233" s="80">
        <v>80.400000000000006</v>
      </c>
      <c r="D233" s="80">
        <v>92.3</v>
      </c>
      <c r="E233" s="80">
        <v>88.9</v>
      </c>
      <c r="F233" s="80">
        <v>865</v>
      </c>
      <c r="G233" s="80">
        <v>856</v>
      </c>
      <c r="H233" s="80">
        <v>0.79</v>
      </c>
      <c r="I233" s="80">
        <v>1.05</v>
      </c>
      <c r="J233" s="80">
        <v>0.12</v>
      </c>
      <c r="K233" s="80">
        <v>0.02</v>
      </c>
      <c r="L233" s="80">
        <v>804</v>
      </c>
      <c r="M233" s="80">
        <v>393</v>
      </c>
      <c r="N233" s="80"/>
    </row>
    <row r="234" spans="1:14">
      <c r="A234" s="84" t="s">
        <v>950</v>
      </c>
      <c r="B234" s="80">
        <v>77.2</v>
      </c>
      <c r="C234" s="80">
        <v>79.900000000000006</v>
      </c>
      <c r="D234" s="80">
        <v>95.2</v>
      </c>
      <c r="E234" s="80">
        <v>95.5</v>
      </c>
      <c r="F234" s="80">
        <v>896</v>
      </c>
      <c r="G234" s="80">
        <v>895</v>
      </c>
      <c r="H234" s="80">
        <v>0.62</v>
      </c>
      <c r="I234" s="80">
        <v>1.1399999999999999</v>
      </c>
      <c r="J234" s="80">
        <v>0.14000000000000001</v>
      </c>
      <c r="K234" s="80">
        <v>7.0000000000000007E-2</v>
      </c>
      <c r="L234" s="80">
        <v>792</v>
      </c>
      <c r="M234" s="80">
        <v>415</v>
      </c>
      <c r="N234" s="80"/>
    </row>
    <row r="235" spans="1:14">
      <c r="A235" s="84" t="s">
        <v>949</v>
      </c>
      <c r="B235" s="80">
        <v>73.2</v>
      </c>
      <c r="C235" s="80">
        <v>77.900000000000006</v>
      </c>
      <c r="D235" s="80">
        <v>94.2</v>
      </c>
      <c r="E235" s="80">
        <v>92.4</v>
      </c>
      <c r="F235" s="80">
        <v>866</v>
      </c>
      <c r="G235" s="80">
        <v>864</v>
      </c>
      <c r="H235" s="80">
        <v>0.81</v>
      </c>
      <c r="I235" s="80">
        <v>0.85</v>
      </c>
      <c r="J235" s="80">
        <v>0.15</v>
      </c>
      <c r="K235" s="80">
        <v>0.05</v>
      </c>
      <c r="L235" s="80">
        <v>745</v>
      </c>
      <c r="M235" s="80">
        <v>410.7</v>
      </c>
      <c r="N235" s="80"/>
    </row>
    <row r="236" spans="1:14">
      <c r="A236" s="84" t="s">
        <v>948</v>
      </c>
      <c r="B236" s="80">
        <v>80.400000000000006</v>
      </c>
      <c r="C236" s="80">
        <v>78.3</v>
      </c>
      <c r="D236" s="80">
        <v>93.1</v>
      </c>
      <c r="E236" s="80">
        <v>97.2</v>
      </c>
      <c r="F236" s="80">
        <v>844</v>
      </c>
      <c r="G236" s="80">
        <v>849</v>
      </c>
      <c r="H236" s="80">
        <v>0.8</v>
      </c>
      <c r="I236" s="80">
        <v>0.7</v>
      </c>
      <c r="J236" s="80">
        <v>0.13</v>
      </c>
      <c r="K236" s="80">
        <v>0.04</v>
      </c>
      <c r="L236" s="80">
        <v>749</v>
      </c>
      <c r="M236" s="80">
        <v>408</v>
      </c>
      <c r="N236" s="80"/>
    </row>
    <row r="237" spans="1:14">
      <c r="A237" s="84" t="s">
        <v>947</v>
      </c>
      <c r="B237" s="80">
        <v>74.900000000000006</v>
      </c>
      <c r="C237" s="80">
        <v>75.5</v>
      </c>
      <c r="D237" s="80">
        <v>91.7</v>
      </c>
      <c r="E237" s="80">
        <v>89.5</v>
      </c>
      <c r="F237" s="80">
        <v>858</v>
      </c>
      <c r="G237" s="80">
        <v>852</v>
      </c>
      <c r="H237" s="80">
        <v>0.8</v>
      </c>
      <c r="I237" s="80">
        <v>0.89</v>
      </c>
      <c r="J237" s="80">
        <v>0.09</v>
      </c>
      <c r="K237" s="80">
        <v>0.04</v>
      </c>
      <c r="L237" s="80">
        <v>726</v>
      </c>
      <c r="M237" s="80">
        <v>422</v>
      </c>
      <c r="N237" s="80"/>
    </row>
    <row r="238" spans="1:14">
      <c r="A238" s="84" t="s">
        <v>946</v>
      </c>
      <c r="B238" s="80">
        <v>74.400000000000006</v>
      </c>
      <c r="C238" s="80">
        <v>73.400000000000006</v>
      </c>
      <c r="D238" s="80">
        <v>90.9</v>
      </c>
      <c r="E238" s="80">
        <v>91.7</v>
      </c>
      <c r="F238" s="80">
        <v>841</v>
      </c>
      <c r="G238" s="80">
        <v>842</v>
      </c>
      <c r="H238" s="80">
        <v>0.62</v>
      </c>
      <c r="I238" s="80">
        <v>0.93</v>
      </c>
      <c r="J238" s="80">
        <v>0.12</v>
      </c>
      <c r="K238" s="80">
        <v>0.05</v>
      </c>
      <c r="L238" s="80">
        <v>733</v>
      </c>
      <c r="M238" s="80">
        <v>415.7</v>
      </c>
      <c r="N238" s="80"/>
    </row>
    <row r="239" spans="1:14">
      <c r="A239" s="84" t="s">
        <v>945</v>
      </c>
      <c r="B239" s="80">
        <v>87.4</v>
      </c>
      <c r="C239" s="80">
        <v>81.7</v>
      </c>
      <c r="D239" s="80">
        <v>95</v>
      </c>
      <c r="E239" s="80">
        <v>104.8</v>
      </c>
      <c r="F239" s="80">
        <v>896</v>
      </c>
      <c r="G239" s="80">
        <v>889</v>
      </c>
      <c r="H239" s="80">
        <v>0.94</v>
      </c>
      <c r="I239" s="80">
        <v>0.76</v>
      </c>
      <c r="J239" s="80">
        <v>0.11</v>
      </c>
      <c r="K239" s="80">
        <v>0.03</v>
      </c>
      <c r="L239" s="80">
        <v>797</v>
      </c>
      <c r="M239" s="80">
        <v>433</v>
      </c>
      <c r="N239" s="80"/>
    </row>
    <row r="240" spans="1:14">
      <c r="A240" s="84" t="s">
        <v>944</v>
      </c>
      <c r="B240" s="80">
        <v>68</v>
      </c>
      <c r="C240" s="80">
        <v>67.900000000000006</v>
      </c>
      <c r="D240" s="80">
        <v>87.3</v>
      </c>
      <c r="E240" s="80">
        <v>88.7</v>
      </c>
      <c r="F240" s="80">
        <v>813</v>
      </c>
      <c r="G240" s="80">
        <v>804</v>
      </c>
      <c r="H240" s="80">
        <v>0.72</v>
      </c>
      <c r="I240" s="80">
        <v>0.39</v>
      </c>
      <c r="J240" s="80">
        <v>0.12</v>
      </c>
      <c r="K240" s="80">
        <v>0.05</v>
      </c>
      <c r="L240" s="80">
        <v>607</v>
      </c>
      <c r="M240" s="80">
        <v>410</v>
      </c>
      <c r="N240" s="80"/>
    </row>
    <row r="241" spans="1:14">
      <c r="A241" s="84" t="s">
        <v>943</v>
      </c>
      <c r="B241" s="80">
        <v>55.9</v>
      </c>
      <c r="C241" s="80">
        <v>61.2</v>
      </c>
      <c r="D241" s="80">
        <v>80.2</v>
      </c>
      <c r="E241" s="80">
        <v>76.400000000000006</v>
      </c>
      <c r="F241" s="80">
        <v>738</v>
      </c>
      <c r="G241" s="80">
        <v>728</v>
      </c>
      <c r="H241" s="80">
        <v>0.52</v>
      </c>
      <c r="I241" s="80">
        <v>0.42</v>
      </c>
      <c r="J241" s="80">
        <v>0.15</v>
      </c>
      <c r="K241" s="80">
        <v>0.04</v>
      </c>
      <c r="L241" s="80">
        <v>606</v>
      </c>
      <c r="M241" s="80">
        <v>433</v>
      </c>
      <c r="N241" s="80"/>
    </row>
    <row r="242" spans="1:14">
      <c r="A242" s="84" t="s">
        <v>942</v>
      </c>
      <c r="B242" s="80">
        <v>75.599999999999994</v>
      </c>
      <c r="C242" s="80">
        <v>77.2</v>
      </c>
      <c r="D242" s="80">
        <v>94</v>
      </c>
      <c r="E242" s="80">
        <v>89.2</v>
      </c>
      <c r="F242" s="80">
        <v>846</v>
      </c>
      <c r="G242" s="80">
        <v>838</v>
      </c>
      <c r="H242" s="80">
        <v>0.53</v>
      </c>
      <c r="I242" s="80">
        <v>0.64</v>
      </c>
      <c r="J242" s="80">
        <v>0.14000000000000001</v>
      </c>
      <c r="K242" s="80">
        <v>0.04</v>
      </c>
      <c r="L242" s="80">
        <v>680</v>
      </c>
      <c r="M242" s="80">
        <v>435.5</v>
      </c>
      <c r="N242" s="80"/>
    </row>
    <row r="243" spans="1:14">
      <c r="A243" s="84" t="s">
        <v>941</v>
      </c>
      <c r="B243" s="80">
        <v>79.5</v>
      </c>
      <c r="C243" s="80">
        <v>78.5</v>
      </c>
      <c r="D243" s="80">
        <v>92.3</v>
      </c>
      <c r="E243" s="80">
        <v>85</v>
      </c>
      <c r="F243" s="80">
        <v>832</v>
      </c>
      <c r="G243" s="80">
        <v>824</v>
      </c>
      <c r="H243" s="80">
        <v>0.79</v>
      </c>
      <c r="I243" s="80">
        <v>0.8</v>
      </c>
      <c r="J243" s="80">
        <v>0.13</v>
      </c>
      <c r="K243" s="80">
        <v>0.05</v>
      </c>
      <c r="L243" s="80">
        <v>660</v>
      </c>
      <c r="M243" s="80">
        <v>413</v>
      </c>
      <c r="N243" s="80"/>
    </row>
    <row r="244" spans="1:14">
      <c r="A244" s="84" t="s">
        <v>940</v>
      </c>
      <c r="B244" s="80">
        <v>76.3</v>
      </c>
      <c r="C244" s="80">
        <v>76.099999999999994</v>
      </c>
      <c r="D244" s="80">
        <v>94.5</v>
      </c>
      <c r="E244" s="80">
        <v>86</v>
      </c>
      <c r="F244" s="80">
        <v>874</v>
      </c>
      <c r="G244" s="80">
        <v>851</v>
      </c>
      <c r="H244" s="80">
        <v>0.82</v>
      </c>
      <c r="I244" s="80">
        <v>0.96</v>
      </c>
      <c r="J244" s="80">
        <v>0.14000000000000001</v>
      </c>
      <c r="K244" s="80">
        <v>7.0000000000000007E-2</v>
      </c>
      <c r="L244" s="80">
        <v>660</v>
      </c>
      <c r="M244" s="80">
        <v>446.3</v>
      </c>
      <c r="N244" s="80"/>
    </row>
    <row r="245" spans="1:14">
      <c r="A245" s="84" t="s">
        <v>939</v>
      </c>
      <c r="B245" s="80">
        <v>66.599999999999994</v>
      </c>
      <c r="C245" s="80">
        <v>71.2</v>
      </c>
      <c r="D245" s="80">
        <v>92.1</v>
      </c>
      <c r="E245" s="80">
        <v>87.4</v>
      </c>
      <c r="F245" s="80">
        <v>838</v>
      </c>
      <c r="G245" s="80">
        <v>837</v>
      </c>
      <c r="H245" s="80">
        <v>0.8</v>
      </c>
      <c r="I245" s="80">
        <v>0.46</v>
      </c>
      <c r="J245" s="80">
        <v>0.11</v>
      </c>
      <c r="K245" s="80">
        <v>7.0000000000000007E-2</v>
      </c>
      <c r="L245" s="80">
        <v>645</v>
      </c>
      <c r="M245" s="80">
        <v>461</v>
      </c>
      <c r="N245" s="80"/>
    </row>
    <row r="246" spans="1:14">
      <c r="A246" s="84" t="s">
        <v>938</v>
      </c>
      <c r="B246" s="80">
        <v>70.3</v>
      </c>
      <c r="C246" s="80">
        <v>71.7</v>
      </c>
      <c r="D246" s="80">
        <v>90.9</v>
      </c>
      <c r="E246" s="80">
        <v>83</v>
      </c>
      <c r="F246" s="80">
        <v>835</v>
      </c>
      <c r="G246" s="80">
        <v>839</v>
      </c>
      <c r="H246" s="80">
        <v>0.66</v>
      </c>
      <c r="I246" s="80">
        <v>0.73</v>
      </c>
      <c r="J246" s="80">
        <v>0.17</v>
      </c>
      <c r="K246" s="80">
        <v>7.0000000000000007E-2</v>
      </c>
      <c r="L246" s="80">
        <v>634</v>
      </c>
      <c r="M246" s="80">
        <v>463.3</v>
      </c>
      <c r="N246" s="80"/>
    </row>
    <row r="247" spans="1:14">
      <c r="A247" s="84" t="s">
        <v>937</v>
      </c>
      <c r="B247" s="80">
        <v>67</v>
      </c>
      <c r="C247" s="80">
        <v>66.2</v>
      </c>
      <c r="D247" s="80">
        <v>92</v>
      </c>
      <c r="E247" s="80">
        <v>87.2</v>
      </c>
      <c r="F247" s="80">
        <v>831</v>
      </c>
      <c r="G247" s="80">
        <v>821</v>
      </c>
      <c r="H247" s="80">
        <v>0.46</v>
      </c>
      <c r="I247" s="80">
        <v>0.5</v>
      </c>
      <c r="J247" s="80">
        <v>0.13</v>
      </c>
      <c r="K247" s="80">
        <v>0.06</v>
      </c>
      <c r="L247" s="80">
        <v>586</v>
      </c>
      <c r="M247" s="80">
        <v>448</v>
      </c>
      <c r="N247" s="80"/>
    </row>
    <row r="248" spans="1:14">
      <c r="A248" s="84" t="s">
        <v>936</v>
      </c>
      <c r="B248" s="80">
        <v>73.2</v>
      </c>
      <c r="C248" s="80">
        <v>74.900000000000006</v>
      </c>
      <c r="D248" s="80">
        <v>90.9</v>
      </c>
      <c r="E248" s="80">
        <v>88.5</v>
      </c>
      <c r="F248" s="80">
        <v>876</v>
      </c>
      <c r="G248" s="80">
        <v>843</v>
      </c>
      <c r="H248" s="80">
        <v>0.62</v>
      </c>
      <c r="I248" s="80">
        <v>0.56999999999999995</v>
      </c>
      <c r="J248" s="80">
        <v>0.13</v>
      </c>
      <c r="K248" s="80">
        <v>0.04</v>
      </c>
      <c r="L248" s="80">
        <v>654</v>
      </c>
      <c r="M248" s="80">
        <v>451</v>
      </c>
      <c r="N248" s="80"/>
    </row>
    <row r="249" spans="1:14">
      <c r="A249" s="84" t="s">
        <v>935</v>
      </c>
      <c r="B249" s="80">
        <v>69.5</v>
      </c>
      <c r="C249" s="80">
        <v>66.7</v>
      </c>
      <c r="D249" s="80">
        <v>76.599999999999994</v>
      </c>
      <c r="E249" s="80">
        <v>81.400000000000006</v>
      </c>
      <c r="F249" s="80">
        <v>896</v>
      </c>
      <c r="G249" s="80">
        <v>919</v>
      </c>
      <c r="H249" s="80">
        <v>0.7</v>
      </c>
      <c r="I249" s="80">
        <v>0.89</v>
      </c>
      <c r="J249" s="80">
        <v>0.12</v>
      </c>
      <c r="K249" s="80">
        <v>0.06</v>
      </c>
      <c r="L249" s="80">
        <v>608</v>
      </c>
      <c r="M249" s="80">
        <v>444</v>
      </c>
      <c r="N249" s="80"/>
    </row>
    <row r="250" spans="1:14">
      <c r="A250" s="84" t="s">
        <v>934</v>
      </c>
      <c r="B250" s="80">
        <v>75.7</v>
      </c>
      <c r="C250" s="80">
        <v>74.3</v>
      </c>
      <c r="D250" s="80">
        <v>82.9</v>
      </c>
      <c r="E250" s="80">
        <v>93.6</v>
      </c>
      <c r="F250" s="80">
        <v>889</v>
      </c>
      <c r="G250" s="80">
        <v>894</v>
      </c>
      <c r="H250" s="80">
        <v>0.97</v>
      </c>
      <c r="I250" s="80">
        <v>0.67</v>
      </c>
      <c r="J250" s="80">
        <v>0.11</v>
      </c>
      <c r="K250" s="80">
        <v>7.0000000000000007E-2</v>
      </c>
      <c r="L250" s="80">
        <v>610</v>
      </c>
      <c r="M250" s="80">
        <v>445</v>
      </c>
      <c r="N250" s="80"/>
    </row>
    <row r="251" spans="1:14">
      <c r="A251" s="84" t="s">
        <v>933</v>
      </c>
      <c r="B251" s="80">
        <v>64.7</v>
      </c>
      <c r="C251" s="80">
        <v>64.5</v>
      </c>
      <c r="D251" s="80">
        <v>70</v>
      </c>
      <c r="E251" s="80">
        <v>77.599999999999994</v>
      </c>
      <c r="F251" s="80">
        <v>883</v>
      </c>
      <c r="G251" s="80">
        <v>863</v>
      </c>
      <c r="H251" s="80">
        <v>0.77</v>
      </c>
      <c r="I251" s="80">
        <v>1.17</v>
      </c>
      <c r="J251" s="80">
        <v>0.1</v>
      </c>
      <c r="K251" s="80">
        <v>0.08</v>
      </c>
      <c r="L251" s="80">
        <v>566</v>
      </c>
      <c r="M251" s="80">
        <v>438</v>
      </c>
      <c r="N251" s="80"/>
    </row>
    <row r="252" spans="1:14">
      <c r="A252" s="84" t="s">
        <v>932</v>
      </c>
      <c r="B252" s="80">
        <v>67.900000000000006</v>
      </c>
      <c r="C252" s="80">
        <v>64.8</v>
      </c>
      <c r="D252" s="80">
        <v>75.099999999999994</v>
      </c>
      <c r="E252" s="80">
        <v>74.8</v>
      </c>
      <c r="F252" s="80">
        <v>866</v>
      </c>
      <c r="G252" s="80">
        <v>874</v>
      </c>
      <c r="H252" s="80">
        <v>0.65</v>
      </c>
      <c r="I252" s="80">
        <v>0.64</v>
      </c>
      <c r="J252" s="80">
        <v>0.1</v>
      </c>
      <c r="K252" s="80">
        <v>0.04</v>
      </c>
      <c r="L252" s="80">
        <v>646</v>
      </c>
      <c r="M252" s="80">
        <v>447</v>
      </c>
      <c r="N252" s="80"/>
    </row>
    <row r="253" spans="1:14">
      <c r="A253" s="84" t="s">
        <v>931</v>
      </c>
      <c r="B253" s="80">
        <v>66.099999999999994</v>
      </c>
      <c r="C253" s="80">
        <v>66.2</v>
      </c>
      <c r="D253" s="80">
        <v>78.599999999999994</v>
      </c>
      <c r="E253" s="80">
        <v>86.9</v>
      </c>
      <c r="F253" s="80">
        <v>886</v>
      </c>
      <c r="G253" s="80">
        <v>896</v>
      </c>
      <c r="H253" s="80">
        <v>0.77</v>
      </c>
      <c r="I253" s="80">
        <v>0.56000000000000005</v>
      </c>
      <c r="J253" s="80">
        <v>0.08</v>
      </c>
      <c r="K253" s="80">
        <v>7.0000000000000007E-2</v>
      </c>
      <c r="L253" s="80">
        <v>608</v>
      </c>
      <c r="M253" s="80">
        <v>448</v>
      </c>
      <c r="N253" s="80"/>
    </row>
    <row r="254" spans="1:14">
      <c r="A254" s="84" t="s">
        <v>930</v>
      </c>
      <c r="B254" s="80">
        <v>64.8</v>
      </c>
      <c r="C254" s="80">
        <v>65.3</v>
      </c>
      <c r="D254" s="80">
        <v>77</v>
      </c>
      <c r="E254" s="80">
        <v>73.900000000000006</v>
      </c>
      <c r="F254" s="80">
        <v>865</v>
      </c>
      <c r="G254" s="80">
        <v>871</v>
      </c>
      <c r="H254" s="80">
        <v>0.65</v>
      </c>
      <c r="I254" s="80">
        <v>0.73</v>
      </c>
      <c r="J254" s="80">
        <v>7.0000000000000007E-2</v>
      </c>
      <c r="K254" s="80">
        <v>0.05</v>
      </c>
      <c r="L254" s="80">
        <v>638</v>
      </c>
      <c r="M254" s="80">
        <v>435</v>
      </c>
      <c r="N254" s="80"/>
    </row>
    <row r="255" spans="1:14">
      <c r="A255" s="84" t="s">
        <v>929</v>
      </c>
      <c r="B255" s="80">
        <v>66.599999999999994</v>
      </c>
      <c r="C255" s="80">
        <v>68.599999999999994</v>
      </c>
      <c r="D255" s="80">
        <v>77.099999999999994</v>
      </c>
      <c r="E255" s="80">
        <v>83.8</v>
      </c>
      <c r="F255" s="80">
        <v>886</v>
      </c>
      <c r="G255" s="80">
        <v>917</v>
      </c>
      <c r="H255" s="80">
        <v>0.63</v>
      </c>
      <c r="I255" s="80">
        <v>0.83</v>
      </c>
      <c r="J255" s="80">
        <v>0.1</v>
      </c>
      <c r="K255" s="80">
        <v>0.06</v>
      </c>
      <c r="L255" s="80">
        <v>745</v>
      </c>
      <c r="M255" s="80">
        <v>460</v>
      </c>
      <c r="N255" s="80"/>
    </row>
    <row r="256" spans="1:14">
      <c r="A256" s="84" t="s">
        <v>928</v>
      </c>
      <c r="B256" s="80">
        <v>66.900000000000006</v>
      </c>
      <c r="C256" s="80">
        <v>67.099999999999994</v>
      </c>
      <c r="D256" s="80">
        <v>85.9</v>
      </c>
      <c r="E256" s="80">
        <v>93.5</v>
      </c>
      <c r="F256" s="80">
        <v>863</v>
      </c>
      <c r="G256" s="80">
        <v>884</v>
      </c>
      <c r="H256" s="80">
        <v>0.79</v>
      </c>
      <c r="I256" s="80">
        <v>0.82</v>
      </c>
      <c r="J256" s="80">
        <v>0.11</v>
      </c>
      <c r="K256" s="80">
        <v>7.0000000000000007E-2</v>
      </c>
      <c r="L256" s="80">
        <v>744</v>
      </c>
      <c r="M256" s="80">
        <v>438</v>
      </c>
      <c r="N256" s="80"/>
    </row>
    <row r="257" spans="1:14">
      <c r="A257" s="84" t="s">
        <v>927</v>
      </c>
      <c r="B257" s="80">
        <v>64.7</v>
      </c>
      <c r="C257" s="80">
        <v>68.5</v>
      </c>
      <c r="D257" s="80">
        <v>76.400000000000006</v>
      </c>
      <c r="E257" s="80">
        <v>84.3</v>
      </c>
      <c r="F257" s="80">
        <v>888</v>
      </c>
      <c r="G257" s="80">
        <v>916</v>
      </c>
      <c r="H257" s="80">
        <v>0.77</v>
      </c>
      <c r="I257" s="80">
        <v>0.66</v>
      </c>
      <c r="J257" s="80">
        <v>0.11</v>
      </c>
      <c r="K257" s="80">
        <v>0.06</v>
      </c>
      <c r="L257" s="80">
        <v>741</v>
      </c>
      <c r="M257" s="80">
        <v>454</v>
      </c>
      <c r="N257" s="80"/>
    </row>
    <row r="258" spans="1:14">
      <c r="A258" s="84" t="s">
        <v>926</v>
      </c>
      <c r="B258" s="80">
        <v>66.900000000000006</v>
      </c>
      <c r="C258" s="80">
        <v>66.3</v>
      </c>
      <c r="D258" s="80">
        <v>74.400000000000006</v>
      </c>
      <c r="E258" s="80">
        <v>80.5</v>
      </c>
      <c r="F258" s="80">
        <v>899</v>
      </c>
      <c r="G258" s="80">
        <v>923</v>
      </c>
      <c r="H258" s="80">
        <v>0.48</v>
      </c>
      <c r="I258" s="80">
        <v>0.54</v>
      </c>
      <c r="J258" s="80">
        <v>0.09</v>
      </c>
      <c r="K258" s="80">
        <v>7.0000000000000007E-2</v>
      </c>
      <c r="L258" s="80">
        <v>743</v>
      </c>
      <c r="M258" s="80">
        <v>446.5</v>
      </c>
      <c r="N258" s="80"/>
    </row>
    <row r="259" spans="1:14">
      <c r="A259" s="84" t="s">
        <v>925</v>
      </c>
      <c r="B259" s="80">
        <v>38.1</v>
      </c>
      <c r="C259" s="80">
        <v>33.6</v>
      </c>
      <c r="D259" s="80">
        <v>62.4</v>
      </c>
      <c r="E259" s="80">
        <v>67.3</v>
      </c>
      <c r="F259" s="80">
        <v>791</v>
      </c>
      <c r="G259" s="80">
        <v>785</v>
      </c>
      <c r="H259" s="80">
        <v>0.4</v>
      </c>
      <c r="I259" s="80">
        <v>0.42</v>
      </c>
      <c r="J259" s="80">
        <v>0.05</v>
      </c>
      <c r="K259" s="80">
        <v>0.06</v>
      </c>
      <c r="L259" s="80">
        <v>391</v>
      </c>
      <c r="M259" s="80">
        <v>478</v>
      </c>
      <c r="N259" s="80"/>
    </row>
    <row r="260" spans="1:14">
      <c r="A260" s="84" t="s">
        <v>924</v>
      </c>
      <c r="B260" s="80">
        <v>115.9</v>
      </c>
      <c r="C260" s="80">
        <v>111.9</v>
      </c>
      <c r="D260" s="80">
        <v>162.80000000000001</v>
      </c>
      <c r="E260" s="80">
        <v>179.8</v>
      </c>
      <c r="F260" s="80">
        <v>840</v>
      </c>
      <c r="G260" s="80">
        <v>836</v>
      </c>
      <c r="H260" s="80">
        <v>0.62</v>
      </c>
      <c r="I260" s="80">
        <v>0.77</v>
      </c>
      <c r="J260" s="80">
        <v>0.22</v>
      </c>
      <c r="K260" s="80">
        <v>0.06</v>
      </c>
      <c r="L260" s="80">
        <v>1093</v>
      </c>
      <c r="M260" s="80">
        <v>426</v>
      </c>
      <c r="N260" s="80"/>
    </row>
    <row r="261" spans="1:14">
      <c r="A261" s="84" t="s">
        <v>923</v>
      </c>
      <c r="B261" s="80">
        <v>44.1</v>
      </c>
      <c r="C261" s="80">
        <v>36.5</v>
      </c>
      <c r="D261" s="80">
        <v>70.099999999999994</v>
      </c>
      <c r="E261" s="80">
        <v>72.5</v>
      </c>
      <c r="F261" s="80">
        <v>858</v>
      </c>
      <c r="G261" s="80">
        <v>856</v>
      </c>
      <c r="H261" s="80">
        <v>0.37</v>
      </c>
      <c r="I261" s="80">
        <v>0.41</v>
      </c>
      <c r="J261" s="80">
        <v>0.05</v>
      </c>
      <c r="K261" s="80">
        <v>0.06</v>
      </c>
      <c r="L261" s="80">
        <v>379</v>
      </c>
      <c r="M261" s="80">
        <v>501</v>
      </c>
      <c r="N261" s="80"/>
    </row>
    <row r="262" spans="1:14">
      <c r="A262" s="84" t="s">
        <v>922</v>
      </c>
      <c r="B262" s="80">
        <v>34.799999999999997</v>
      </c>
      <c r="C262" s="80">
        <v>37.4</v>
      </c>
      <c r="D262" s="80">
        <v>67.099999999999994</v>
      </c>
      <c r="E262" s="80">
        <v>77.400000000000006</v>
      </c>
      <c r="F262" s="80">
        <v>856</v>
      </c>
      <c r="G262" s="80">
        <v>845</v>
      </c>
      <c r="H262" s="80">
        <v>0.28000000000000003</v>
      </c>
      <c r="I262" s="80">
        <v>0.7</v>
      </c>
      <c r="J262" s="80">
        <v>0.08</v>
      </c>
      <c r="K262" s="80">
        <v>0.06</v>
      </c>
      <c r="L262" s="80">
        <v>434</v>
      </c>
      <c r="M262" s="80">
        <v>507</v>
      </c>
      <c r="N262" s="80"/>
    </row>
    <row r="263" spans="1:14">
      <c r="A263" s="84" t="s">
        <v>921</v>
      </c>
      <c r="B263" s="80">
        <v>48.4</v>
      </c>
      <c r="C263" s="80">
        <v>49.8</v>
      </c>
      <c r="D263" s="80">
        <v>71.8</v>
      </c>
      <c r="E263" s="80">
        <v>70.7</v>
      </c>
      <c r="F263" s="80">
        <v>877</v>
      </c>
      <c r="G263" s="80">
        <v>872</v>
      </c>
      <c r="H263" s="80">
        <v>0.41</v>
      </c>
      <c r="I263" s="80">
        <v>0.92</v>
      </c>
      <c r="J263" s="80">
        <v>0.06</v>
      </c>
      <c r="K263" s="80">
        <v>0.05</v>
      </c>
      <c r="L263" s="80">
        <v>459</v>
      </c>
      <c r="M263" s="80">
        <v>506</v>
      </c>
      <c r="N263" s="80"/>
    </row>
    <row r="264" spans="1:14">
      <c r="A264" s="84" t="s">
        <v>920</v>
      </c>
      <c r="B264" s="80">
        <v>56.2</v>
      </c>
      <c r="C264" s="80">
        <v>53</v>
      </c>
      <c r="D264" s="80">
        <v>69.400000000000006</v>
      </c>
      <c r="E264" s="80">
        <v>72.5</v>
      </c>
      <c r="F264" s="80">
        <v>839</v>
      </c>
      <c r="G264" s="80">
        <v>841</v>
      </c>
      <c r="H264" s="80">
        <v>0.35</v>
      </c>
      <c r="I264" s="80">
        <v>0.19</v>
      </c>
      <c r="J264" s="80">
        <v>7.0000000000000007E-2</v>
      </c>
      <c r="K264" s="80">
        <v>0.06</v>
      </c>
      <c r="L264" s="80">
        <v>419</v>
      </c>
      <c r="M264" s="80">
        <v>476</v>
      </c>
      <c r="N264" s="80"/>
    </row>
    <row r="265" spans="1:14">
      <c r="A265" s="84" t="s">
        <v>919</v>
      </c>
      <c r="B265" s="80">
        <v>34</v>
      </c>
      <c r="C265" s="80">
        <v>36.200000000000003</v>
      </c>
      <c r="D265" s="80">
        <v>68.099999999999994</v>
      </c>
      <c r="E265" s="80">
        <v>68.2</v>
      </c>
      <c r="F265" s="80">
        <v>830</v>
      </c>
      <c r="G265" s="80">
        <v>830</v>
      </c>
      <c r="H265" s="80">
        <v>0.28000000000000003</v>
      </c>
      <c r="I265" s="80">
        <v>0.25</v>
      </c>
      <c r="J265" s="80">
        <v>0.06</v>
      </c>
      <c r="K265" s="80">
        <v>0.04</v>
      </c>
      <c r="L265" s="80">
        <v>383</v>
      </c>
      <c r="M265" s="80">
        <v>521</v>
      </c>
      <c r="N265" s="80"/>
    </row>
    <row r="266" spans="1:14">
      <c r="A266" s="84" t="s">
        <v>918</v>
      </c>
      <c r="B266" s="80">
        <v>29</v>
      </c>
      <c r="C266" s="80">
        <v>32.4</v>
      </c>
      <c r="D266" s="80">
        <v>58.2</v>
      </c>
      <c r="E266" s="80">
        <v>62</v>
      </c>
      <c r="F266" s="80">
        <v>781</v>
      </c>
      <c r="G266" s="80">
        <v>776</v>
      </c>
      <c r="H266" s="80">
        <v>0.28999999999999998</v>
      </c>
      <c r="I266" s="80">
        <v>0.4</v>
      </c>
      <c r="J266" s="80">
        <v>0.05</v>
      </c>
      <c r="K266" s="80">
        <v>7.0000000000000007E-2</v>
      </c>
      <c r="L266" s="80">
        <v>382</v>
      </c>
      <c r="M266" s="80">
        <v>536</v>
      </c>
      <c r="N266" s="80"/>
    </row>
    <row r="267" spans="1:14">
      <c r="A267" s="84" t="s">
        <v>917</v>
      </c>
      <c r="B267" s="80">
        <v>104.2</v>
      </c>
      <c r="C267" s="80">
        <v>100.3</v>
      </c>
      <c r="D267" s="80">
        <v>132.19999999999999</v>
      </c>
      <c r="E267" s="80">
        <v>140.1</v>
      </c>
      <c r="F267" s="80">
        <v>839</v>
      </c>
      <c r="G267" s="80">
        <v>859</v>
      </c>
      <c r="H267" s="80">
        <v>0.61</v>
      </c>
      <c r="I267" s="80">
        <v>0.55000000000000004</v>
      </c>
      <c r="J267" s="80">
        <v>0.17</v>
      </c>
      <c r="K267" s="80">
        <v>7.0000000000000007E-2</v>
      </c>
      <c r="L267" s="80">
        <v>855</v>
      </c>
      <c r="M267" s="80">
        <v>450</v>
      </c>
      <c r="N267" s="80"/>
    </row>
    <row r="268" spans="1:14">
      <c r="A268" s="84" t="s">
        <v>916</v>
      </c>
      <c r="B268" s="80">
        <v>99.8</v>
      </c>
      <c r="C268" s="80">
        <v>97</v>
      </c>
      <c r="D268" s="80">
        <v>123.4</v>
      </c>
      <c r="E268" s="80">
        <v>125.3</v>
      </c>
      <c r="F268" s="80">
        <v>792</v>
      </c>
      <c r="G268" s="80">
        <v>814</v>
      </c>
      <c r="H268" s="80">
        <v>0.57999999999999996</v>
      </c>
      <c r="I268" s="80">
        <v>0.91</v>
      </c>
      <c r="J268" s="80">
        <v>0.18</v>
      </c>
      <c r="K268" s="80">
        <v>0.06</v>
      </c>
      <c r="L268" s="80">
        <v>798</v>
      </c>
      <c r="M268" s="80">
        <v>437</v>
      </c>
      <c r="N268" s="80"/>
    </row>
    <row r="269" spans="1:14">
      <c r="A269" s="84" t="s">
        <v>915</v>
      </c>
      <c r="B269" s="80">
        <v>91</v>
      </c>
      <c r="C269" s="80">
        <v>92.1</v>
      </c>
      <c r="D269" s="80">
        <v>144.5</v>
      </c>
      <c r="E269" s="80">
        <v>159.5</v>
      </c>
      <c r="F269" s="80">
        <v>814</v>
      </c>
      <c r="G269" s="80">
        <v>824</v>
      </c>
      <c r="H269" s="80">
        <v>0.33</v>
      </c>
      <c r="I269" s="80">
        <v>0.91</v>
      </c>
      <c r="J269" s="80">
        <v>0.15</v>
      </c>
      <c r="K269" s="80">
        <v>0.01</v>
      </c>
      <c r="L269" s="80">
        <v>846</v>
      </c>
      <c r="M269" s="80">
        <v>464</v>
      </c>
      <c r="N269" s="80"/>
    </row>
    <row r="270" spans="1:14">
      <c r="A270" s="84" t="s">
        <v>914</v>
      </c>
      <c r="B270" s="80">
        <v>117.8</v>
      </c>
      <c r="C270" s="80">
        <v>118.8</v>
      </c>
      <c r="D270" s="80">
        <v>179.4</v>
      </c>
      <c r="E270" s="80">
        <v>192.6</v>
      </c>
      <c r="F270" s="80">
        <v>814</v>
      </c>
      <c r="G270" s="80">
        <v>822</v>
      </c>
      <c r="H270" s="80">
        <v>0.71</v>
      </c>
      <c r="I270" s="80">
        <v>0.8</v>
      </c>
      <c r="J270" s="80">
        <v>0.23</v>
      </c>
      <c r="K270" s="80">
        <v>0.1</v>
      </c>
      <c r="L270" s="80">
        <v>1068</v>
      </c>
      <c r="M270" s="80">
        <v>496</v>
      </c>
      <c r="N270" s="80"/>
    </row>
    <row r="271" spans="1:14">
      <c r="A271" s="84" t="s">
        <v>913</v>
      </c>
      <c r="B271" s="80">
        <v>61</v>
      </c>
      <c r="C271" s="80">
        <v>64</v>
      </c>
      <c r="D271" s="80">
        <v>115.9</v>
      </c>
      <c r="E271" s="80">
        <v>120</v>
      </c>
      <c r="F271" s="80">
        <v>758</v>
      </c>
      <c r="G271" s="80">
        <v>758</v>
      </c>
      <c r="H271" s="80">
        <v>0.42</v>
      </c>
      <c r="I271" s="80">
        <v>0.94</v>
      </c>
      <c r="J271" s="80">
        <v>0.15</v>
      </c>
      <c r="K271" s="80">
        <v>0.06</v>
      </c>
      <c r="L271" s="80">
        <v>655</v>
      </c>
      <c r="M271" s="80">
        <v>435</v>
      </c>
      <c r="N271" s="80"/>
    </row>
    <row r="272" spans="1:14">
      <c r="A272" s="84" t="s">
        <v>912</v>
      </c>
      <c r="B272" s="80">
        <v>101.8</v>
      </c>
      <c r="C272" s="80">
        <v>100.8</v>
      </c>
      <c r="D272" s="80">
        <v>156.6</v>
      </c>
      <c r="E272" s="80">
        <v>170.1</v>
      </c>
      <c r="F272" s="80">
        <v>791</v>
      </c>
      <c r="G272" s="80">
        <v>818</v>
      </c>
      <c r="H272" s="80">
        <v>0.81</v>
      </c>
      <c r="I272" s="80">
        <v>0.74</v>
      </c>
      <c r="J272" s="80">
        <v>0.18</v>
      </c>
      <c r="K272" s="80">
        <v>0.06</v>
      </c>
      <c r="L272" s="80">
        <v>921</v>
      </c>
      <c r="M272" s="80">
        <v>450</v>
      </c>
      <c r="N272" s="80"/>
    </row>
    <row r="273" spans="1:14">
      <c r="A273" s="84" t="s">
        <v>911</v>
      </c>
      <c r="B273" s="80">
        <v>114.6</v>
      </c>
      <c r="C273" s="80">
        <v>113.9</v>
      </c>
      <c r="D273" s="80">
        <v>171.5</v>
      </c>
      <c r="E273" s="80">
        <v>188.1</v>
      </c>
      <c r="F273" s="80">
        <v>826</v>
      </c>
      <c r="G273" s="80">
        <v>841</v>
      </c>
      <c r="H273" s="80">
        <v>0.79</v>
      </c>
      <c r="I273" s="80">
        <v>0.83</v>
      </c>
      <c r="J273" s="80">
        <v>0.22</v>
      </c>
      <c r="K273" s="80">
        <v>7.0000000000000007E-2</v>
      </c>
      <c r="L273" s="80">
        <v>1637</v>
      </c>
      <c r="M273" s="80">
        <v>450</v>
      </c>
      <c r="N273" s="80"/>
    </row>
    <row r="274" spans="1:14">
      <c r="A274" s="84" t="s">
        <v>910</v>
      </c>
      <c r="B274" s="80">
        <v>107</v>
      </c>
      <c r="C274" s="80">
        <v>112.3</v>
      </c>
      <c r="D274" s="80">
        <v>171.5</v>
      </c>
      <c r="E274" s="80">
        <v>184.7</v>
      </c>
      <c r="F274" s="80">
        <v>825</v>
      </c>
      <c r="G274" s="80">
        <v>861</v>
      </c>
      <c r="H274" s="80">
        <v>0.96</v>
      </c>
      <c r="I274" s="80">
        <v>0.83</v>
      </c>
      <c r="J274" s="80">
        <v>0.22</v>
      </c>
      <c r="K274" s="80">
        <v>7.0000000000000007E-2</v>
      </c>
      <c r="L274" s="80">
        <v>1699</v>
      </c>
      <c r="M274" s="80">
        <v>451</v>
      </c>
      <c r="N274" s="80"/>
    </row>
    <row r="275" spans="1:14">
      <c r="A275" s="84" t="s">
        <v>909</v>
      </c>
      <c r="B275" s="80">
        <v>28.6</v>
      </c>
      <c r="C275" s="80">
        <v>27.33</v>
      </c>
      <c r="D275" s="80">
        <v>95</v>
      </c>
      <c r="E275" s="80">
        <v>110.1</v>
      </c>
      <c r="F275" s="80">
        <v>778</v>
      </c>
      <c r="G275" s="80">
        <v>791</v>
      </c>
      <c r="H275" s="80">
        <v>0.7</v>
      </c>
      <c r="I275" s="80">
        <v>0.93</v>
      </c>
      <c r="J275" s="80">
        <v>0.08</v>
      </c>
      <c r="K275" s="80">
        <v>0.05</v>
      </c>
      <c r="L275" s="80">
        <v>693</v>
      </c>
      <c r="M275" s="80">
        <v>296</v>
      </c>
      <c r="N275" s="80"/>
    </row>
    <row r="276" spans="1:14">
      <c r="A276" s="84" t="s">
        <v>908</v>
      </c>
      <c r="B276" s="80">
        <v>29.4</v>
      </c>
      <c r="C276" s="80">
        <v>33</v>
      </c>
      <c r="D276" s="80">
        <v>102.3</v>
      </c>
      <c r="E276" s="80">
        <v>100.8</v>
      </c>
      <c r="F276" s="80">
        <v>774</v>
      </c>
      <c r="G276" s="80">
        <v>786</v>
      </c>
      <c r="H276" s="80">
        <v>0.46</v>
      </c>
      <c r="I276" s="80">
        <v>0.49</v>
      </c>
      <c r="J276" s="80">
        <v>0.08</v>
      </c>
      <c r="K276" s="80">
        <v>0.04</v>
      </c>
      <c r="L276" s="80">
        <v>832</v>
      </c>
      <c r="M276" s="80">
        <v>363.8</v>
      </c>
      <c r="N276" s="80"/>
    </row>
    <row r="277" spans="1:14">
      <c r="A277" s="84" t="s">
        <v>907</v>
      </c>
      <c r="B277" s="80">
        <v>31.2</v>
      </c>
      <c r="C277" s="80">
        <v>30.4</v>
      </c>
      <c r="D277" s="80">
        <v>102.1</v>
      </c>
      <c r="E277" s="80">
        <v>102.9</v>
      </c>
      <c r="F277" s="80">
        <v>756</v>
      </c>
      <c r="G277" s="80">
        <v>772</v>
      </c>
      <c r="H277" s="80">
        <v>0.47</v>
      </c>
      <c r="I277" s="80">
        <v>0.56999999999999995</v>
      </c>
      <c r="J277" s="80">
        <v>0.05</v>
      </c>
      <c r="K277" s="80">
        <v>0.04</v>
      </c>
      <c r="L277" s="80">
        <v>803</v>
      </c>
      <c r="M277" s="80">
        <v>345</v>
      </c>
      <c r="N277" s="80"/>
    </row>
    <row r="278" spans="1:14">
      <c r="A278" s="84" t="s">
        <v>906</v>
      </c>
      <c r="B278" s="80">
        <v>64.099999999999994</v>
      </c>
      <c r="C278" s="80">
        <v>65.7</v>
      </c>
      <c r="D278" s="80">
        <v>89</v>
      </c>
      <c r="E278" s="80">
        <v>83.4</v>
      </c>
      <c r="F278" s="80">
        <v>784</v>
      </c>
      <c r="G278" s="80">
        <v>807</v>
      </c>
      <c r="H278" s="80">
        <v>0.43</v>
      </c>
      <c r="I278" s="80">
        <v>0.31</v>
      </c>
      <c r="J278" s="80">
        <v>0.11</v>
      </c>
      <c r="K278" s="80">
        <v>0.05</v>
      </c>
      <c r="L278" s="80">
        <v>885</v>
      </c>
      <c r="M278" s="80">
        <v>439</v>
      </c>
      <c r="N278" s="80"/>
    </row>
    <row r="279" spans="1:14">
      <c r="A279" s="84" t="s">
        <v>905</v>
      </c>
      <c r="B279" s="80">
        <v>29.2</v>
      </c>
      <c r="C279" s="80">
        <v>33.6</v>
      </c>
      <c r="D279" s="80">
        <v>104.8</v>
      </c>
      <c r="E279" s="80">
        <v>100.1</v>
      </c>
      <c r="F279" s="80">
        <v>788</v>
      </c>
      <c r="G279" s="80">
        <v>803</v>
      </c>
      <c r="H279" s="80">
        <v>0.85</v>
      </c>
      <c r="I279" s="80">
        <v>0.15</v>
      </c>
      <c r="J279" s="80">
        <v>0.1</v>
      </c>
      <c r="K279" s="80">
        <v>0.03</v>
      </c>
      <c r="L279" s="80">
        <v>871</v>
      </c>
      <c r="M279" s="80">
        <v>339</v>
      </c>
      <c r="N279" s="80"/>
    </row>
    <row r="280" spans="1:14">
      <c r="A280" s="84" t="s">
        <v>904</v>
      </c>
      <c r="B280" s="80">
        <v>106.3</v>
      </c>
      <c r="C280" s="80">
        <v>110.9</v>
      </c>
      <c r="D280" s="80">
        <v>168</v>
      </c>
      <c r="E280" s="80">
        <v>174</v>
      </c>
      <c r="F280" s="80">
        <v>835</v>
      </c>
      <c r="G280" s="80">
        <v>861</v>
      </c>
      <c r="H280" s="80">
        <v>0.95</v>
      </c>
      <c r="I280" s="80">
        <v>0.56999999999999995</v>
      </c>
      <c r="J280" s="80">
        <v>0.21</v>
      </c>
      <c r="K280" s="80">
        <v>0.02</v>
      </c>
      <c r="L280" s="80">
        <v>1589</v>
      </c>
      <c r="M280" s="80">
        <v>652</v>
      </c>
      <c r="N280" s="80"/>
    </row>
    <row r="281" spans="1:14">
      <c r="A281" s="84" t="s">
        <v>903</v>
      </c>
      <c r="B281" s="80">
        <v>23.4</v>
      </c>
      <c r="C281" s="80">
        <v>28.9</v>
      </c>
      <c r="D281" s="80">
        <v>101.6</v>
      </c>
      <c r="E281" s="80">
        <v>96.5</v>
      </c>
      <c r="F281" s="80">
        <v>720</v>
      </c>
      <c r="G281" s="80">
        <v>731</v>
      </c>
      <c r="H281" s="80">
        <v>0.42</v>
      </c>
      <c r="I281" s="80">
        <v>1.02</v>
      </c>
      <c r="J281" s="80">
        <v>0.08</v>
      </c>
      <c r="K281" s="80">
        <v>7.0000000000000007E-2</v>
      </c>
      <c r="L281" s="80">
        <v>648</v>
      </c>
      <c r="M281" s="80">
        <v>337</v>
      </c>
      <c r="N281" s="80"/>
    </row>
    <row r="282" spans="1:14">
      <c r="A282" s="84" t="s">
        <v>902</v>
      </c>
      <c r="B282" s="80">
        <v>92.6</v>
      </c>
      <c r="C282" s="80">
        <v>90.7</v>
      </c>
      <c r="D282" s="80">
        <v>135.6</v>
      </c>
      <c r="E282" s="80">
        <v>127</v>
      </c>
      <c r="F282" s="80">
        <v>801</v>
      </c>
      <c r="G282" s="80">
        <v>846</v>
      </c>
      <c r="H282" s="80">
        <v>0.79</v>
      </c>
      <c r="I282" s="80">
        <v>0.93</v>
      </c>
      <c r="J282" s="80">
        <v>0.19</v>
      </c>
      <c r="K282" s="80">
        <v>0.04</v>
      </c>
      <c r="L282" s="80">
        <v>1140</v>
      </c>
      <c r="M282" s="80">
        <v>441</v>
      </c>
      <c r="N282" s="80"/>
    </row>
    <row r="283" spans="1:14">
      <c r="A283" s="84" t="s">
        <v>901</v>
      </c>
      <c r="B283" s="80">
        <v>115</v>
      </c>
      <c r="C283" s="80">
        <v>116.2</v>
      </c>
      <c r="D283" s="80">
        <v>183</v>
      </c>
      <c r="E283" s="80">
        <v>192</v>
      </c>
      <c r="F283" s="80">
        <v>834</v>
      </c>
      <c r="G283" s="80">
        <v>844</v>
      </c>
      <c r="H283" s="80">
        <v>0.63</v>
      </c>
      <c r="I283" s="80">
        <v>0.95</v>
      </c>
      <c r="J283" s="80">
        <v>0.21</v>
      </c>
      <c r="K283" s="80">
        <v>0.06</v>
      </c>
      <c r="L283" s="80">
        <v>1470</v>
      </c>
      <c r="M283" s="80">
        <v>447</v>
      </c>
      <c r="N283" s="80"/>
    </row>
    <row r="284" spans="1:14">
      <c r="A284" s="84" t="s">
        <v>900</v>
      </c>
      <c r="B284" s="80">
        <v>59.8</v>
      </c>
      <c r="C284" s="80">
        <v>64.7</v>
      </c>
      <c r="D284" s="80">
        <v>77.3</v>
      </c>
      <c r="E284" s="80">
        <v>72.599999999999994</v>
      </c>
      <c r="F284" s="80">
        <v>874</v>
      </c>
      <c r="G284" s="80">
        <v>901</v>
      </c>
      <c r="H284" s="80">
        <v>0.68</v>
      </c>
      <c r="I284" s="80">
        <v>0.66</v>
      </c>
      <c r="J284" s="80">
        <v>0.1</v>
      </c>
      <c r="K284" s="80">
        <v>0.04</v>
      </c>
      <c r="L284" s="80">
        <v>586</v>
      </c>
      <c r="M284" s="80">
        <v>434</v>
      </c>
      <c r="N284" s="80"/>
    </row>
    <row r="285" spans="1:14">
      <c r="A285" s="84" t="s">
        <v>899</v>
      </c>
      <c r="B285" s="80">
        <v>107</v>
      </c>
      <c r="C285" s="80">
        <v>111.6</v>
      </c>
      <c r="D285" s="80">
        <v>163.19999999999999</v>
      </c>
      <c r="E285" s="80">
        <v>170.3</v>
      </c>
      <c r="F285" s="80">
        <v>836</v>
      </c>
      <c r="G285" s="80">
        <v>852</v>
      </c>
      <c r="H285" s="80">
        <v>0.91</v>
      </c>
      <c r="I285" s="80">
        <v>1.21</v>
      </c>
      <c r="J285" s="80">
        <v>0.19</v>
      </c>
      <c r="K285" s="80">
        <v>7.0000000000000007E-2</v>
      </c>
      <c r="L285" s="80">
        <v>1083</v>
      </c>
      <c r="M285" s="80">
        <v>418</v>
      </c>
      <c r="N285" s="80"/>
    </row>
    <row r="286" spans="1:14">
      <c r="A286" s="84" t="s">
        <v>898</v>
      </c>
      <c r="B286" s="80">
        <v>110.2</v>
      </c>
      <c r="C286" s="80">
        <v>111.9</v>
      </c>
      <c r="D286" s="80">
        <v>167</v>
      </c>
      <c r="E286" s="80">
        <v>171.3</v>
      </c>
      <c r="F286" s="80">
        <v>823</v>
      </c>
      <c r="G286" s="80">
        <v>845</v>
      </c>
      <c r="H286" s="80">
        <v>0.88</v>
      </c>
      <c r="I286" s="80">
        <v>0.72</v>
      </c>
      <c r="J286" s="80">
        <v>0.2</v>
      </c>
      <c r="K286" s="80">
        <v>0.02</v>
      </c>
      <c r="L286" s="80">
        <v>969</v>
      </c>
      <c r="M286" s="80">
        <v>395</v>
      </c>
      <c r="N286" s="80"/>
    </row>
    <row r="287" spans="1:14">
      <c r="A287" s="84" t="s">
        <v>897</v>
      </c>
      <c r="B287" s="80">
        <v>50.1</v>
      </c>
      <c r="C287" s="80">
        <v>51.9</v>
      </c>
      <c r="D287" s="80">
        <v>67.900000000000006</v>
      </c>
      <c r="E287" s="80">
        <v>69.400000000000006</v>
      </c>
      <c r="F287" s="80">
        <v>768</v>
      </c>
      <c r="G287" s="80">
        <v>812</v>
      </c>
      <c r="H287" s="80">
        <v>0.38</v>
      </c>
      <c r="I287" s="80">
        <v>0.23</v>
      </c>
      <c r="J287" s="80">
        <v>7.0000000000000007E-2</v>
      </c>
      <c r="K287" s="80">
        <v>0.06</v>
      </c>
      <c r="L287" s="80">
        <v>361</v>
      </c>
      <c r="M287" s="80">
        <v>420</v>
      </c>
      <c r="N287" s="80"/>
    </row>
    <row r="288" spans="1:14">
      <c r="A288" s="84" t="s">
        <v>896</v>
      </c>
      <c r="B288" s="80">
        <v>109.1</v>
      </c>
      <c r="C288" s="80">
        <v>108.2</v>
      </c>
      <c r="D288" s="80">
        <v>174.5</v>
      </c>
      <c r="E288" s="80">
        <v>182</v>
      </c>
      <c r="F288" s="80">
        <v>748</v>
      </c>
      <c r="G288" s="80">
        <v>783</v>
      </c>
      <c r="H288" s="80">
        <v>0.79</v>
      </c>
      <c r="I288" s="80">
        <v>1.23</v>
      </c>
      <c r="J288" s="80">
        <v>0.2</v>
      </c>
      <c r="K288" s="80">
        <v>0.03</v>
      </c>
      <c r="L288" s="80">
        <v>983</v>
      </c>
      <c r="M288" s="80">
        <v>427</v>
      </c>
      <c r="N288" s="80"/>
    </row>
    <row r="289" spans="1:14">
      <c r="A289" s="84" t="s">
        <v>894</v>
      </c>
      <c r="B289" s="80">
        <v>70.900000000000006</v>
      </c>
      <c r="C289" s="80">
        <v>74.400000000000006</v>
      </c>
      <c r="D289" s="80">
        <v>101.7</v>
      </c>
      <c r="E289" s="80">
        <v>110.7</v>
      </c>
      <c r="F289" s="80">
        <v>808</v>
      </c>
      <c r="G289" s="80">
        <v>821.8</v>
      </c>
      <c r="H289" s="80">
        <v>0.7</v>
      </c>
      <c r="I289" s="80">
        <v>0.39</v>
      </c>
      <c r="J289" s="80">
        <v>7.0000000000000007E-2</v>
      </c>
      <c r="K289" s="80">
        <v>0.06</v>
      </c>
      <c r="L289" s="80">
        <v>572</v>
      </c>
      <c r="M289" s="80">
        <v>401</v>
      </c>
      <c r="N289" s="80"/>
    </row>
    <row r="290" spans="1:14">
      <c r="A290" s="84" t="s">
        <v>893</v>
      </c>
      <c r="B290" s="80">
        <v>44</v>
      </c>
      <c r="C290" s="80">
        <v>50.6</v>
      </c>
      <c r="D290" s="80">
        <v>66.599999999999994</v>
      </c>
      <c r="E290" s="80">
        <v>65.7</v>
      </c>
      <c r="F290" s="80">
        <v>771</v>
      </c>
      <c r="G290" s="80">
        <v>799</v>
      </c>
      <c r="H290" s="80">
        <v>0.19</v>
      </c>
      <c r="I290" s="80">
        <v>0.37</v>
      </c>
      <c r="J290" s="80">
        <v>7.0000000000000007E-2</v>
      </c>
      <c r="K290" s="80">
        <v>0.05</v>
      </c>
      <c r="L290" s="80">
        <v>438</v>
      </c>
      <c r="M290" s="80">
        <v>441</v>
      </c>
      <c r="N290" s="80"/>
    </row>
    <row r="291" spans="1:14">
      <c r="A291" s="84" t="s">
        <v>892</v>
      </c>
      <c r="B291" s="80">
        <v>101</v>
      </c>
      <c r="C291" s="80">
        <v>103.7</v>
      </c>
      <c r="D291" s="80">
        <v>167.6</v>
      </c>
      <c r="E291" s="80">
        <v>172</v>
      </c>
      <c r="F291" s="80">
        <v>770</v>
      </c>
      <c r="G291" s="80">
        <v>772</v>
      </c>
      <c r="H291" s="80">
        <v>0.35</v>
      </c>
      <c r="I291" s="80">
        <v>0.33</v>
      </c>
      <c r="J291" s="80">
        <v>0.19</v>
      </c>
      <c r="K291" s="80">
        <v>0.04</v>
      </c>
      <c r="L291" s="80">
        <v>1075</v>
      </c>
      <c r="M291" s="80">
        <v>416</v>
      </c>
      <c r="N291" s="80"/>
    </row>
    <row r="292" spans="1:14">
      <c r="A292" s="84" t="s">
        <v>891</v>
      </c>
      <c r="B292" s="80">
        <v>48.2</v>
      </c>
      <c r="C292" s="80">
        <v>48.4</v>
      </c>
      <c r="D292" s="80">
        <v>63</v>
      </c>
      <c r="E292" s="80">
        <v>57</v>
      </c>
      <c r="F292" s="80">
        <v>762</v>
      </c>
      <c r="G292" s="80">
        <v>761</v>
      </c>
      <c r="H292" s="80">
        <v>0.25</v>
      </c>
      <c r="I292" s="80">
        <v>0.06</v>
      </c>
      <c r="J292" s="80">
        <v>0.06</v>
      </c>
      <c r="K292" s="80">
        <v>0.05</v>
      </c>
      <c r="L292" s="80">
        <v>416</v>
      </c>
      <c r="M292" s="80">
        <v>461</v>
      </c>
      <c r="N292" s="80"/>
    </row>
    <row r="293" spans="1:14">
      <c r="A293" s="84" t="s">
        <v>890</v>
      </c>
      <c r="B293" s="80">
        <v>59.5</v>
      </c>
      <c r="C293" s="80">
        <v>56.1</v>
      </c>
      <c r="D293" s="80">
        <v>72.400000000000006</v>
      </c>
      <c r="E293" s="80">
        <v>62.7</v>
      </c>
      <c r="F293" s="80">
        <v>862</v>
      </c>
      <c r="G293" s="80">
        <v>843</v>
      </c>
      <c r="H293" s="80">
        <v>0.37</v>
      </c>
      <c r="I293" s="80">
        <v>0.3</v>
      </c>
      <c r="J293" s="80">
        <v>7.0000000000000007E-2</v>
      </c>
      <c r="K293" s="80">
        <v>0.05</v>
      </c>
      <c r="L293" s="80">
        <v>447</v>
      </c>
      <c r="M293" s="80">
        <v>489</v>
      </c>
      <c r="N293" s="80"/>
    </row>
    <row r="294" spans="1:14">
      <c r="A294" s="84" t="s">
        <v>889</v>
      </c>
      <c r="B294" s="80">
        <v>51.7</v>
      </c>
      <c r="C294" s="80">
        <v>49.7</v>
      </c>
      <c r="D294" s="80">
        <v>68.7</v>
      </c>
      <c r="E294" s="80">
        <v>68.2</v>
      </c>
      <c r="F294" s="80">
        <v>803</v>
      </c>
      <c r="G294" s="80">
        <v>800</v>
      </c>
      <c r="H294" s="80">
        <v>0.21</v>
      </c>
      <c r="I294" s="80">
        <v>0.05</v>
      </c>
      <c r="J294" s="80">
        <v>7.0000000000000007E-2</v>
      </c>
      <c r="K294" s="80">
        <v>0.05</v>
      </c>
      <c r="L294" s="80">
        <v>451</v>
      </c>
      <c r="M294" s="80">
        <v>472</v>
      </c>
      <c r="N294" s="80"/>
    </row>
    <row r="295" spans="1:14">
      <c r="A295" s="84" t="s">
        <v>888</v>
      </c>
      <c r="B295" s="80">
        <v>47.8</v>
      </c>
      <c r="C295" s="80">
        <v>50</v>
      </c>
      <c r="D295" s="80">
        <v>69.599999999999994</v>
      </c>
      <c r="E295" s="80">
        <v>69</v>
      </c>
      <c r="F295" s="80">
        <v>825</v>
      </c>
      <c r="G295" s="80">
        <v>814</v>
      </c>
      <c r="H295" s="80">
        <v>0.55000000000000004</v>
      </c>
      <c r="I295" s="80">
        <v>0.14000000000000001</v>
      </c>
      <c r="J295" s="80">
        <v>0.09</v>
      </c>
      <c r="K295" s="80">
        <v>0.08</v>
      </c>
      <c r="L295" s="80">
        <v>414</v>
      </c>
      <c r="M295" s="80">
        <v>478</v>
      </c>
      <c r="N295" s="80"/>
    </row>
    <row r="296" spans="1:14">
      <c r="A296" s="84" t="s">
        <v>887</v>
      </c>
      <c r="B296" s="80">
        <v>80.7</v>
      </c>
      <c r="C296" s="80">
        <v>80.400000000000006</v>
      </c>
      <c r="D296" s="80">
        <v>97.9</v>
      </c>
      <c r="E296" s="80">
        <v>97.6</v>
      </c>
      <c r="F296" s="80">
        <v>898</v>
      </c>
      <c r="G296" s="80">
        <v>891</v>
      </c>
      <c r="H296" s="80">
        <v>0.77</v>
      </c>
      <c r="I296" s="80">
        <v>0.78</v>
      </c>
      <c r="J296" s="80">
        <v>0.12</v>
      </c>
      <c r="K296" s="80">
        <v>0.04</v>
      </c>
      <c r="L296" s="80">
        <v>698</v>
      </c>
      <c r="M296" s="80">
        <v>453</v>
      </c>
      <c r="N296" s="80"/>
    </row>
    <row r="297" spans="1:14">
      <c r="A297" s="84" t="s">
        <v>886</v>
      </c>
      <c r="B297" s="80">
        <v>53.2</v>
      </c>
      <c r="C297" s="80">
        <v>54.1</v>
      </c>
      <c r="D297" s="80">
        <v>69</v>
      </c>
      <c r="E297" s="80">
        <v>70.5</v>
      </c>
      <c r="F297" s="80">
        <v>828</v>
      </c>
      <c r="G297" s="80">
        <v>815</v>
      </c>
      <c r="H297" s="80">
        <v>0.15</v>
      </c>
      <c r="I297" s="80">
        <v>0.56000000000000005</v>
      </c>
      <c r="J297" s="80">
        <v>0.06</v>
      </c>
      <c r="K297" s="80">
        <v>0.04</v>
      </c>
      <c r="L297" s="80">
        <v>426</v>
      </c>
      <c r="M297" s="80">
        <v>471</v>
      </c>
      <c r="N297" s="80"/>
    </row>
    <row r="298" spans="1:14">
      <c r="A298" s="84" t="s">
        <v>885</v>
      </c>
      <c r="B298" s="80">
        <v>85.9</v>
      </c>
      <c r="C298" s="80">
        <v>80.2</v>
      </c>
      <c r="D298" s="80">
        <v>98.1</v>
      </c>
      <c r="E298" s="80">
        <v>99</v>
      </c>
      <c r="F298" s="80">
        <v>914</v>
      </c>
      <c r="G298" s="80">
        <v>891</v>
      </c>
      <c r="H298" s="80">
        <v>0.64</v>
      </c>
      <c r="I298" s="80">
        <v>0.79</v>
      </c>
      <c r="J298" s="80">
        <v>0.12</v>
      </c>
      <c r="K298" s="80">
        <v>0.06</v>
      </c>
      <c r="L298" s="80">
        <v>736</v>
      </c>
      <c r="M298" s="80">
        <v>434.3</v>
      </c>
      <c r="N298" s="80"/>
    </row>
    <row r="299" spans="1:14">
      <c r="A299" s="84" t="s">
        <v>884</v>
      </c>
      <c r="B299" s="80">
        <v>58.9</v>
      </c>
      <c r="C299" s="80">
        <v>58.2</v>
      </c>
      <c r="D299" s="80">
        <v>72.599999999999994</v>
      </c>
      <c r="E299" s="80">
        <v>76.599999999999994</v>
      </c>
      <c r="F299" s="80">
        <v>854</v>
      </c>
      <c r="G299" s="80">
        <v>840</v>
      </c>
      <c r="H299" s="80">
        <v>0.2</v>
      </c>
      <c r="I299" s="80">
        <v>0.71</v>
      </c>
      <c r="J299" s="80">
        <v>0.09</v>
      </c>
      <c r="K299" s="80">
        <v>0.05</v>
      </c>
      <c r="L299" s="80">
        <v>443</v>
      </c>
      <c r="M299" s="80">
        <v>460</v>
      </c>
      <c r="N299" s="80"/>
    </row>
    <row r="300" spans="1:14">
      <c r="A300" s="84" t="s">
        <v>882</v>
      </c>
      <c r="B300" s="80">
        <v>54.6</v>
      </c>
      <c r="C300" s="80">
        <v>50.7</v>
      </c>
      <c r="D300" s="80">
        <v>69.2</v>
      </c>
      <c r="E300" s="80">
        <v>73.099999999999994</v>
      </c>
      <c r="F300" s="80">
        <v>822</v>
      </c>
      <c r="G300" s="80">
        <v>816</v>
      </c>
      <c r="H300" s="80">
        <v>0.17</v>
      </c>
      <c r="I300" s="80">
        <v>0.5</v>
      </c>
      <c r="J300" s="80">
        <v>0.09</v>
      </c>
      <c r="K300" s="80">
        <v>0.08</v>
      </c>
      <c r="L300" s="80">
        <v>434</v>
      </c>
      <c r="M300" s="80">
        <v>470</v>
      </c>
      <c r="N300" s="80"/>
    </row>
    <row r="301" spans="1:14">
      <c r="A301" s="84" t="s">
        <v>881</v>
      </c>
      <c r="B301" s="80">
        <v>57.4</v>
      </c>
      <c r="C301" s="80">
        <v>52.1</v>
      </c>
      <c r="D301" s="80">
        <v>68.099999999999994</v>
      </c>
      <c r="E301" s="80">
        <v>65.3</v>
      </c>
      <c r="F301" s="80">
        <v>802</v>
      </c>
      <c r="G301" s="80">
        <v>808</v>
      </c>
      <c r="H301" s="80">
        <v>0.27</v>
      </c>
      <c r="I301" s="80">
        <v>0.75</v>
      </c>
      <c r="J301" s="80">
        <v>0.08</v>
      </c>
      <c r="K301" s="80">
        <v>0.04</v>
      </c>
      <c r="L301" s="80">
        <v>389</v>
      </c>
      <c r="M301" s="80">
        <v>470</v>
      </c>
      <c r="N301" s="80"/>
    </row>
    <row r="302" spans="1:14">
      <c r="A302" s="84" t="s">
        <v>880</v>
      </c>
      <c r="B302" s="80">
        <v>75.3</v>
      </c>
      <c r="C302" s="80">
        <v>76.2</v>
      </c>
      <c r="D302" s="80">
        <v>92.9</v>
      </c>
      <c r="E302" s="80">
        <v>96.4</v>
      </c>
      <c r="F302" s="80">
        <v>813</v>
      </c>
      <c r="G302" s="80">
        <v>836</v>
      </c>
      <c r="H302" s="80">
        <v>0.64</v>
      </c>
      <c r="I302" s="80">
        <v>0.71</v>
      </c>
      <c r="J302" s="80">
        <v>0.11</v>
      </c>
      <c r="K302" s="80">
        <v>0.05</v>
      </c>
      <c r="L302" s="80">
        <v>608</v>
      </c>
      <c r="M302" s="80">
        <v>447</v>
      </c>
      <c r="N302" s="80"/>
    </row>
    <row r="303" spans="1:14">
      <c r="A303" s="84" t="s">
        <v>879</v>
      </c>
      <c r="B303" s="80">
        <v>74.599999999999994</v>
      </c>
      <c r="C303" s="80">
        <v>72.3</v>
      </c>
      <c r="D303" s="80">
        <v>86.8</v>
      </c>
      <c r="E303" s="80">
        <v>95.3</v>
      </c>
      <c r="F303" s="80">
        <v>844</v>
      </c>
      <c r="G303" s="80">
        <v>845</v>
      </c>
      <c r="H303" s="80">
        <v>0.64</v>
      </c>
      <c r="I303" s="80">
        <v>0.72</v>
      </c>
      <c r="J303" s="80">
        <v>0.12</v>
      </c>
      <c r="K303" s="80">
        <v>0.06</v>
      </c>
      <c r="L303" s="80">
        <v>598</v>
      </c>
      <c r="M303" s="80">
        <v>440</v>
      </c>
      <c r="N303" s="80"/>
    </row>
    <row r="304" spans="1:14">
      <c r="A304" s="84" t="s">
        <v>878</v>
      </c>
      <c r="B304" s="80">
        <v>225</v>
      </c>
      <c r="C304" s="80">
        <v>231</v>
      </c>
      <c r="D304" s="80">
        <v>38.5</v>
      </c>
      <c r="E304" s="80">
        <v>34</v>
      </c>
      <c r="F304" s="80">
        <v>665</v>
      </c>
      <c r="G304" s="80">
        <v>677</v>
      </c>
      <c r="H304" s="80">
        <v>0.6</v>
      </c>
      <c r="I304" s="80">
        <v>1.01</v>
      </c>
      <c r="J304" s="80">
        <v>0.06</v>
      </c>
      <c r="K304" s="80">
        <v>0.04</v>
      </c>
      <c r="L304" s="80">
        <v>281</v>
      </c>
      <c r="M304" s="80">
        <v>328</v>
      </c>
      <c r="N304" s="80"/>
    </row>
    <row r="305" spans="1:14">
      <c r="A305" s="84" t="s">
        <v>877</v>
      </c>
      <c r="B305" s="80">
        <v>52.4</v>
      </c>
      <c r="C305" s="80">
        <v>51.5</v>
      </c>
      <c r="D305" s="80">
        <v>68.900000000000006</v>
      </c>
      <c r="E305" s="80">
        <v>75.599999999999994</v>
      </c>
      <c r="F305" s="80">
        <v>777</v>
      </c>
      <c r="G305" s="80">
        <v>799</v>
      </c>
      <c r="H305" s="80">
        <v>0.44</v>
      </c>
      <c r="I305" s="80">
        <v>0.6</v>
      </c>
      <c r="J305" s="80">
        <v>0.11</v>
      </c>
      <c r="K305" s="80">
        <v>0.09</v>
      </c>
      <c r="L305" s="80">
        <v>369</v>
      </c>
      <c r="M305" s="80">
        <v>459</v>
      </c>
      <c r="N305" s="80"/>
    </row>
    <row r="306" spans="1:14">
      <c r="A306" s="84" t="s">
        <v>876</v>
      </c>
      <c r="B306" s="80">
        <v>63</v>
      </c>
      <c r="C306" s="80">
        <v>59.3</v>
      </c>
      <c r="D306" s="80">
        <v>82</v>
      </c>
      <c r="E306" s="80">
        <v>96</v>
      </c>
      <c r="F306" s="80">
        <v>768</v>
      </c>
      <c r="G306" s="80">
        <v>784</v>
      </c>
      <c r="H306" s="80">
        <v>0.35</v>
      </c>
      <c r="I306" s="80">
        <v>0.56999999999999995</v>
      </c>
      <c r="J306" s="80">
        <v>7.0000000000000007E-2</v>
      </c>
      <c r="K306" s="80">
        <v>0.06</v>
      </c>
      <c r="L306" s="80">
        <v>395</v>
      </c>
      <c r="M306" s="80">
        <v>456</v>
      </c>
      <c r="N306" s="80"/>
    </row>
    <row r="307" spans="1:14">
      <c r="A307" s="84" t="s">
        <v>875</v>
      </c>
      <c r="B307" s="80">
        <v>47.6</v>
      </c>
      <c r="C307" s="80">
        <v>46.5</v>
      </c>
      <c r="D307" s="80">
        <v>60.3</v>
      </c>
      <c r="E307" s="80">
        <v>66.2</v>
      </c>
      <c r="F307" s="80">
        <v>724</v>
      </c>
      <c r="G307" s="80">
        <v>718</v>
      </c>
      <c r="H307" s="80">
        <v>0.19</v>
      </c>
      <c r="I307" s="80">
        <v>0.52</v>
      </c>
      <c r="J307" s="80">
        <v>7.0000000000000007E-2</v>
      </c>
      <c r="K307" s="80">
        <v>0.06</v>
      </c>
      <c r="L307" s="80">
        <v>381</v>
      </c>
      <c r="M307" s="80">
        <v>442.2</v>
      </c>
      <c r="N307" s="80"/>
    </row>
    <row r="308" spans="1:14">
      <c r="A308" s="84" t="s">
        <v>873</v>
      </c>
      <c r="B308" s="80">
        <v>72.3</v>
      </c>
      <c r="C308" s="80">
        <v>73.900000000000006</v>
      </c>
      <c r="D308" s="80">
        <v>76</v>
      </c>
      <c r="E308" s="80">
        <v>76.7</v>
      </c>
      <c r="F308" s="80">
        <v>758</v>
      </c>
      <c r="G308" s="80">
        <v>766</v>
      </c>
      <c r="H308" s="80">
        <v>0.57999999999999996</v>
      </c>
      <c r="I308" s="80">
        <v>0.8</v>
      </c>
      <c r="J308" s="80">
        <v>0.12</v>
      </c>
      <c r="K308" s="80">
        <v>0.05</v>
      </c>
      <c r="L308" s="80">
        <v>494</v>
      </c>
      <c r="M308" s="80">
        <v>431.7</v>
      </c>
      <c r="N308" s="80"/>
    </row>
    <row r="309" spans="1:14">
      <c r="A309" s="84" t="s">
        <v>872</v>
      </c>
      <c r="B309" s="80">
        <v>26.7</v>
      </c>
      <c r="C309" s="80">
        <v>31.5</v>
      </c>
      <c r="D309" s="80">
        <v>105.5</v>
      </c>
      <c r="E309" s="80">
        <v>114.9</v>
      </c>
      <c r="F309" s="80">
        <v>765</v>
      </c>
      <c r="G309" s="80">
        <v>783</v>
      </c>
      <c r="H309" s="80">
        <v>0.53</v>
      </c>
      <c r="I309" s="80">
        <v>0.65</v>
      </c>
      <c r="J309" s="80">
        <v>0.09</v>
      </c>
      <c r="K309" s="80">
        <v>0.02</v>
      </c>
      <c r="L309" s="80">
        <v>570</v>
      </c>
      <c r="M309" s="80">
        <v>338</v>
      </c>
      <c r="N309" s="80"/>
    </row>
    <row r="310" spans="1:14">
      <c r="A310" s="84" t="s">
        <v>871</v>
      </c>
      <c r="B310" s="80">
        <v>27.5</v>
      </c>
      <c r="C310" s="80">
        <v>27.3</v>
      </c>
      <c r="D310" s="80">
        <v>96.4</v>
      </c>
      <c r="E310" s="80">
        <v>104.2</v>
      </c>
      <c r="F310" s="80">
        <v>771</v>
      </c>
      <c r="G310" s="80">
        <v>784</v>
      </c>
      <c r="H310" s="80">
        <v>0.42</v>
      </c>
      <c r="I310" s="80">
        <v>0.39</v>
      </c>
      <c r="J310" s="80">
        <v>0.09</v>
      </c>
      <c r="K310" s="80">
        <v>0.02</v>
      </c>
      <c r="L310" s="80">
        <v>596</v>
      </c>
      <c r="M310" s="80">
        <v>311</v>
      </c>
      <c r="N310" s="80"/>
    </row>
    <row r="311" spans="1:14">
      <c r="A311" s="84" t="s">
        <v>870</v>
      </c>
      <c r="B311" s="80">
        <v>57.9</v>
      </c>
      <c r="C311" s="80">
        <v>60.5</v>
      </c>
      <c r="D311" s="80">
        <v>124.2</v>
      </c>
      <c r="E311" s="80">
        <v>128</v>
      </c>
      <c r="F311" s="80">
        <v>764</v>
      </c>
      <c r="G311" s="80">
        <v>764</v>
      </c>
      <c r="H311" s="80">
        <v>0.6</v>
      </c>
      <c r="I311" s="80">
        <v>0.66</v>
      </c>
      <c r="J311" s="80">
        <v>0.12</v>
      </c>
      <c r="K311" s="80">
        <v>0.04</v>
      </c>
      <c r="L311" s="80">
        <v>873</v>
      </c>
      <c r="M311" s="80">
        <v>299</v>
      </c>
      <c r="N311" s="80"/>
    </row>
    <row r="312" spans="1:14">
      <c r="A312" s="84" t="s">
        <v>869</v>
      </c>
      <c r="B312" s="80">
        <v>23.9</v>
      </c>
      <c r="C312" s="80">
        <v>29.7</v>
      </c>
      <c r="D312" s="80">
        <v>103</v>
      </c>
      <c r="E312" s="80">
        <v>95</v>
      </c>
      <c r="F312" s="80">
        <v>768</v>
      </c>
      <c r="G312" s="80">
        <v>748</v>
      </c>
      <c r="H312" s="80"/>
      <c r="I312" s="80"/>
      <c r="J312" s="80">
        <v>0.09</v>
      </c>
      <c r="K312" s="80">
        <v>0</v>
      </c>
      <c r="L312" s="80">
        <v>820</v>
      </c>
      <c r="M312" s="80">
        <v>239</v>
      </c>
      <c r="N312" s="80"/>
    </row>
    <row r="313" spans="1:14">
      <c r="A313" s="84" t="s">
        <v>867</v>
      </c>
      <c r="B313" s="80">
        <v>30.9</v>
      </c>
      <c r="C313" s="80">
        <v>35.4</v>
      </c>
      <c r="D313" s="80">
        <v>104.1</v>
      </c>
      <c r="E313" s="80">
        <v>97.6</v>
      </c>
      <c r="F313" s="80">
        <v>810</v>
      </c>
      <c r="G313" s="80">
        <v>817</v>
      </c>
      <c r="H313" s="80">
        <v>0.37</v>
      </c>
      <c r="I313" s="80">
        <v>0.71</v>
      </c>
      <c r="J313" s="80">
        <v>7.0000000000000007E-2</v>
      </c>
      <c r="K313" s="80">
        <v>0.06</v>
      </c>
      <c r="L313" s="80">
        <v>703</v>
      </c>
      <c r="M313" s="80">
        <v>356</v>
      </c>
      <c r="N313" s="80"/>
    </row>
    <row r="314" spans="1:14">
      <c r="A314" s="84" t="s">
        <v>866</v>
      </c>
      <c r="B314" s="80">
        <v>57.5</v>
      </c>
      <c r="C314" s="80">
        <v>54.2</v>
      </c>
      <c r="D314" s="80">
        <v>74.5</v>
      </c>
      <c r="E314" s="80">
        <v>87.8</v>
      </c>
      <c r="F314" s="80">
        <v>880</v>
      </c>
      <c r="G314" s="80">
        <v>863</v>
      </c>
      <c r="H314" s="80">
        <v>0.42</v>
      </c>
      <c r="I314" s="80">
        <v>0.43</v>
      </c>
      <c r="J314" s="80">
        <v>0.1</v>
      </c>
      <c r="K314" s="80">
        <v>0.04</v>
      </c>
      <c r="L314" s="80">
        <v>901</v>
      </c>
      <c r="M314" s="80">
        <v>357.6</v>
      </c>
      <c r="N314" s="80"/>
    </row>
    <row r="315" spans="1:14">
      <c r="A315" s="84" t="s">
        <v>865</v>
      </c>
      <c r="B315" s="80">
        <v>46.5</v>
      </c>
      <c r="C315" s="80">
        <v>50.4</v>
      </c>
      <c r="D315" s="80">
        <v>67</v>
      </c>
      <c r="E315" s="80">
        <v>69.900000000000006</v>
      </c>
      <c r="F315" s="80">
        <v>802</v>
      </c>
      <c r="G315" s="80">
        <v>806</v>
      </c>
      <c r="H315" s="80">
        <v>0.19</v>
      </c>
      <c r="I315" s="80">
        <v>0.39</v>
      </c>
      <c r="J315" s="80">
        <v>0.09</v>
      </c>
      <c r="K315" s="80">
        <v>0.06</v>
      </c>
      <c r="L315" s="80">
        <v>687</v>
      </c>
      <c r="M315" s="80">
        <v>428</v>
      </c>
      <c r="N315" s="80"/>
    </row>
    <row r="316" spans="1:14">
      <c r="A316" s="84" t="s">
        <v>863</v>
      </c>
      <c r="B316" s="80">
        <v>45.7</v>
      </c>
      <c r="C316" s="80">
        <v>54.7</v>
      </c>
      <c r="D316" s="80">
        <v>69.5</v>
      </c>
      <c r="E316" s="80">
        <v>66.099999999999994</v>
      </c>
      <c r="F316" s="80">
        <v>808</v>
      </c>
      <c r="G316" s="80">
        <v>805</v>
      </c>
      <c r="H316" s="80">
        <v>0.35</v>
      </c>
      <c r="I316" s="80">
        <v>0.2</v>
      </c>
      <c r="J316" s="80">
        <v>7.0000000000000007E-2</v>
      </c>
      <c r="K316" s="80">
        <v>0.06</v>
      </c>
      <c r="L316" s="80">
        <v>900</v>
      </c>
      <c r="M316" s="80">
        <v>411</v>
      </c>
      <c r="N316" s="80"/>
    </row>
    <row r="317" spans="1:14">
      <c r="A317" s="84" t="s">
        <v>862</v>
      </c>
      <c r="B317" s="80">
        <v>50.2</v>
      </c>
      <c r="C317" s="80">
        <v>53.7</v>
      </c>
      <c r="D317" s="80">
        <v>69.5</v>
      </c>
      <c r="E317" s="80">
        <v>72.7</v>
      </c>
      <c r="F317" s="80">
        <v>816</v>
      </c>
      <c r="G317" s="80">
        <v>825</v>
      </c>
      <c r="H317" s="80">
        <v>0.5</v>
      </c>
      <c r="I317" s="80">
        <v>0.54</v>
      </c>
      <c r="J317" s="80">
        <v>7.0000000000000007E-2</v>
      </c>
      <c r="K317" s="80">
        <v>0.06</v>
      </c>
      <c r="L317" s="80">
        <v>671</v>
      </c>
      <c r="M317" s="80">
        <v>424</v>
      </c>
      <c r="N317" s="80"/>
    </row>
    <row r="318" spans="1:14">
      <c r="A318" s="84" t="s">
        <v>861</v>
      </c>
      <c r="B318" s="343">
        <v>67.7</v>
      </c>
      <c r="C318" s="343">
        <v>69</v>
      </c>
      <c r="D318" s="343">
        <v>99.1</v>
      </c>
      <c r="E318" s="343">
        <v>112</v>
      </c>
      <c r="F318" s="343">
        <v>1061</v>
      </c>
      <c r="G318" s="343">
        <v>1054</v>
      </c>
      <c r="H318" s="343">
        <v>0.63</v>
      </c>
      <c r="I318" s="343">
        <v>0.67</v>
      </c>
      <c r="J318" s="80">
        <v>0.13697213622957483</v>
      </c>
      <c r="K318" s="80">
        <v>0.1029416636984148</v>
      </c>
      <c r="L318" s="343">
        <v>946</v>
      </c>
      <c r="M318" s="343">
        <v>432</v>
      </c>
      <c r="N318" s="80"/>
    </row>
    <row r="319" spans="1:14">
      <c r="A319" s="84" t="s">
        <v>860</v>
      </c>
      <c r="B319" s="343">
        <v>68.099999999999994</v>
      </c>
      <c r="C319" s="343">
        <v>65.3</v>
      </c>
      <c r="D319" s="343">
        <v>90</v>
      </c>
      <c r="E319" s="343">
        <v>108</v>
      </c>
      <c r="F319" s="343">
        <v>910</v>
      </c>
      <c r="G319" s="343">
        <v>960</v>
      </c>
      <c r="H319" s="343">
        <v>0.43</v>
      </c>
      <c r="I319" s="343">
        <v>0.53</v>
      </c>
      <c r="J319" s="80">
        <v>0.15408330711498427</v>
      </c>
      <c r="K319" s="80">
        <v>5.6077718034959811E-2</v>
      </c>
      <c r="L319" s="343">
        <v>787</v>
      </c>
      <c r="M319" s="343">
        <v>424</v>
      </c>
      <c r="N319" s="80"/>
    </row>
    <row r="320" spans="1:14">
      <c r="A320" s="84" t="s">
        <v>859</v>
      </c>
      <c r="B320" s="343">
        <v>63</v>
      </c>
      <c r="C320" s="343">
        <v>63.7</v>
      </c>
      <c r="D320" s="343">
        <v>91</v>
      </c>
      <c r="E320" s="343">
        <v>109</v>
      </c>
      <c r="F320" s="343">
        <v>980</v>
      </c>
      <c r="G320" s="343">
        <v>1050</v>
      </c>
      <c r="H320" s="343">
        <v>0.47</v>
      </c>
      <c r="I320" s="343">
        <v>0.5</v>
      </c>
      <c r="J320" s="80">
        <v>0.11845498986584298</v>
      </c>
      <c r="K320" s="80">
        <v>4.6302611413547357E-2</v>
      </c>
      <c r="L320" s="343">
        <v>840</v>
      </c>
      <c r="M320" s="343">
        <v>456</v>
      </c>
      <c r="N320" s="80"/>
    </row>
    <row r="321" spans="1:14">
      <c r="A321" s="84" t="s">
        <v>858</v>
      </c>
      <c r="B321" s="343">
        <v>74.400000000000006</v>
      </c>
      <c r="C321" s="343">
        <v>70.900000000000006</v>
      </c>
      <c r="D321" s="343">
        <v>109.2</v>
      </c>
      <c r="E321" s="343">
        <v>134</v>
      </c>
      <c r="F321" s="343">
        <v>1120</v>
      </c>
      <c r="G321" s="343">
        <v>1090</v>
      </c>
      <c r="H321" s="343">
        <v>0.59</v>
      </c>
      <c r="I321" s="343">
        <v>0.48</v>
      </c>
      <c r="J321" s="80">
        <v>0.15273757618738223</v>
      </c>
      <c r="K321" s="80">
        <v>4.8382833251281197E-2</v>
      </c>
      <c r="L321" s="343">
        <v>909</v>
      </c>
      <c r="M321" s="343">
        <v>462</v>
      </c>
      <c r="N321" s="80"/>
    </row>
    <row r="322" spans="1:14">
      <c r="A322" s="84" t="s">
        <v>857</v>
      </c>
      <c r="B322" s="343">
        <v>80</v>
      </c>
      <c r="C322" s="343">
        <v>74</v>
      </c>
      <c r="D322" s="343">
        <v>112</v>
      </c>
      <c r="E322" s="343">
        <v>135</v>
      </c>
      <c r="F322" s="343">
        <v>1040</v>
      </c>
      <c r="G322" s="343">
        <v>1090</v>
      </c>
      <c r="H322" s="343">
        <v>0.46</v>
      </c>
      <c r="I322" s="343">
        <v>0.37</v>
      </c>
      <c r="J322" s="80">
        <v>0.13754300144041298</v>
      </c>
      <c r="K322" s="80">
        <v>5.0607195949591066E-2</v>
      </c>
      <c r="L322" s="343">
        <v>920</v>
      </c>
      <c r="M322" s="343">
        <v>504</v>
      </c>
      <c r="N322" s="80"/>
    </row>
    <row r="323" spans="1:14">
      <c r="A323" s="84" t="s">
        <v>856</v>
      </c>
      <c r="B323" s="343">
        <v>86</v>
      </c>
      <c r="C323" s="343">
        <v>74.099999999999994</v>
      </c>
      <c r="D323" s="343">
        <v>104</v>
      </c>
      <c r="E323" s="343">
        <v>148</v>
      </c>
      <c r="F323" s="343">
        <v>1240</v>
      </c>
      <c r="G323" s="343">
        <v>1190</v>
      </c>
      <c r="H323" s="343">
        <v>0.5</v>
      </c>
      <c r="I323" s="343">
        <v>0.54</v>
      </c>
      <c r="J323" s="80">
        <v>0.16168692147293548</v>
      </c>
      <c r="K323" s="80">
        <v>9.2604186105166506E-2</v>
      </c>
      <c r="L323" s="343">
        <v>1110</v>
      </c>
      <c r="M323" s="343">
        <v>496</v>
      </c>
      <c r="N323" s="80"/>
    </row>
    <row r="324" spans="1:14">
      <c r="A324" s="84" t="s">
        <v>855</v>
      </c>
      <c r="B324" s="343">
        <v>68</v>
      </c>
      <c r="C324" s="343">
        <v>54.7</v>
      </c>
      <c r="D324" s="343">
        <v>92</v>
      </c>
      <c r="E324" s="343">
        <v>118</v>
      </c>
      <c r="F324" s="343">
        <v>950</v>
      </c>
      <c r="G324" s="343">
        <v>830</v>
      </c>
      <c r="H324" s="343">
        <v>0.6</v>
      </c>
      <c r="I324" s="343">
        <v>0.59</v>
      </c>
      <c r="J324" s="80">
        <v>0.15441498763128123</v>
      </c>
      <c r="K324" s="80">
        <v>4.3426060486713519E-2</v>
      </c>
      <c r="L324" s="343">
        <v>707</v>
      </c>
      <c r="M324" s="343">
        <v>385</v>
      </c>
      <c r="N324" s="80"/>
    </row>
    <row r="325" spans="1:14">
      <c r="A325" s="84" t="s">
        <v>854</v>
      </c>
      <c r="B325" s="343">
        <v>64</v>
      </c>
      <c r="C325" s="343">
        <v>68.7</v>
      </c>
      <c r="D325" s="343">
        <v>98</v>
      </c>
      <c r="E325" s="343">
        <v>130</v>
      </c>
      <c r="F325" s="343">
        <v>1160</v>
      </c>
      <c r="G325" s="343">
        <v>1130</v>
      </c>
      <c r="H325" s="343">
        <v>0.64</v>
      </c>
      <c r="I325" s="343">
        <v>0.8</v>
      </c>
      <c r="J325" s="80">
        <v>0.14819801341402564</v>
      </c>
      <c r="K325" s="80">
        <v>4.9336547080116255E-2</v>
      </c>
      <c r="L325" s="343">
        <v>950</v>
      </c>
      <c r="M325" s="343">
        <v>465</v>
      </c>
      <c r="N325" s="80"/>
    </row>
    <row r="326" spans="1:14">
      <c r="A326" s="84" t="s">
        <v>853</v>
      </c>
      <c r="B326" s="343">
        <v>73</v>
      </c>
      <c r="C326" s="343">
        <v>80</v>
      </c>
      <c r="D326" s="343">
        <v>119</v>
      </c>
      <c r="E326" s="343">
        <v>153</v>
      </c>
      <c r="F326" s="343">
        <v>1100</v>
      </c>
      <c r="G326" s="343">
        <v>1140</v>
      </c>
      <c r="H326" s="343">
        <v>0.62</v>
      </c>
      <c r="I326" s="343">
        <v>0.65</v>
      </c>
      <c r="J326" s="80">
        <v>0.13648729465701315</v>
      </c>
      <c r="K326" s="80">
        <v>7.030626691435983E-2</v>
      </c>
      <c r="L326" s="343">
        <v>1000</v>
      </c>
      <c r="M326" s="343">
        <v>520</v>
      </c>
      <c r="N326" s="80"/>
    </row>
    <row r="327" spans="1:14">
      <c r="A327" s="84" t="s">
        <v>852</v>
      </c>
      <c r="B327" s="343">
        <v>62.1</v>
      </c>
      <c r="C327" s="343">
        <v>63.7</v>
      </c>
      <c r="D327" s="343">
        <v>100</v>
      </c>
      <c r="E327" s="343">
        <v>131</v>
      </c>
      <c r="F327" s="343">
        <v>1030</v>
      </c>
      <c r="G327" s="343">
        <v>960</v>
      </c>
      <c r="H327" s="343">
        <v>0.53</v>
      </c>
      <c r="I327" s="343">
        <v>0.66</v>
      </c>
      <c r="J327" s="80">
        <v>0.15382599500062635</v>
      </c>
      <c r="K327" s="80">
        <v>7.6341914722571957E-2</v>
      </c>
      <c r="L327" s="343">
        <v>844</v>
      </c>
      <c r="M327" s="343">
        <v>404</v>
      </c>
      <c r="N327" s="80"/>
    </row>
    <row r="328" spans="1:14">
      <c r="A328" s="84" t="s">
        <v>851</v>
      </c>
      <c r="B328" s="343">
        <v>70</v>
      </c>
      <c r="C328" s="343">
        <v>63.3</v>
      </c>
      <c r="D328" s="343">
        <v>90</v>
      </c>
      <c r="E328" s="343">
        <v>87</v>
      </c>
      <c r="F328" s="343">
        <v>970</v>
      </c>
      <c r="G328" s="343">
        <v>960</v>
      </c>
      <c r="H328" s="343">
        <v>0.52</v>
      </c>
      <c r="I328" s="343">
        <v>0.51</v>
      </c>
      <c r="J328" s="80">
        <v>0.14557750715451653</v>
      </c>
      <c r="K328" s="80">
        <v>6.1620032153126517E-2</v>
      </c>
      <c r="L328" s="343">
        <v>816</v>
      </c>
      <c r="M328" s="343">
        <v>424</v>
      </c>
      <c r="N328" s="80"/>
    </row>
    <row r="329" spans="1:14">
      <c r="A329" s="84" t="s">
        <v>850</v>
      </c>
      <c r="B329" s="343">
        <v>71</v>
      </c>
      <c r="C329" s="343">
        <v>67</v>
      </c>
      <c r="D329" s="343">
        <v>101</v>
      </c>
      <c r="E329" s="343">
        <v>93</v>
      </c>
      <c r="F329" s="343">
        <v>1090</v>
      </c>
      <c r="G329" s="343">
        <v>1000</v>
      </c>
      <c r="H329" s="343">
        <v>0.52</v>
      </c>
      <c r="I329" s="343">
        <v>0.48</v>
      </c>
      <c r="J329" s="80">
        <v>0.13459216080526237</v>
      </c>
      <c r="K329" s="80">
        <v>6.7357966391912827E-2</v>
      </c>
      <c r="L329" s="343">
        <v>880</v>
      </c>
      <c r="M329" s="343">
        <v>475</v>
      </c>
      <c r="N329" s="80"/>
    </row>
    <row r="330" spans="1:14">
      <c r="A330" s="84" t="s">
        <v>849</v>
      </c>
      <c r="B330" s="343">
        <v>55</v>
      </c>
      <c r="C330" s="343">
        <v>57.4</v>
      </c>
      <c r="D330" s="343">
        <v>69.8</v>
      </c>
      <c r="E330" s="343">
        <v>76</v>
      </c>
      <c r="F330" s="343">
        <v>1020</v>
      </c>
      <c r="G330" s="343">
        <v>1000</v>
      </c>
      <c r="H330" s="343">
        <v>0.28000000000000003</v>
      </c>
      <c r="I330" s="343">
        <v>0.46</v>
      </c>
      <c r="J330" s="80">
        <v>0.13579166335640652</v>
      </c>
      <c r="K330" s="80">
        <v>6.7449798093487168E-2</v>
      </c>
      <c r="L330" s="343">
        <v>711</v>
      </c>
      <c r="M330" s="343">
        <v>409</v>
      </c>
      <c r="N330" s="80"/>
    </row>
    <row r="331" spans="1:14">
      <c r="A331" s="84" t="s">
        <v>848</v>
      </c>
      <c r="B331" s="343">
        <v>76</v>
      </c>
      <c r="C331" s="343">
        <v>77</v>
      </c>
      <c r="D331" s="343">
        <v>111</v>
      </c>
      <c r="E331" s="343">
        <v>98</v>
      </c>
      <c r="F331" s="343">
        <v>1210</v>
      </c>
      <c r="G331" s="343">
        <v>1140</v>
      </c>
      <c r="H331" s="343">
        <v>0.56000000000000005</v>
      </c>
      <c r="I331" s="343">
        <v>0.46</v>
      </c>
      <c r="J331" s="80">
        <v>0.14652098889966153</v>
      </c>
      <c r="K331" s="80">
        <v>3.6563514118088017E-2</v>
      </c>
      <c r="L331" s="343">
        <v>920</v>
      </c>
      <c r="M331" s="343">
        <v>520</v>
      </c>
      <c r="N331" s="80"/>
    </row>
    <row r="332" spans="1:14">
      <c r="A332" s="84" t="s">
        <v>847</v>
      </c>
      <c r="B332" s="343">
        <v>70</v>
      </c>
      <c r="C332" s="343">
        <v>68</v>
      </c>
      <c r="D332" s="343">
        <v>95.6</v>
      </c>
      <c r="E332" s="343">
        <v>100</v>
      </c>
      <c r="F332" s="343">
        <v>1070</v>
      </c>
      <c r="G332" s="343">
        <v>939</v>
      </c>
      <c r="H332" s="343">
        <v>0.41</v>
      </c>
      <c r="I332" s="343">
        <v>0.59</v>
      </c>
      <c r="J332" s="80">
        <v>0.13594971886572244</v>
      </c>
      <c r="K332" s="80">
        <v>7.3780927674043081E-2</v>
      </c>
      <c r="L332" s="343">
        <v>846</v>
      </c>
      <c r="M332" s="343">
        <v>416</v>
      </c>
      <c r="N332" s="80"/>
    </row>
    <row r="333" spans="1:14">
      <c r="A333" s="84" t="s">
        <v>846</v>
      </c>
      <c r="B333" s="343">
        <v>57</v>
      </c>
      <c r="C333" s="343">
        <v>56</v>
      </c>
      <c r="D333" s="343">
        <v>84</v>
      </c>
      <c r="E333" s="343">
        <v>83</v>
      </c>
      <c r="F333" s="343">
        <v>840</v>
      </c>
      <c r="G333" s="343">
        <v>780</v>
      </c>
      <c r="H333" s="343">
        <v>0.36</v>
      </c>
      <c r="I333" s="343">
        <v>0.46</v>
      </c>
      <c r="J333" s="80">
        <v>0.13183275631320779</v>
      </c>
      <c r="K333" s="80">
        <v>2.1351382764286133E-2</v>
      </c>
      <c r="L333" s="343">
        <v>740</v>
      </c>
      <c r="M333" s="343">
        <v>385</v>
      </c>
      <c r="N333" s="80"/>
    </row>
    <row r="334" spans="1:14">
      <c r="A334" s="84" t="s">
        <v>845</v>
      </c>
      <c r="B334" s="343">
        <v>73</v>
      </c>
      <c r="C334" s="343">
        <v>70</v>
      </c>
      <c r="D334" s="343">
        <v>109</v>
      </c>
      <c r="E334" s="343">
        <v>117</v>
      </c>
      <c r="F334" s="343">
        <v>1260</v>
      </c>
      <c r="G334" s="343">
        <v>1100</v>
      </c>
      <c r="H334" s="343">
        <v>0.66</v>
      </c>
      <c r="I334" s="343">
        <v>0.71</v>
      </c>
      <c r="J334" s="80">
        <v>0.15497829721329756</v>
      </c>
      <c r="K334" s="80">
        <v>6.2329750407848057E-2</v>
      </c>
      <c r="L334" s="343">
        <v>970</v>
      </c>
      <c r="M334" s="343">
        <v>452</v>
      </c>
      <c r="N334" s="80"/>
    </row>
    <row r="335" spans="1:14">
      <c r="A335" s="84" t="s">
        <v>844</v>
      </c>
      <c r="B335" s="343">
        <v>69</v>
      </c>
      <c r="C335" s="343">
        <v>66</v>
      </c>
      <c r="D335" s="343">
        <v>99</v>
      </c>
      <c r="E335" s="343">
        <v>108</v>
      </c>
      <c r="F335" s="343">
        <v>1070</v>
      </c>
      <c r="G335" s="343">
        <v>930</v>
      </c>
      <c r="H335" s="343">
        <v>0.31</v>
      </c>
      <c r="I335" s="343">
        <v>0.44</v>
      </c>
      <c r="J335" s="80">
        <v>9.9353329464600224E-2</v>
      </c>
      <c r="K335" s="80">
        <v>4.47037702750476E-2</v>
      </c>
      <c r="L335" s="343">
        <v>850</v>
      </c>
      <c r="M335" s="343">
        <v>411</v>
      </c>
      <c r="N335" s="80"/>
    </row>
    <row r="336" spans="1:14">
      <c r="A336" s="84" t="s">
        <v>843</v>
      </c>
      <c r="B336" s="343">
        <v>90</v>
      </c>
      <c r="C336" s="343">
        <v>83</v>
      </c>
      <c r="D336" s="343">
        <v>111</v>
      </c>
      <c r="E336" s="343">
        <v>125</v>
      </c>
      <c r="F336" s="343">
        <v>1180</v>
      </c>
      <c r="G336" s="343">
        <v>1130</v>
      </c>
      <c r="H336" s="343">
        <v>0.51</v>
      </c>
      <c r="I336" s="343">
        <v>0.34</v>
      </c>
      <c r="J336" s="80">
        <v>0.10571573373141144</v>
      </c>
      <c r="K336" s="80">
        <v>8.7452149334314402E-2</v>
      </c>
      <c r="L336" s="343">
        <v>910</v>
      </c>
      <c r="M336" s="343">
        <v>464</v>
      </c>
      <c r="N336" s="80"/>
    </row>
    <row r="337" spans="1:14">
      <c r="A337" s="84" t="s">
        <v>842</v>
      </c>
      <c r="B337" s="343">
        <v>73.5</v>
      </c>
      <c r="C337" s="343">
        <v>71.900000000000006</v>
      </c>
      <c r="D337" s="343">
        <v>93.9</v>
      </c>
      <c r="E337" s="343">
        <v>114.2</v>
      </c>
      <c r="F337" s="343">
        <v>1147</v>
      </c>
      <c r="G337" s="343">
        <v>1091</v>
      </c>
      <c r="H337" s="343">
        <v>0.52</v>
      </c>
      <c r="I337" s="343">
        <v>0.56999999999999995</v>
      </c>
      <c r="J337" s="80">
        <v>0.1150270600966474</v>
      </c>
      <c r="K337" s="80">
        <v>8.310246744949884E-2</v>
      </c>
      <c r="L337" s="343">
        <v>864</v>
      </c>
      <c r="M337" s="343">
        <v>442</v>
      </c>
      <c r="N337" s="80"/>
    </row>
    <row r="338" spans="1:14">
      <c r="A338" s="84" t="s">
        <v>841</v>
      </c>
      <c r="B338" s="343">
        <v>66</v>
      </c>
      <c r="C338" s="343">
        <v>71.599999999999994</v>
      </c>
      <c r="D338" s="343">
        <v>109</v>
      </c>
      <c r="E338" s="343">
        <v>123</v>
      </c>
      <c r="F338" s="343">
        <v>1120</v>
      </c>
      <c r="G338" s="343">
        <v>1040</v>
      </c>
      <c r="H338" s="343">
        <v>0.59</v>
      </c>
      <c r="I338" s="343">
        <v>0.77</v>
      </c>
      <c r="J338" s="80">
        <v>0.13107704094754757</v>
      </c>
      <c r="K338" s="80">
        <v>7.6288129938119467E-2</v>
      </c>
      <c r="L338" s="343">
        <v>930</v>
      </c>
      <c r="M338" s="343">
        <v>505</v>
      </c>
      <c r="N338" s="80"/>
    </row>
    <row r="339" spans="1:14">
      <c r="A339" s="84" t="s">
        <v>840</v>
      </c>
      <c r="B339" s="343">
        <v>80</v>
      </c>
      <c r="C339" s="343">
        <v>77</v>
      </c>
      <c r="D339" s="343">
        <v>112</v>
      </c>
      <c r="E339" s="343">
        <v>134</v>
      </c>
      <c r="F339" s="343">
        <v>1250</v>
      </c>
      <c r="G339" s="343">
        <v>1180</v>
      </c>
      <c r="H339" s="343">
        <v>0.48</v>
      </c>
      <c r="I339" s="343">
        <v>0.55000000000000004</v>
      </c>
      <c r="J339" s="80">
        <v>0.14519501263445969</v>
      </c>
      <c r="K339" s="80">
        <v>3.3016952989079862E-2</v>
      </c>
      <c r="L339" s="343">
        <v>1030</v>
      </c>
      <c r="M339" s="343">
        <v>526</v>
      </c>
      <c r="N339" s="80"/>
    </row>
    <row r="340" spans="1:14">
      <c r="A340" s="84" t="s">
        <v>839</v>
      </c>
      <c r="B340" s="80">
        <v>43.4</v>
      </c>
      <c r="C340" s="80">
        <v>39</v>
      </c>
      <c r="D340" s="80">
        <v>90</v>
      </c>
      <c r="E340" s="80">
        <v>79</v>
      </c>
      <c r="F340" s="80">
        <v>680</v>
      </c>
      <c r="G340" s="80">
        <v>610</v>
      </c>
      <c r="H340" s="80">
        <v>0.51</v>
      </c>
      <c r="I340" s="80">
        <v>0.5</v>
      </c>
      <c r="J340" s="80">
        <v>7.7766106095270945E-2</v>
      </c>
      <c r="K340" s="80">
        <v>7.9206120587245923E-2</v>
      </c>
      <c r="L340" s="80">
        <v>580</v>
      </c>
      <c r="M340" s="80">
        <v>285</v>
      </c>
      <c r="N340" s="80"/>
    </row>
    <row r="341" spans="1:14">
      <c r="A341" s="84" t="s">
        <v>838</v>
      </c>
      <c r="B341" s="80">
        <v>32.799999999999997</v>
      </c>
      <c r="C341" s="80">
        <v>24.2</v>
      </c>
      <c r="D341" s="80">
        <v>99</v>
      </c>
      <c r="E341" s="80">
        <v>87</v>
      </c>
      <c r="F341" s="80">
        <v>710</v>
      </c>
      <c r="G341" s="80">
        <v>660</v>
      </c>
      <c r="H341" s="80">
        <v>0.44</v>
      </c>
      <c r="I341" s="80">
        <v>0.55000000000000004</v>
      </c>
      <c r="J341" s="80">
        <v>8.0815431811247063E-2</v>
      </c>
      <c r="K341" s="80">
        <v>5.0507036810865089E-2</v>
      </c>
      <c r="L341" s="80">
        <v>560</v>
      </c>
      <c r="M341" s="80">
        <v>280</v>
      </c>
      <c r="N341" s="80"/>
    </row>
    <row r="342" spans="1:14">
      <c r="A342" s="84" t="s">
        <v>837</v>
      </c>
      <c r="B342" s="80">
        <v>29.3</v>
      </c>
      <c r="C342" s="80">
        <v>30.8</v>
      </c>
      <c r="D342" s="80">
        <v>109</v>
      </c>
      <c r="E342" s="80">
        <v>92</v>
      </c>
      <c r="F342" s="80">
        <v>796</v>
      </c>
      <c r="G342" s="80">
        <v>776</v>
      </c>
      <c r="H342" s="80">
        <v>0.45</v>
      </c>
      <c r="I342" s="80">
        <v>0.7</v>
      </c>
      <c r="J342" s="80">
        <v>9.7517299475885444E-2</v>
      </c>
      <c r="K342" s="80">
        <v>6.0495767966048629E-3</v>
      </c>
      <c r="L342" s="80">
        <v>602</v>
      </c>
      <c r="M342" s="80">
        <v>316</v>
      </c>
      <c r="N342" s="80"/>
    </row>
    <row r="343" spans="1:14">
      <c r="A343" s="84" t="s">
        <v>836</v>
      </c>
      <c r="B343" s="80">
        <v>66.599999999999994</v>
      </c>
      <c r="C343" s="80">
        <v>66.7</v>
      </c>
      <c r="D343" s="80">
        <v>110.7</v>
      </c>
      <c r="E343" s="80">
        <v>83.9</v>
      </c>
      <c r="F343" s="80">
        <v>612</v>
      </c>
      <c r="G343" s="80">
        <v>631</v>
      </c>
      <c r="H343" s="80">
        <v>0.6</v>
      </c>
      <c r="I343" s="80">
        <v>0.56999999999999995</v>
      </c>
      <c r="J343" s="80">
        <v>0.13602886649253818</v>
      </c>
      <c r="K343" s="80">
        <v>5.505509820365579E-2</v>
      </c>
      <c r="L343" s="80">
        <v>633</v>
      </c>
      <c r="M343" s="80">
        <v>306</v>
      </c>
      <c r="N343" s="80"/>
    </row>
    <row r="344" spans="1:14">
      <c r="A344" s="84" t="s">
        <v>835</v>
      </c>
      <c r="B344" s="80">
        <v>38.200000000000003</v>
      </c>
      <c r="C344" s="80">
        <v>38.6</v>
      </c>
      <c r="D344" s="80">
        <v>135.9</v>
      </c>
      <c r="E344" s="80">
        <v>103</v>
      </c>
      <c r="F344" s="80">
        <v>936</v>
      </c>
      <c r="G344" s="80">
        <v>913</v>
      </c>
      <c r="H344" s="80">
        <v>0.9</v>
      </c>
      <c r="I344" s="80">
        <v>0.5</v>
      </c>
      <c r="J344" s="80">
        <v>9.0518477936516947E-2</v>
      </c>
      <c r="K344" s="80">
        <v>6.6480482431450064E-2</v>
      </c>
      <c r="L344" s="80">
        <v>806</v>
      </c>
      <c r="M344" s="80">
        <v>416</v>
      </c>
      <c r="N344" s="80"/>
    </row>
    <row r="345" spans="1:14">
      <c r="A345" s="84" t="s">
        <v>834</v>
      </c>
      <c r="B345" s="80">
        <v>36.1</v>
      </c>
      <c r="C345" s="80">
        <v>35.299999999999997</v>
      </c>
      <c r="D345" s="80">
        <v>145</v>
      </c>
      <c r="E345" s="80">
        <v>108</v>
      </c>
      <c r="F345" s="80">
        <v>990</v>
      </c>
      <c r="G345" s="80">
        <v>910</v>
      </c>
      <c r="H345" s="80">
        <v>0.65</v>
      </c>
      <c r="I345" s="80">
        <v>0.72</v>
      </c>
      <c r="J345" s="80">
        <v>0.10740693824921978</v>
      </c>
      <c r="K345" s="80">
        <v>5.2209010136085351E-2</v>
      </c>
      <c r="L345" s="80">
        <v>760</v>
      </c>
      <c r="M345" s="80">
        <v>392</v>
      </c>
      <c r="N345" s="80"/>
    </row>
    <row r="346" spans="1:14">
      <c r="A346" s="84" t="s">
        <v>833</v>
      </c>
      <c r="B346" s="80">
        <v>29.8</v>
      </c>
      <c r="C346" s="80">
        <v>31.9</v>
      </c>
      <c r="D346" s="80">
        <v>110</v>
      </c>
      <c r="E346" s="80">
        <v>82</v>
      </c>
      <c r="F346" s="80">
        <v>740</v>
      </c>
      <c r="G346" s="80">
        <v>720</v>
      </c>
      <c r="H346" s="80">
        <v>0.62</v>
      </c>
      <c r="I346" s="80">
        <v>0.51400000000000001</v>
      </c>
      <c r="J346" s="80">
        <v>9.5833642157275273E-2</v>
      </c>
      <c r="K346" s="80">
        <v>9.7206537837815563E-2</v>
      </c>
      <c r="L346" s="80">
        <v>630</v>
      </c>
      <c r="M346" s="80">
        <v>325</v>
      </c>
      <c r="N346" s="80"/>
    </row>
    <row r="347" spans="1:14">
      <c r="A347" s="84" t="s">
        <v>832</v>
      </c>
      <c r="B347" s="80">
        <v>33.200000000000003</v>
      </c>
      <c r="C347" s="80">
        <v>30.2</v>
      </c>
      <c r="D347" s="80">
        <v>124</v>
      </c>
      <c r="E347" s="80">
        <v>92.6</v>
      </c>
      <c r="F347" s="80">
        <v>818</v>
      </c>
      <c r="G347" s="80">
        <v>775</v>
      </c>
      <c r="H347" s="80">
        <v>0.56000000000000005</v>
      </c>
      <c r="I347" s="80">
        <v>0.67</v>
      </c>
      <c r="J347" s="80">
        <v>5.9129201736835391E-2</v>
      </c>
      <c r="K347" s="80">
        <v>7.0514506483027067E-2</v>
      </c>
      <c r="L347" s="80">
        <v>672</v>
      </c>
      <c r="M347" s="80">
        <v>340</v>
      </c>
      <c r="N347" s="80"/>
    </row>
    <row r="348" spans="1:14">
      <c r="A348" s="84" t="s">
        <v>831</v>
      </c>
      <c r="B348" s="80">
        <v>31.7</v>
      </c>
      <c r="C348" s="80">
        <v>30.8</v>
      </c>
      <c r="D348" s="80">
        <v>109</v>
      </c>
      <c r="E348" s="80">
        <v>79</v>
      </c>
      <c r="F348" s="80">
        <v>720</v>
      </c>
      <c r="G348" s="80">
        <v>740</v>
      </c>
      <c r="H348" s="80">
        <v>0.71</v>
      </c>
      <c r="I348" s="80">
        <v>0.57999999999999996</v>
      </c>
      <c r="J348" s="80">
        <v>9.8016428452730051E-2</v>
      </c>
      <c r="K348" s="80">
        <v>1.1205567915032145E-2</v>
      </c>
      <c r="L348" s="80">
        <v>573</v>
      </c>
      <c r="M348" s="80">
        <v>325</v>
      </c>
      <c r="N348" s="80"/>
    </row>
    <row r="349" spans="1:14">
      <c r="A349" s="84" t="s">
        <v>830</v>
      </c>
      <c r="B349" s="80">
        <v>31.2</v>
      </c>
      <c r="C349" s="80">
        <v>30.7</v>
      </c>
      <c r="D349" s="80">
        <v>121</v>
      </c>
      <c r="E349" s="80">
        <v>91</v>
      </c>
      <c r="F349" s="80">
        <v>810</v>
      </c>
      <c r="G349" s="80">
        <v>770</v>
      </c>
      <c r="H349" s="80">
        <v>0.71</v>
      </c>
      <c r="I349" s="80">
        <v>0.51</v>
      </c>
      <c r="J349" s="80">
        <v>0.11133308903869689</v>
      </c>
      <c r="K349" s="80">
        <v>0.10503927490565956</v>
      </c>
      <c r="L349" s="80">
        <v>1210</v>
      </c>
      <c r="M349" s="80">
        <v>480</v>
      </c>
      <c r="N349" s="80"/>
    </row>
    <row r="350" spans="1:14">
      <c r="A350" s="84" t="s">
        <v>829</v>
      </c>
      <c r="B350" s="80">
        <v>36.700000000000003</v>
      </c>
      <c r="C350" s="80">
        <v>32.6</v>
      </c>
      <c r="D350" s="80">
        <v>124</v>
      </c>
      <c r="E350" s="80">
        <v>144</v>
      </c>
      <c r="F350" s="80">
        <v>740</v>
      </c>
      <c r="G350" s="80">
        <v>770</v>
      </c>
      <c r="H350" s="80">
        <v>0.76</v>
      </c>
      <c r="I350" s="80">
        <v>0.82</v>
      </c>
      <c r="J350" s="80">
        <v>0.11913369323166545</v>
      </c>
      <c r="K350" s="80">
        <v>8.8982462587717567E-2</v>
      </c>
      <c r="L350" s="80">
        <v>670</v>
      </c>
      <c r="M350" s="80">
        <v>390</v>
      </c>
      <c r="N350" s="80"/>
    </row>
    <row r="351" spans="1:14">
      <c r="A351" s="84" t="s">
        <v>828</v>
      </c>
      <c r="B351" s="80">
        <v>27.7</v>
      </c>
      <c r="C351" s="80">
        <v>28.4</v>
      </c>
      <c r="D351" s="80">
        <v>116</v>
      </c>
      <c r="E351" s="80">
        <v>146</v>
      </c>
      <c r="F351" s="80">
        <v>780</v>
      </c>
      <c r="G351" s="80">
        <v>790</v>
      </c>
      <c r="H351" s="80">
        <v>0.53</v>
      </c>
      <c r="I351" s="80">
        <v>0.47</v>
      </c>
      <c r="J351" s="80">
        <v>8.1109681131643671E-2</v>
      </c>
      <c r="K351" s="80">
        <v>4.1391323985035672E-2</v>
      </c>
      <c r="L351" s="80">
        <v>620</v>
      </c>
      <c r="M351" s="80">
        <v>333</v>
      </c>
      <c r="N351" s="80"/>
    </row>
    <row r="352" spans="1:14">
      <c r="A352" s="84" t="s">
        <v>827</v>
      </c>
      <c r="B352" s="80">
        <v>47.2</v>
      </c>
      <c r="C352" s="80">
        <v>43.6</v>
      </c>
      <c r="D352" s="80">
        <v>169</v>
      </c>
      <c r="E352" s="80">
        <v>236</v>
      </c>
      <c r="F352" s="80">
        <v>1100</v>
      </c>
      <c r="G352" s="80">
        <v>1060</v>
      </c>
      <c r="H352" s="80">
        <v>0.9</v>
      </c>
      <c r="I352" s="80">
        <v>0.76</v>
      </c>
      <c r="J352" s="80">
        <v>0.10436477498876534</v>
      </c>
      <c r="K352" s="80">
        <v>4.1290453188453154E-2</v>
      </c>
      <c r="L352" s="80">
        <v>920</v>
      </c>
      <c r="M352" s="80">
        <v>520</v>
      </c>
      <c r="N352" s="80"/>
    </row>
    <row r="353" spans="1:14">
      <c r="A353" s="84" t="s">
        <v>826</v>
      </c>
      <c r="B353" s="80">
        <v>27.5</v>
      </c>
      <c r="C353" s="80">
        <v>31.6</v>
      </c>
      <c r="D353" s="80">
        <v>131</v>
      </c>
      <c r="E353" s="80">
        <v>186</v>
      </c>
      <c r="F353" s="80">
        <v>860</v>
      </c>
      <c r="G353" s="80">
        <v>830</v>
      </c>
      <c r="H353" s="80">
        <v>0.61</v>
      </c>
      <c r="I353" s="80">
        <v>0.64</v>
      </c>
      <c r="J353" s="80">
        <v>6.9552804764196091E-2</v>
      </c>
      <c r="K353" s="80">
        <v>0.11379495281475474</v>
      </c>
      <c r="L353" s="80">
        <v>680</v>
      </c>
      <c r="M353" s="80">
        <v>362</v>
      </c>
      <c r="N353" s="80"/>
    </row>
    <row r="354" spans="1:14">
      <c r="A354" s="84" t="s">
        <v>825</v>
      </c>
      <c r="B354" s="80">
        <v>32.9</v>
      </c>
      <c r="C354" s="80">
        <v>35.4</v>
      </c>
      <c r="D354" s="80">
        <v>152</v>
      </c>
      <c r="E354" s="80">
        <v>219</v>
      </c>
      <c r="F354" s="80">
        <v>970</v>
      </c>
      <c r="G354" s="80">
        <v>950</v>
      </c>
      <c r="H354" s="80">
        <v>1.2</v>
      </c>
      <c r="I354" s="80">
        <v>0.74</v>
      </c>
      <c r="J354" s="80">
        <v>9.4869489807543131E-2</v>
      </c>
      <c r="K354" s="80">
        <v>3.7960297550062666E-2</v>
      </c>
      <c r="L354" s="80">
        <v>770</v>
      </c>
      <c r="M354" s="80">
        <v>424</v>
      </c>
      <c r="N354" s="80"/>
    </row>
    <row r="355" spans="1:14">
      <c r="A355" s="84" t="s">
        <v>824</v>
      </c>
      <c r="B355" s="80">
        <v>27.7</v>
      </c>
      <c r="C355" s="80">
        <v>30.6</v>
      </c>
      <c r="D355" s="80">
        <v>129</v>
      </c>
      <c r="E355" s="80">
        <v>171</v>
      </c>
      <c r="F355" s="80">
        <v>790</v>
      </c>
      <c r="G355" s="80">
        <v>800</v>
      </c>
      <c r="H355" s="80">
        <v>0.77</v>
      </c>
      <c r="I355" s="80">
        <v>0.49</v>
      </c>
      <c r="J355" s="80">
        <v>9.4605783922758924E-2</v>
      </c>
      <c r="K355" s="80">
        <v>4.8603668720469145E-2</v>
      </c>
      <c r="L355" s="80">
        <v>650</v>
      </c>
      <c r="M355" s="80">
        <v>381</v>
      </c>
      <c r="N355" s="80"/>
    </row>
    <row r="356" spans="1:14">
      <c r="A356" s="84" t="s">
        <v>823</v>
      </c>
      <c r="B356" s="80">
        <v>26.6</v>
      </c>
      <c r="C356" s="80">
        <v>27.3</v>
      </c>
      <c r="D356" s="80">
        <v>106</v>
      </c>
      <c r="E356" s="80">
        <v>146</v>
      </c>
      <c r="F356" s="80">
        <v>670</v>
      </c>
      <c r="G356" s="80">
        <v>650</v>
      </c>
      <c r="H356" s="80">
        <v>0.52</v>
      </c>
      <c r="I356" s="80">
        <v>0.56000000000000005</v>
      </c>
      <c r="J356" s="80">
        <v>7.1428332902192054E-2</v>
      </c>
      <c r="K356" s="80">
        <v>8.7647620392143855E-2</v>
      </c>
      <c r="L356" s="80">
        <v>605</v>
      </c>
      <c r="M356" s="80">
        <v>315</v>
      </c>
      <c r="N356" s="80"/>
    </row>
    <row r="357" spans="1:14">
      <c r="A357" s="84" t="s">
        <v>822</v>
      </c>
      <c r="B357" s="80">
        <v>22.4</v>
      </c>
      <c r="C357" s="80">
        <v>29.1</v>
      </c>
      <c r="D357" s="80">
        <v>122</v>
      </c>
      <c r="E357" s="80">
        <v>164</v>
      </c>
      <c r="F357" s="80">
        <v>780</v>
      </c>
      <c r="G357" s="80">
        <v>740</v>
      </c>
      <c r="H357" s="80">
        <v>0.45</v>
      </c>
      <c r="I357" s="80">
        <v>0.55000000000000004</v>
      </c>
      <c r="J357" s="80">
        <v>8.75003742890995E-2</v>
      </c>
      <c r="K357" s="80">
        <v>6.0998127389709285E-2</v>
      </c>
      <c r="L357" s="80">
        <v>650</v>
      </c>
      <c r="M357" s="80">
        <v>371</v>
      </c>
      <c r="N357" s="80"/>
    </row>
    <row r="358" spans="1:14">
      <c r="A358" s="84" t="s">
        <v>821</v>
      </c>
      <c r="B358" s="80">
        <v>33.5</v>
      </c>
      <c r="C358" s="80">
        <v>33.6</v>
      </c>
      <c r="D358" s="80">
        <v>129</v>
      </c>
      <c r="E358" s="80">
        <v>165</v>
      </c>
      <c r="F358" s="80">
        <v>770</v>
      </c>
      <c r="G358" s="80">
        <v>810</v>
      </c>
      <c r="H358" s="80">
        <v>0.56999999999999995</v>
      </c>
      <c r="I358" s="80">
        <v>0.49</v>
      </c>
      <c r="J358" s="80">
        <v>8.9554049296223764E-2</v>
      </c>
      <c r="K358" s="80">
        <v>5.2237164678340484E-2</v>
      </c>
      <c r="L358" s="80">
        <v>633</v>
      </c>
      <c r="M358" s="80">
        <v>389</v>
      </c>
      <c r="N358" s="80"/>
    </row>
    <row r="359" spans="1:14">
      <c r="A359" s="84" t="s">
        <v>820</v>
      </c>
      <c r="B359" s="80">
        <v>38.9</v>
      </c>
      <c r="C359" s="80">
        <v>34</v>
      </c>
      <c r="D359" s="80">
        <v>132</v>
      </c>
      <c r="E359" s="80">
        <v>168</v>
      </c>
      <c r="F359" s="80">
        <v>830</v>
      </c>
      <c r="G359" s="80">
        <v>800</v>
      </c>
      <c r="H359" s="80">
        <v>0.72</v>
      </c>
      <c r="I359" s="80">
        <v>0.79</v>
      </c>
      <c r="J359" s="80">
        <v>8.3413709966122213E-2</v>
      </c>
      <c r="K359" s="80">
        <v>6.2302755207376957E-2</v>
      </c>
      <c r="L359" s="80">
        <v>740</v>
      </c>
      <c r="M359" s="80">
        <v>390</v>
      </c>
      <c r="N359" s="80"/>
    </row>
    <row r="360" spans="1:14">
      <c r="A360" s="84" t="s">
        <v>815</v>
      </c>
      <c r="B360" s="80">
        <v>78.3</v>
      </c>
      <c r="C360" s="80">
        <v>80.3</v>
      </c>
      <c r="D360" s="80">
        <v>114.2</v>
      </c>
      <c r="E360" s="80">
        <v>102.5</v>
      </c>
      <c r="F360" s="80">
        <v>574</v>
      </c>
      <c r="G360" s="80">
        <v>586</v>
      </c>
      <c r="H360" s="80">
        <v>0.62</v>
      </c>
      <c r="I360" s="80">
        <v>0.55000000000000004</v>
      </c>
      <c r="J360" s="80">
        <v>0.1358788759005381</v>
      </c>
      <c r="K360" s="80">
        <v>8.3208906704885538E-2</v>
      </c>
      <c r="L360" s="80">
        <v>694</v>
      </c>
      <c r="M360" s="80">
        <v>351</v>
      </c>
      <c r="N360" s="80"/>
    </row>
    <row r="361" spans="1:14">
      <c r="A361" s="84" t="s">
        <v>814</v>
      </c>
      <c r="B361" s="80">
        <v>65</v>
      </c>
      <c r="C361" s="80">
        <v>63.6</v>
      </c>
      <c r="D361" s="80">
        <v>113</v>
      </c>
      <c r="E361" s="80">
        <v>106</v>
      </c>
      <c r="F361" s="80">
        <v>722</v>
      </c>
      <c r="G361" s="80">
        <v>706</v>
      </c>
      <c r="H361" s="80">
        <v>0.49</v>
      </c>
      <c r="I361" s="80">
        <v>0.46</v>
      </c>
      <c r="J361" s="80">
        <v>0.14870728404744429</v>
      </c>
      <c r="K361" s="80">
        <v>4.8625706961831307E-2</v>
      </c>
      <c r="L361" s="80">
        <v>754</v>
      </c>
      <c r="M361" s="80">
        <v>311</v>
      </c>
      <c r="N361" s="80"/>
    </row>
    <row r="362" spans="1:14">
      <c r="A362" s="84" t="s">
        <v>813</v>
      </c>
      <c r="B362" s="80">
        <v>88.7</v>
      </c>
      <c r="C362" s="80">
        <v>91.6</v>
      </c>
      <c r="D362" s="80">
        <v>164.8</v>
      </c>
      <c r="E362" s="80">
        <v>134.69999999999999</v>
      </c>
      <c r="F362" s="80">
        <v>599</v>
      </c>
      <c r="G362" s="80">
        <v>598</v>
      </c>
      <c r="H362" s="80">
        <v>0.6</v>
      </c>
      <c r="I362" s="80">
        <v>0.49299999999999999</v>
      </c>
      <c r="J362" s="80">
        <v>0.22885790284637883</v>
      </c>
      <c r="K362" s="80">
        <v>5.2418933252641721E-2</v>
      </c>
      <c r="L362" s="80">
        <v>1195</v>
      </c>
      <c r="M362" s="80">
        <v>321</v>
      </c>
      <c r="N362" s="80"/>
    </row>
    <row r="363" spans="1:14">
      <c r="A363" s="84" t="s">
        <v>812</v>
      </c>
      <c r="B363" s="80">
        <v>117</v>
      </c>
      <c r="C363" s="80">
        <v>109.5</v>
      </c>
      <c r="D363" s="80">
        <v>97</v>
      </c>
      <c r="E363" s="80">
        <v>82</v>
      </c>
      <c r="F363" s="80">
        <v>565</v>
      </c>
      <c r="G363" s="80">
        <v>543</v>
      </c>
      <c r="H363" s="80">
        <v>0.66</v>
      </c>
      <c r="I363" s="80">
        <v>0.66</v>
      </c>
      <c r="J363" s="80">
        <v>0.13382344258308398</v>
      </c>
      <c r="K363" s="80">
        <v>3.442307907827432E-2</v>
      </c>
      <c r="L363" s="80">
        <v>700</v>
      </c>
      <c r="M363" s="80">
        <v>290</v>
      </c>
      <c r="N363" s="80"/>
    </row>
    <row r="364" spans="1:14">
      <c r="A364" s="84" t="s">
        <v>811</v>
      </c>
      <c r="B364" s="80">
        <v>54.5</v>
      </c>
      <c r="C364" s="80">
        <v>56.9</v>
      </c>
      <c r="D364" s="80">
        <v>121</v>
      </c>
      <c r="E364" s="80">
        <v>98</v>
      </c>
      <c r="F364" s="80">
        <v>599</v>
      </c>
      <c r="G364" s="80">
        <v>552</v>
      </c>
      <c r="H364" s="80">
        <v>0.5</v>
      </c>
      <c r="I364" s="80">
        <v>0.59</v>
      </c>
      <c r="J364" s="80">
        <v>0.17040747455778943</v>
      </c>
      <c r="K364" s="80">
        <v>4.2931576876491274E-2</v>
      </c>
      <c r="L364" s="80">
        <v>802</v>
      </c>
      <c r="M364" s="80">
        <v>305</v>
      </c>
      <c r="N364" s="80"/>
    </row>
    <row r="365" spans="1:14">
      <c r="A365" s="84" t="s">
        <v>810</v>
      </c>
      <c r="B365" s="80">
        <v>92</v>
      </c>
      <c r="C365" s="80">
        <v>95</v>
      </c>
      <c r="D365" s="80">
        <v>140</v>
      </c>
      <c r="E365" s="80">
        <v>117</v>
      </c>
      <c r="F365" s="80">
        <v>648</v>
      </c>
      <c r="G365" s="80">
        <v>600</v>
      </c>
      <c r="H365" s="80">
        <v>0.54</v>
      </c>
      <c r="I365" s="80">
        <v>0.65</v>
      </c>
      <c r="J365" s="80">
        <v>0.11812985867349361</v>
      </c>
      <c r="K365" s="80">
        <v>2.3948871875500509E-2</v>
      </c>
      <c r="L365" s="80">
        <v>876</v>
      </c>
      <c r="M365" s="80">
        <v>386</v>
      </c>
      <c r="N365" s="80"/>
    </row>
    <row r="366" spans="1:14">
      <c r="A366" s="84" t="s">
        <v>809</v>
      </c>
      <c r="B366" s="80">
        <v>107</v>
      </c>
      <c r="C366" s="80">
        <v>99</v>
      </c>
      <c r="D366" s="80">
        <v>129</v>
      </c>
      <c r="E366" s="80">
        <v>96</v>
      </c>
      <c r="F366" s="80">
        <v>700</v>
      </c>
      <c r="G366" s="80">
        <v>700</v>
      </c>
      <c r="H366" s="80">
        <v>0.39</v>
      </c>
      <c r="I366" s="80">
        <v>0.51</v>
      </c>
      <c r="J366" s="80">
        <v>0.14547777355727581</v>
      </c>
      <c r="K366" s="80">
        <v>0</v>
      </c>
      <c r="L366" s="80">
        <v>990</v>
      </c>
      <c r="M366" s="80">
        <v>480</v>
      </c>
      <c r="N366" s="80"/>
    </row>
    <row r="367" spans="1:14">
      <c r="A367" s="84" t="s">
        <v>808</v>
      </c>
      <c r="B367" s="80">
        <v>66</v>
      </c>
      <c r="C367" s="80">
        <v>62</v>
      </c>
      <c r="D367" s="80">
        <v>133</v>
      </c>
      <c r="E367" s="80">
        <v>95</v>
      </c>
      <c r="F367" s="80">
        <v>680</v>
      </c>
      <c r="G367" s="80">
        <v>660</v>
      </c>
      <c r="H367" s="80">
        <v>0.3</v>
      </c>
      <c r="I367" s="80">
        <v>0.39</v>
      </c>
      <c r="J367" s="80">
        <v>0.13151455925599623</v>
      </c>
      <c r="K367" s="80">
        <v>6.2646612274683535E-3</v>
      </c>
      <c r="L367" s="80">
        <v>1100</v>
      </c>
      <c r="M367" s="80">
        <v>285</v>
      </c>
      <c r="N367" s="80"/>
    </row>
    <row r="368" spans="1:14">
      <c r="A368" s="84" t="s">
        <v>807</v>
      </c>
      <c r="B368" s="80">
        <v>104</v>
      </c>
      <c r="C368" s="80">
        <v>105</v>
      </c>
      <c r="D368" s="80">
        <v>151</v>
      </c>
      <c r="E368" s="80">
        <v>119</v>
      </c>
      <c r="F368" s="80">
        <v>820</v>
      </c>
      <c r="G368" s="80">
        <v>766</v>
      </c>
      <c r="H368" s="80">
        <v>0.83</v>
      </c>
      <c r="I368" s="80">
        <v>0.81</v>
      </c>
      <c r="J368" s="80">
        <v>0.14926808945219772</v>
      </c>
      <c r="K368" s="80">
        <v>8.4692120532739279E-2</v>
      </c>
      <c r="L368" s="80">
        <v>1060</v>
      </c>
      <c r="M368" s="80">
        <v>453</v>
      </c>
      <c r="N368" s="80"/>
    </row>
    <row r="369" spans="1:14">
      <c r="A369" s="84" t="s">
        <v>806</v>
      </c>
      <c r="B369" s="80">
        <v>106</v>
      </c>
      <c r="C369" s="80">
        <v>103</v>
      </c>
      <c r="D369" s="80">
        <v>146</v>
      </c>
      <c r="E369" s="80">
        <v>115</v>
      </c>
      <c r="F369" s="80">
        <v>729</v>
      </c>
      <c r="G369" s="80">
        <v>708</v>
      </c>
      <c r="H369" s="80">
        <v>0.66</v>
      </c>
      <c r="I369" s="80">
        <v>0.56000000000000005</v>
      </c>
      <c r="J369" s="80">
        <v>0.12840693094125888</v>
      </c>
      <c r="K369" s="80">
        <v>5.9625817113989968E-2</v>
      </c>
      <c r="L369" s="80">
        <v>996</v>
      </c>
      <c r="M369" s="80">
        <v>477</v>
      </c>
      <c r="N369" s="80"/>
    </row>
    <row r="370" spans="1:14">
      <c r="A370" s="84" t="s">
        <v>805</v>
      </c>
      <c r="B370" s="80">
        <v>123</v>
      </c>
      <c r="C370" s="80">
        <v>126.8</v>
      </c>
      <c r="D370" s="80">
        <v>253</v>
      </c>
      <c r="E370" s="80">
        <v>293</v>
      </c>
      <c r="F370" s="80">
        <v>550</v>
      </c>
      <c r="G370" s="80">
        <v>545</v>
      </c>
      <c r="H370" s="80">
        <v>0.87</v>
      </c>
      <c r="I370" s="80">
        <v>0.85</v>
      </c>
      <c r="J370" s="80">
        <v>0.29582422071494452</v>
      </c>
      <c r="K370" s="80">
        <v>4.3840248572736398E-2</v>
      </c>
      <c r="L370" s="80">
        <v>1520</v>
      </c>
      <c r="M370" s="80">
        <v>465</v>
      </c>
      <c r="N370" s="80"/>
    </row>
    <row r="371" spans="1:14">
      <c r="A371" s="84" t="s">
        <v>804</v>
      </c>
      <c r="B371" s="80">
        <v>89</v>
      </c>
      <c r="C371" s="80">
        <v>105</v>
      </c>
      <c r="D371" s="80">
        <v>142</v>
      </c>
      <c r="E371" s="80">
        <v>162</v>
      </c>
      <c r="F371" s="80">
        <v>720</v>
      </c>
      <c r="G371" s="80">
        <v>760</v>
      </c>
      <c r="H371" s="80">
        <v>0.8</v>
      </c>
      <c r="I371" s="80">
        <v>0.73</v>
      </c>
      <c r="J371" s="80">
        <v>0.15727603950735189</v>
      </c>
      <c r="K371" s="80">
        <v>3.7853318005806269E-2</v>
      </c>
      <c r="L371" s="80">
        <v>980</v>
      </c>
      <c r="M371" s="80">
        <v>505</v>
      </c>
      <c r="N371" s="80"/>
    </row>
    <row r="372" spans="1:14">
      <c r="A372" s="84" t="s">
        <v>803</v>
      </c>
      <c r="B372" s="80">
        <v>109</v>
      </c>
      <c r="C372" s="80">
        <v>96.5</v>
      </c>
      <c r="D372" s="80">
        <v>129</v>
      </c>
      <c r="E372" s="80">
        <v>161</v>
      </c>
      <c r="F372" s="80">
        <v>632</v>
      </c>
      <c r="G372" s="80">
        <v>598</v>
      </c>
      <c r="H372" s="80">
        <v>0.66</v>
      </c>
      <c r="I372" s="80">
        <v>0.65</v>
      </c>
      <c r="J372" s="80">
        <v>0.13538062014151303</v>
      </c>
      <c r="K372" s="80">
        <v>6.5777964149679416E-2</v>
      </c>
      <c r="L372" s="80">
        <v>853</v>
      </c>
      <c r="M372" s="80">
        <v>369</v>
      </c>
      <c r="N372" s="80"/>
    </row>
    <row r="373" spans="1:14">
      <c r="A373" s="84" t="s">
        <v>802</v>
      </c>
      <c r="B373" s="80">
        <v>98.9</v>
      </c>
      <c r="C373" s="80">
        <v>90.8</v>
      </c>
      <c r="D373" s="80">
        <v>134</v>
      </c>
      <c r="E373" s="80">
        <v>157</v>
      </c>
      <c r="F373" s="80">
        <v>657</v>
      </c>
      <c r="G373" s="80">
        <v>636</v>
      </c>
      <c r="H373" s="80">
        <v>0.73</v>
      </c>
      <c r="I373" s="80">
        <v>0.67</v>
      </c>
      <c r="J373" s="80">
        <v>0.14202593361512067</v>
      </c>
      <c r="K373" s="80">
        <v>8.5875068143941802E-2</v>
      </c>
      <c r="L373" s="80">
        <v>838</v>
      </c>
      <c r="M373" s="80">
        <v>378</v>
      </c>
      <c r="N373" s="80"/>
    </row>
    <row r="374" spans="1:14">
      <c r="A374" s="84" t="s">
        <v>801</v>
      </c>
      <c r="B374" s="80">
        <v>108</v>
      </c>
      <c r="C374" s="80">
        <v>104</v>
      </c>
      <c r="D374" s="80">
        <v>144</v>
      </c>
      <c r="E374" s="80">
        <v>167</v>
      </c>
      <c r="F374" s="80">
        <v>713</v>
      </c>
      <c r="G374" s="80">
        <v>726</v>
      </c>
      <c r="H374" s="80">
        <v>0.86</v>
      </c>
      <c r="I374" s="80">
        <v>0.73</v>
      </c>
      <c r="J374" s="80">
        <v>0.12719955523332888</v>
      </c>
      <c r="K374" s="80">
        <v>9.265788384325413E-2</v>
      </c>
      <c r="L374" s="80">
        <v>1030</v>
      </c>
      <c r="M374" s="80">
        <v>443</v>
      </c>
      <c r="N374" s="80"/>
    </row>
    <row r="375" spans="1:14">
      <c r="A375" s="84" t="s">
        <v>800</v>
      </c>
      <c r="B375" s="80">
        <v>118</v>
      </c>
      <c r="C375" s="80">
        <v>114.6</v>
      </c>
      <c r="D375" s="80">
        <v>166</v>
      </c>
      <c r="E375" s="80">
        <v>178</v>
      </c>
      <c r="F375" s="80">
        <v>764</v>
      </c>
      <c r="G375" s="80">
        <v>780</v>
      </c>
      <c r="H375" s="80">
        <v>1.18</v>
      </c>
      <c r="I375" s="80">
        <v>1.02</v>
      </c>
      <c r="J375" s="80">
        <v>0.24225562634136522</v>
      </c>
      <c r="K375" s="80">
        <v>4.0949090125935159E-2</v>
      </c>
      <c r="L375" s="80">
        <v>1070</v>
      </c>
      <c r="M375" s="80">
        <v>542</v>
      </c>
      <c r="N375" s="80"/>
    </row>
    <row r="376" spans="1:14">
      <c r="A376" s="84" t="s">
        <v>799</v>
      </c>
      <c r="B376" s="80">
        <v>109</v>
      </c>
      <c r="C376" s="80">
        <v>107.7</v>
      </c>
      <c r="D376" s="80">
        <v>175</v>
      </c>
      <c r="E376" s="80">
        <v>175</v>
      </c>
      <c r="F376" s="80">
        <v>626</v>
      </c>
      <c r="G376" s="80">
        <v>621</v>
      </c>
      <c r="H376" s="80">
        <v>0.56000000000000005</v>
      </c>
      <c r="I376" s="80">
        <v>0.36</v>
      </c>
      <c r="J376" s="80">
        <v>0.26735710082879705</v>
      </c>
      <c r="K376" s="80">
        <v>4.1840312556410235E-2</v>
      </c>
      <c r="L376" s="80">
        <v>1373</v>
      </c>
      <c r="M376" s="80">
        <v>400</v>
      </c>
      <c r="N376" s="80"/>
    </row>
    <row r="377" spans="1:14">
      <c r="A377" s="84" t="s">
        <v>798</v>
      </c>
      <c r="B377" s="80">
        <v>88.4</v>
      </c>
      <c r="C377" s="80">
        <v>93.3</v>
      </c>
      <c r="D377" s="80">
        <v>131.4</v>
      </c>
      <c r="E377" s="80">
        <v>116</v>
      </c>
      <c r="F377" s="80">
        <v>593</v>
      </c>
      <c r="G377" s="80">
        <v>608</v>
      </c>
      <c r="H377" s="80">
        <v>0.74</v>
      </c>
      <c r="I377" s="80">
        <v>0.47</v>
      </c>
      <c r="J377" s="80">
        <v>0.12478644401457541</v>
      </c>
      <c r="K377" s="80">
        <v>0.10525142331467462</v>
      </c>
      <c r="L377" s="80">
        <v>817</v>
      </c>
      <c r="M377" s="80">
        <v>495</v>
      </c>
      <c r="N377" s="80"/>
    </row>
    <row r="378" spans="1:14">
      <c r="A378" s="84" t="s">
        <v>797</v>
      </c>
      <c r="B378" s="80">
        <v>103</v>
      </c>
      <c r="C378" s="80">
        <v>110</v>
      </c>
      <c r="D378" s="80">
        <v>150</v>
      </c>
      <c r="E378" s="80">
        <v>177</v>
      </c>
      <c r="F378" s="80">
        <v>700</v>
      </c>
      <c r="G378" s="80">
        <v>740</v>
      </c>
      <c r="H378" s="80">
        <v>0.91</v>
      </c>
      <c r="I378" s="80">
        <v>0.94</v>
      </c>
      <c r="J378" s="80">
        <v>0.16617046250051429</v>
      </c>
      <c r="K378" s="80">
        <v>5.1925588209403913E-2</v>
      </c>
      <c r="L378" s="80">
        <v>990</v>
      </c>
      <c r="M378" s="80">
        <v>482</v>
      </c>
      <c r="N378" s="80"/>
    </row>
    <row r="379" spans="1:14">
      <c r="A379" s="84" t="s">
        <v>796</v>
      </c>
      <c r="B379" s="80">
        <v>76</v>
      </c>
      <c r="C379" s="80">
        <v>77.400000000000006</v>
      </c>
      <c r="D379" s="80">
        <v>169</v>
      </c>
      <c r="E379" s="80">
        <v>219</v>
      </c>
      <c r="F379" s="80">
        <v>735</v>
      </c>
      <c r="G379" s="80">
        <v>703</v>
      </c>
      <c r="H379" s="80">
        <v>0.77</v>
      </c>
      <c r="I379" s="80">
        <v>0.62</v>
      </c>
      <c r="J379" s="80">
        <v>0.16957624808184468</v>
      </c>
      <c r="K379" s="80">
        <v>7.0082751221038547E-2</v>
      </c>
      <c r="L379" s="80">
        <v>1040</v>
      </c>
      <c r="M379" s="80">
        <v>344</v>
      </c>
      <c r="N379" s="80"/>
    </row>
    <row r="380" spans="1:14">
      <c r="A380" s="84" t="s">
        <v>792</v>
      </c>
      <c r="B380" s="80">
        <v>84.3</v>
      </c>
      <c r="C380" s="80">
        <v>84</v>
      </c>
      <c r="D380" s="80">
        <v>109</v>
      </c>
      <c r="E380" s="80">
        <v>106</v>
      </c>
      <c r="F380" s="80">
        <v>890</v>
      </c>
      <c r="G380" s="80">
        <v>930</v>
      </c>
      <c r="H380" s="80">
        <v>0.78</v>
      </c>
      <c r="I380" s="80">
        <v>0.7</v>
      </c>
      <c r="J380" s="80">
        <v>0.13166064496527163</v>
      </c>
      <c r="K380" s="80">
        <v>0.1005189299115247</v>
      </c>
      <c r="L380" s="80">
        <v>950</v>
      </c>
      <c r="M380" s="80">
        <v>441</v>
      </c>
      <c r="N380" s="80"/>
    </row>
    <row r="381" spans="1:14">
      <c r="A381" s="84" t="s">
        <v>791</v>
      </c>
      <c r="B381" s="80">
        <v>62</v>
      </c>
      <c r="C381" s="80">
        <v>56.3</v>
      </c>
      <c r="D381" s="80">
        <v>80</v>
      </c>
      <c r="E381" s="80">
        <v>79</v>
      </c>
      <c r="F381" s="80">
        <v>870</v>
      </c>
      <c r="G381" s="80">
        <v>890</v>
      </c>
      <c r="H381" s="80">
        <v>0.33</v>
      </c>
      <c r="I381" s="80">
        <v>0.41</v>
      </c>
      <c r="J381" s="80">
        <v>0.10599186481299767</v>
      </c>
      <c r="K381" s="80">
        <v>3.6041338712767386E-2</v>
      </c>
      <c r="L381" s="80">
        <v>568</v>
      </c>
      <c r="M381" s="80">
        <v>442</v>
      </c>
      <c r="N381" s="80"/>
    </row>
    <row r="382" spans="1:14">
      <c r="A382" s="84" t="s">
        <v>790</v>
      </c>
      <c r="B382" s="80">
        <v>93</v>
      </c>
      <c r="C382" s="80">
        <v>86</v>
      </c>
      <c r="D382" s="80">
        <v>120</v>
      </c>
      <c r="E382" s="80">
        <v>121</v>
      </c>
      <c r="F382" s="80">
        <v>880</v>
      </c>
      <c r="G382" s="80">
        <v>900</v>
      </c>
      <c r="H382" s="80">
        <v>0.84</v>
      </c>
      <c r="I382" s="80">
        <v>0.76</v>
      </c>
      <c r="J382" s="80">
        <v>0.15308828180629475</v>
      </c>
      <c r="K382" s="80">
        <v>7.5019064646420219E-2</v>
      </c>
      <c r="L382" s="80">
        <v>910</v>
      </c>
      <c r="M382" s="80">
        <v>515</v>
      </c>
      <c r="N382" s="80"/>
    </row>
    <row r="383" spans="1:14">
      <c r="A383" s="84" t="s">
        <v>789</v>
      </c>
      <c r="B383" s="80">
        <v>76</v>
      </c>
      <c r="C383" s="80">
        <v>69</v>
      </c>
      <c r="D383" s="80">
        <v>103</v>
      </c>
      <c r="E383" s="80">
        <v>100</v>
      </c>
      <c r="F383" s="80">
        <v>1150</v>
      </c>
      <c r="G383" s="80">
        <v>1110</v>
      </c>
      <c r="H383" s="80">
        <v>0.4</v>
      </c>
      <c r="I383" s="80">
        <v>0.59</v>
      </c>
      <c r="J383" s="80">
        <v>0.14142849198302146</v>
      </c>
      <c r="K383" s="80">
        <v>5.9155448697934508E-2</v>
      </c>
      <c r="L383" s="80">
        <v>681</v>
      </c>
      <c r="M383" s="80">
        <v>496</v>
      </c>
      <c r="N383" s="80"/>
    </row>
    <row r="384" spans="1:14">
      <c r="A384" s="84" t="s">
        <v>787</v>
      </c>
      <c r="B384" s="80">
        <v>58</v>
      </c>
      <c r="C384" s="80">
        <v>49.2</v>
      </c>
      <c r="D384" s="80">
        <v>83</v>
      </c>
      <c r="E384" s="80">
        <v>83</v>
      </c>
      <c r="F384" s="80">
        <v>810</v>
      </c>
      <c r="G384" s="80">
        <v>782</v>
      </c>
      <c r="H384" s="80">
        <v>0.4</v>
      </c>
      <c r="I384" s="80">
        <v>0.51</v>
      </c>
      <c r="J384" s="80">
        <v>0.10258701974284572</v>
      </c>
      <c r="K384" s="80">
        <v>3.6072771788512786E-2</v>
      </c>
      <c r="L384" s="80">
        <v>697</v>
      </c>
      <c r="M384" s="80">
        <v>351</v>
      </c>
      <c r="N384" s="80"/>
    </row>
    <row r="385" spans="1:14">
      <c r="A385" s="84" t="s">
        <v>786</v>
      </c>
      <c r="B385" s="80">
        <v>80</v>
      </c>
      <c r="C385" s="80">
        <v>72.099999999999994</v>
      </c>
      <c r="D385" s="80">
        <v>158</v>
      </c>
      <c r="E385" s="80">
        <v>156</v>
      </c>
      <c r="F385" s="80">
        <v>830</v>
      </c>
      <c r="G385" s="80">
        <v>871</v>
      </c>
      <c r="H385" s="80">
        <v>1.08</v>
      </c>
      <c r="I385" s="80">
        <v>1.05</v>
      </c>
      <c r="J385" s="80">
        <v>0.14677017493335898</v>
      </c>
      <c r="K385" s="80">
        <v>5.1781158017776885E-2</v>
      </c>
      <c r="L385" s="80">
        <v>896</v>
      </c>
      <c r="M385" s="80">
        <v>420</v>
      </c>
      <c r="N385" s="80"/>
    </row>
    <row r="386" spans="1:14">
      <c r="A386" s="84" t="s">
        <v>785</v>
      </c>
      <c r="B386" s="80">
        <v>90</v>
      </c>
      <c r="C386" s="80">
        <v>89</v>
      </c>
      <c r="D386" s="80">
        <v>130</v>
      </c>
      <c r="E386" s="80">
        <v>140</v>
      </c>
      <c r="F386" s="80">
        <v>1000</v>
      </c>
      <c r="G386" s="80">
        <v>960</v>
      </c>
      <c r="H386" s="80">
        <v>0.7</v>
      </c>
      <c r="I386" s="80">
        <v>0.8</v>
      </c>
      <c r="J386" s="80">
        <v>0.14434939397528718</v>
      </c>
      <c r="K386" s="80">
        <v>9.7906354975509674E-2</v>
      </c>
      <c r="L386" s="80">
        <v>928</v>
      </c>
      <c r="M386" s="80">
        <v>454</v>
      </c>
      <c r="N386" s="80"/>
    </row>
    <row r="387" spans="1:14">
      <c r="A387" s="84" t="s">
        <v>784</v>
      </c>
      <c r="B387" s="80">
        <v>82</v>
      </c>
      <c r="C387" s="80">
        <v>83.3</v>
      </c>
      <c r="D387" s="80">
        <v>119</v>
      </c>
      <c r="E387" s="80">
        <v>113.7</v>
      </c>
      <c r="F387" s="80">
        <v>970</v>
      </c>
      <c r="G387" s="80">
        <v>960</v>
      </c>
      <c r="H387" s="80">
        <v>0.9</v>
      </c>
      <c r="I387" s="80">
        <v>0.95</v>
      </c>
      <c r="J387" s="80">
        <v>0.12978039489831</v>
      </c>
      <c r="K387" s="80">
        <v>6.863693501533262E-2</v>
      </c>
      <c r="L387" s="80">
        <v>929</v>
      </c>
      <c r="M387" s="80">
        <v>434</v>
      </c>
      <c r="N387" s="80"/>
    </row>
    <row r="388" spans="1:14">
      <c r="A388" s="84" t="s">
        <v>783</v>
      </c>
      <c r="B388" s="80">
        <v>63</v>
      </c>
      <c r="C388" s="80">
        <v>66</v>
      </c>
      <c r="D388" s="80">
        <v>84</v>
      </c>
      <c r="E388" s="80">
        <v>89</v>
      </c>
      <c r="F388" s="80">
        <v>910</v>
      </c>
      <c r="G388" s="80">
        <v>900</v>
      </c>
      <c r="H388" s="80">
        <v>0.76</v>
      </c>
      <c r="I388" s="80">
        <v>0.61</v>
      </c>
      <c r="J388" s="80">
        <v>0.12992407545207377</v>
      </c>
      <c r="K388" s="80">
        <v>6.0114473363790367E-2</v>
      </c>
      <c r="L388" s="80">
        <v>760</v>
      </c>
      <c r="M388" s="80">
        <v>476</v>
      </c>
      <c r="N388" s="80"/>
    </row>
    <row r="389" spans="1:14">
      <c r="A389" s="84" t="s">
        <v>782</v>
      </c>
      <c r="B389" s="80">
        <v>100</v>
      </c>
      <c r="C389" s="80">
        <v>95</v>
      </c>
      <c r="D389" s="80">
        <v>135</v>
      </c>
      <c r="E389" s="80">
        <v>136</v>
      </c>
      <c r="F389" s="80">
        <v>699</v>
      </c>
      <c r="G389" s="80">
        <v>697</v>
      </c>
      <c r="H389" s="80">
        <v>0.79</v>
      </c>
      <c r="I389" s="80">
        <v>0.76</v>
      </c>
      <c r="J389" s="80">
        <v>0.15906192129178717</v>
      </c>
      <c r="K389" s="80">
        <v>0.11357333136986564</v>
      </c>
      <c r="L389" s="80">
        <v>1000</v>
      </c>
      <c r="M389" s="80">
        <v>440</v>
      </c>
      <c r="N389" s="80"/>
    </row>
    <row r="390" spans="1:14">
      <c r="A390" s="84" t="s">
        <v>781</v>
      </c>
      <c r="B390" s="80">
        <v>66</v>
      </c>
      <c r="C390" s="80">
        <v>64.3</v>
      </c>
      <c r="D390" s="80">
        <v>87</v>
      </c>
      <c r="E390" s="80">
        <v>92</v>
      </c>
      <c r="F390" s="80">
        <v>1000</v>
      </c>
      <c r="G390" s="80">
        <v>990</v>
      </c>
      <c r="H390" s="80">
        <v>0.46</v>
      </c>
      <c r="I390" s="80">
        <v>0.33</v>
      </c>
      <c r="J390" s="80">
        <v>8.4907896172524616E-2</v>
      </c>
      <c r="K390" s="80">
        <v>2.899144310276322E-2</v>
      </c>
      <c r="L390" s="80">
        <v>660</v>
      </c>
      <c r="M390" s="80">
        <v>484</v>
      </c>
      <c r="N390" s="80"/>
    </row>
    <row r="391" spans="1:14">
      <c r="A391" s="84" t="s">
        <v>780</v>
      </c>
      <c r="B391" s="80">
        <v>68.599999999999994</v>
      </c>
      <c r="C391" s="80">
        <v>69.099999999999994</v>
      </c>
      <c r="D391" s="80">
        <v>106</v>
      </c>
      <c r="E391" s="80">
        <v>108</v>
      </c>
      <c r="F391" s="80">
        <v>959</v>
      </c>
      <c r="G391" s="80">
        <v>906</v>
      </c>
      <c r="H391" s="80">
        <v>0.49</v>
      </c>
      <c r="I391" s="80">
        <v>0.71</v>
      </c>
      <c r="J391" s="80">
        <v>0.10911375981868274</v>
      </c>
      <c r="K391" s="80">
        <v>6.3275192207583097E-2</v>
      </c>
      <c r="L391" s="80">
        <v>870</v>
      </c>
      <c r="M391" s="80">
        <v>403</v>
      </c>
      <c r="N391" s="80"/>
    </row>
    <row r="392" spans="1:14">
      <c r="A392" s="84" t="s">
        <v>779</v>
      </c>
      <c r="B392" s="80">
        <v>73</v>
      </c>
      <c r="C392" s="80">
        <v>74</v>
      </c>
      <c r="D392" s="80">
        <v>100</v>
      </c>
      <c r="E392" s="80">
        <v>96</v>
      </c>
      <c r="F392" s="80">
        <v>810</v>
      </c>
      <c r="G392" s="80">
        <v>790</v>
      </c>
      <c r="H392" s="80">
        <v>0.68</v>
      </c>
      <c r="I392" s="80">
        <v>0.61</v>
      </c>
      <c r="J392" s="80">
        <v>0.14703895439191633</v>
      </c>
      <c r="K392" s="80">
        <v>7.4189817997420304E-2</v>
      </c>
      <c r="L392" s="80">
        <v>850</v>
      </c>
      <c r="M392" s="80">
        <v>355</v>
      </c>
      <c r="N392" s="80"/>
    </row>
    <row r="393" spans="1:14">
      <c r="A393" s="84" t="s">
        <v>778</v>
      </c>
      <c r="B393" s="80">
        <v>79</v>
      </c>
      <c r="C393" s="80">
        <v>74.7</v>
      </c>
      <c r="D393" s="80">
        <v>108</v>
      </c>
      <c r="E393" s="80">
        <v>111</v>
      </c>
      <c r="F393" s="80">
        <v>870</v>
      </c>
      <c r="G393" s="80">
        <v>830</v>
      </c>
      <c r="H393" s="80">
        <v>0.68</v>
      </c>
      <c r="I393" s="80">
        <v>0.79</v>
      </c>
      <c r="J393" s="80">
        <v>0.13082309594150107</v>
      </c>
      <c r="K393" s="80">
        <v>6.423638581774152E-2</v>
      </c>
      <c r="L393" s="80">
        <v>930</v>
      </c>
      <c r="M393" s="80">
        <v>434</v>
      </c>
      <c r="N393" s="80"/>
    </row>
    <row r="394" spans="1:14">
      <c r="A394" s="84" t="s">
        <v>777</v>
      </c>
      <c r="B394" s="80">
        <v>55</v>
      </c>
      <c r="C394" s="80">
        <v>56.7</v>
      </c>
      <c r="D394" s="80">
        <v>76</v>
      </c>
      <c r="E394" s="80">
        <v>70</v>
      </c>
      <c r="F394" s="80">
        <v>800</v>
      </c>
      <c r="G394" s="80">
        <v>840</v>
      </c>
      <c r="H394" s="80">
        <v>0.37</v>
      </c>
      <c r="I394" s="80">
        <v>0.4</v>
      </c>
      <c r="J394" s="80">
        <v>8.6521643361981523E-2</v>
      </c>
      <c r="K394" s="80">
        <v>8.0172768017787291E-2</v>
      </c>
      <c r="L394" s="80">
        <v>539</v>
      </c>
      <c r="M394" s="80">
        <v>430</v>
      </c>
      <c r="N394" s="80"/>
    </row>
    <row r="395" spans="1:14">
      <c r="A395" s="84" t="s">
        <v>776</v>
      </c>
      <c r="B395" s="80">
        <v>61</v>
      </c>
      <c r="C395" s="80">
        <v>52.2</v>
      </c>
      <c r="D395" s="80">
        <v>88</v>
      </c>
      <c r="E395" s="80">
        <v>99</v>
      </c>
      <c r="F395" s="80">
        <v>990</v>
      </c>
      <c r="G395" s="80">
        <v>980</v>
      </c>
      <c r="H395" s="80">
        <v>0.33</v>
      </c>
      <c r="I395" s="80">
        <v>0.48</v>
      </c>
      <c r="J395" s="80">
        <v>9.337267981575971E-2</v>
      </c>
      <c r="K395" s="80">
        <v>5.4796685251816496E-2</v>
      </c>
      <c r="L395" s="80">
        <v>680</v>
      </c>
      <c r="M395" s="80">
        <v>527</v>
      </c>
      <c r="N395" s="80"/>
    </row>
    <row r="396" spans="1:14">
      <c r="A396" s="84" t="s">
        <v>774</v>
      </c>
      <c r="B396" s="80">
        <v>97.8</v>
      </c>
      <c r="C396" s="80">
        <v>97.6</v>
      </c>
      <c r="D396" s="80">
        <v>175</v>
      </c>
      <c r="E396" s="80">
        <v>183</v>
      </c>
      <c r="F396" s="80">
        <v>726</v>
      </c>
      <c r="G396" s="80">
        <v>699</v>
      </c>
      <c r="H396" s="80">
        <v>0.53</v>
      </c>
      <c r="I396" s="80">
        <v>0.75</v>
      </c>
      <c r="J396" s="80">
        <v>0.27061378393438262</v>
      </c>
      <c r="K396" s="80">
        <v>2.97813693075175E-2</v>
      </c>
      <c r="L396" s="80">
        <v>1560</v>
      </c>
      <c r="M396" s="80">
        <v>344</v>
      </c>
      <c r="N396" s="80"/>
    </row>
    <row r="397" spans="1:14">
      <c r="A397" s="84" t="s">
        <v>773</v>
      </c>
      <c r="B397" s="80">
        <v>126</v>
      </c>
      <c r="C397" s="80">
        <v>119</v>
      </c>
      <c r="D397" s="80">
        <v>193</v>
      </c>
      <c r="E397" s="80">
        <v>201</v>
      </c>
      <c r="F397" s="80">
        <v>722</v>
      </c>
      <c r="G397" s="80">
        <v>693</v>
      </c>
      <c r="H397" s="80">
        <v>0.49</v>
      </c>
      <c r="I397" s="80">
        <v>0.67</v>
      </c>
      <c r="J397" s="80">
        <v>0.25901722978540537</v>
      </c>
      <c r="K397" s="80">
        <v>6.6174550826198761E-2</v>
      </c>
      <c r="L397" s="80">
        <v>1630</v>
      </c>
      <c r="M397" s="80">
        <v>415</v>
      </c>
      <c r="N397" s="80"/>
    </row>
    <row r="398" spans="1:14">
      <c r="A398" s="84" t="s">
        <v>772</v>
      </c>
      <c r="B398" s="80">
        <v>94</v>
      </c>
      <c r="C398" s="80">
        <v>96</v>
      </c>
      <c r="D398" s="80">
        <v>124</v>
      </c>
      <c r="E398" s="80">
        <v>128</v>
      </c>
      <c r="F398" s="80">
        <v>680</v>
      </c>
      <c r="G398" s="80">
        <v>690</v>
      </c>
      <c r="H398" s="80">
        <v>0.86</v>
      </c>
      <c r="I398" s="80">
        <v>0.59</v>
      </c>
      <c r="J398" s="80">
        <v>0.13705082088828099</v>
      </c>
      <c r="K398" s="80">
        <v>7.6899809183633289E-2</v>
      </c>
      <c r="L398" s="80">
        <v>809</v>
      </c>
      <c r="M398" s="80">
        <v>407</v>
      </c>
      <c r="N398" s="80"/>
    </row>
    <row r="399" spans="1:14">
      <c r="A399" s="84" t="s">
        <v>771</v>
      </c>
      <c r="B399" s="80">
        <v>93</v>
      </c>
      <c r="C399" s="80">
        <v>89.7</v>
      </c>
      <c r="D399" s="80">
        <v>129</v>
      </c>
      <c r="E399" s="80">
        <v>123</v>
      </c>
      <c r="F399" s="80">
        <v>639</v>
      </c>
      <c r="G399" s="80">
        <v>651</v>
      </c>
      <c r="H399" s="80">
        <v>0.68</v>
      </c>
      <c r="I399" s="80">
        <v>0.42</v>
      </c>
      <c r="J399" s="80">
        <v>0.14764198681280924</v>
      </c>
      <c r="K399" s="80">
        <v>3.0247040286325393E-2</v>
      </c>
      <c r="L399" s="80">
        <v>839</v>
      </c>
      <c r="M399" s="80">
        <v>410</v>
      </c>
      <c r="N399" s="80"/>
    </row>
    <row r="400" spans="1:14">
      <c r="A400" s="84" t="s">
        <v>770</v>
      </c>
      <c r="B400" s="80">
        <v>119</v>
      </c>
      <c r="C400" s="80">
        <v>113</v>
      </c>
      <c r="D400" s="80">
        <v>146</v>
      </c>
      <c r="E400" s="80">
        <v>158</v>
      </c>
      <c r="F400" s="80">
        <v>850</v>
      </c>
      <c r="G400" s="80">
        <v>840</v>
      </c>
      <c r="H400" s="80">
        <v>0.72</v>
      </c>
      <c r="I400" s="80">
        <v>0.81</v>
      </c>
      <c r="J400" s="80">
        <v>0.13135466262764417</v>
      </c>
      <c r="K400" s="80">
        <v>2.2728291714022925E-2</v>
      </c>
      <c r="L400" s="80">
        <v>1110</v>
      </c>
      <c r="M400" s="80">
        <v>462</v>
      </c>
      <c r="N400" s="80"/>
    </row>
    <row r="401" spans="1:14">
      <c r="A401" s="84" t="s">
        <v>769</v>
      </c>
      <c r="B401" s="80">
        <v>105</v>
      </c>
      <c r="C401" s="80">
        <v>104</v>
      </c>
      <c r="D401" s="80">
        <v>144</v>
      </c>
      <c r="E401" s="80">
        <v>149</v>
      </c>
      <c r="F401" s="80">
        <v>762</v>
      </c>
      <c r="G401" s="80">
        <v>744</v>
      </c>
      <c r="H401" s="80">
        <v>0.81</v>
      </c>
      <c r="I401" s="80">
        <v>0.86</v>
      </c>
      <c r="J401" s="80">
        <v>0.18656554023437885</v>
      </c>
      <c r="K401" s="80">
        <v>0.10524019526756161</v>
      </c>
      <c r="L401" s="80">
        <v>1130</v>
      </c>
      <c r="M401" s="80">
        <v>463</v>
      </c>
      <c r="N401" s="80"/>
    </row>
    <row r="402" spans="1:14">
      <c r="A402" s="84" t="s">
        <v>768</v>
      </c>
      <c r="B402" s="80">
        <v>89</v>
      </c>
      <c r="C402" s="80">
        <v>94</v>
      </c>
      <c r="D402" s="80">
        <v>129</v>
      </c>
      <c r="E402" s="80">
        <v>128</v>
      </c>
      <c r="F402" s="80">
        <v>614</v>
      </c>
      <c r="G402" s="80">
        <v>680</v>
      </c>
      <c r="H402" s="80">
        <v>0.74</v>
      </c>
      <c r="I402" s="80">
        <v>0.71</v>
      </c>
      <c r="J402" s="80">
        <v>0.15452543363164303</v>
      </c>
      <c r="K402" s="80">
        <v>8.2440715156640865E-2</v>
      </c>
      <c r="L402" s="80">
        <v>782</v>
      </c>
      <c r="M402" s="80">
        <v>387</v>
      </c>
      <c r="N402" s="80"/>
    </row>
    <row r="403" spans="1:14">
      <c r="A403" s="84" t="s">
        <v>767</v>
      </c>
      <c r="B403" s="80">
        <v>117</v>
      </c>
      <c r="C403" s="80">
        <v>100.9</v>
      </c>
      <c r="D403" s="80">
        <v>131</v>
      </c>
      <c r="E403" s="80">
        <v>138</v>
      </c>
      <c r="F403" s="80">
        <v>714</v>
      </c>
      <c r="G403" s="80">
        <v>745</v>
      </c>
      <c r="H403" s="80">
        <v>0.82</v>
      </c>
      <c r="I403" s="80">
        <v>0.87</v>
      </c>
      <c r="J403" s="80">
        <v>0.13202868005743304</v>
      </c>
      <c r="K403" s="80">
        <v>6.9803912815288457E-2</v>
      </c>
      <c r="L403" s="80">
        <v>970</v>
      </c>
      <c r="M403" s="80">
        <v>444</v>
      </c>
      <c r="N403" s="80"/>
    </row>
    <row r="404" spans="1:14">
      <c r="A404" s="84" t="s">
        <v>766</v>
      </c>
      <c r="B404" s="80">
        <v>103</v>
      </c>
      <c r="C404" s="80">
        <v>113</v>
      </c>
      <c r="D404" s="80">
        <v>176</v>
      </c>
      <c r="E404" s="80">
        <v>177</v>
      </c>
      <c r="F404" s="80">
        <v>713</v>
      </c>
      <c r="G404" s="80">
        <v>718</v>
      </c>
      <c r="H404" s="80">
        <v>0.59</v>
      </c>
      <c r="I404" s="80">
        <v>0.49</v>
      </c>
      <c r="J404" s="80">
        <v>0.2699021584263514</v>
      </c>
      <c r="K404" s="80">
        <v>8.9681246211160193E-2</v>
      </c>
      <c r="L404" s="80">
        <v>1470</v>
      </c>
      <c r="M404" s="80">
        <v>464</v>
      </c>
      <c r="N404" s="80"/>
    </row>
    <row r="405" spans="1:14">
      <c r="A405" s="84" t="s">
        <v>765</v>
      </c>
      <c r="B405" s="80">
        <v>115</v>
      </c>
      <c r="C405" s="80">
        <v>111</v>
      </c>
      <c r="D405" s="80">
        <v>141</v>
      </c>
      <c r="E405" s="80">
        <v>149</v>
      </c>
      <c r="F405" s="80">
        <v>800</v>
      </c>
      <c r="G405" s="80">
        <v>820</v>
      </c>
      <c r="H405" s="80">
        <v>0.85</v>
      </c>
      <c r="I405" s="80">
        <v>0.8</v>
      </c>
      <c r="J405" s="80">
        <v>0.12644953085591931</v>
      </c>
      <c r="K405" s="80">
        <v>7.1875367059605816E-2</v>
      </c>
      <c r="L405" s="80">
        <v>1080</v>
      </c>
      <c r="M405" s="80">
        <v>451</v>
      </c>
      <c r="N405" s="80"/>
    </row>
    <row r="406" spans="1:14">
      <c r="A406" s="84" t="s">
        <v>764</v>
      </c>
      <c r="B406" s="80">
        <v>36.9</v>
      </c>
      <c r="C406" s="80">
        <v>36.799999999999997</v>
      </c>
      <c r="D406" s="80">
        <v>98</v>
      </c>
      <c r="E406" s="80">
        <v>95</v>
      </c>
      <c r="F406" s="80">
        <v>610</v>
      </c>
      <c r="G406" s="80">
        <v>614</v>
      </c>
      <c r="H406" s="80">
        <v>0.37</v>
      </c>
      <c r="I406" s="80">
        <v>0.25</v>
      </c>
      <c r="J406" s="80">
        <v>0.16113046232799452</v>
      </c>
      <c r="K406" s="80">
        <v>9.2379823146417614E-2</v>
      </c>
      <c r="L406" s="80">
        <v>765</v>
      </c>
      <c r="M406" s="80">
        <v>238</v>
      </c>
      <c r="N406" s="80"/>
    </row>
    <row r="407" spans="1:14">
      <c r="A407" s="84" t="s">
        <v>763</v>
      </c>
      <c r="B407" s="80">
        <v>107.6</v>
      </c>
      <c r="C407" s="80">
        <v>103.5</v>
      </c>
      <c r="D407" s="80">
        <v>180</v>
      </c>
      <c r="E407" s="80">
        <v>177</v>
      </c>
      <c r="F407" s="80">
        <v>665</v>
      </c>
      <c r="G407" s="80">
        <v>675</v>
      </c>
      <c r="H407" s="80">
        <v>0.8</v>
      </c>
      <c r="I407" s="80">
        <v>0.75</v>
      </c>
      <c r="J407" s="80">
        <v>0.26909559738470162</v>
      </c>
      <c r="K407" s="80">
        <v>6.9529205118734783E-2</v>
      </c>
      <c r="L407" s="80">
        <v>1434</v>
      </c>
      <c r="M407" s="80">
        <v>349</v>
      </c>
      <c r="N407" s="80"/>
    </row>
    <row r="408" spans="1:14">
      <c r="A408" s="84" t="s">
        <v>762</v>
      </c>
      <c r="B408" s="80">
        <v>125</v>
      </c>
      <c r="C408" s="80">
        <v>121</v>
      </c>
      <c r="D408" s="80">
        <v>196</v>
      </c>
      <c r="E408" s="80">
        <v>199</v>
      </c>
      <c r="F408" s="80">
        <v>726</v>
      </c>
      <c r="G408" s="80">
        <v>712</v>
      </c>
      <c r="H408" s="80">
        <v>0.71</v>
      </c>
      <c r="I408" s="80">
        <v>0.43</v>
      </c>
      <c r="J408" s="80">
        <v>0.2299722489254567</v>
      </c>
      <c r="K408" s="80">
        <v>0.11697087153894686</v>
      </c>
      <c r="L408" s="80">
        <v>1630</v>
      </c>
      <c r="M408" s="80">
        <v>389</v>
      </c>
      <c r="N408" s="80"/>
    </row>
    <row r="409" spans="1:14">
      <c r="A409" s="84" t="s">
        <v>761</v>
      </c>
      <c r="B409" s="80">
        <v>110</v>
      </c>
      <c r="C409" s="80">
        <v>102.6</v>
      </c>
      <c r="D409" s="80">
        <v>83</v>
      </c>
      <c r="E409" s="80">
        <v>82</v>
      </c>
      <c r="F409" s="80">
        <v>447</v>
      </c>
      <c r="G409" s="80">
        <v>443</v>
      </c>
      <c r="H409" s="80">
        <v>0.68</v>
      </c>
      <c r="I409" s="80">
        <v>0.79</v>
      </c>
      <c r="J409" s="80">
        <v>0.19263718101634328</v>
      </c>
      <c r="K409" s="80">
        <v>6.8515784513091954E-2</v>
      </c>
      <c r="L409" s="80">
        <v>590</v>
      </c>
      <c r="M409" s="80">
        <v>269</v>
      </c>
      <c r="N409" s="80"/>
    </row>
    <row r="410" spans="1:14">
      <c r="A410" s="84" t="s">
        <v>760</v>
      </c>
      <c r="B410" s="80">
        <v>104</v>
      </c>
      <c r="C410" s="80">
        <v>95.3</v>
      </c>
      <c r="D410" s="80">
        <v>137</v>
      </c>
      <c r="E410" s="80">
        <v>135</v>
      </c>
      <c r="F410" s="80">
        <v>717</v>
      </c>
      <c r="G410" s="80">
        <v>722</v>
      </c>
      <c r="H410" s="80">
        <v>0.8</v>
      </c>
      <c r="I410" s="80">
        <v>0.69</v>
      </c>
      <c r="J410" s="80">
        <v>0.10380594657707944</v>
      </c>
      <c r="K410" s="80">
        <v>5.6640078924968071E-2</v>
      </c>
      <c r="L410" s="80">
        <v>896</v>
      </c>
      <c r="M410" s="80">
        <v>454</v>
      </c>
      <c r="N410" s="80"/>
    </row>
    <row r="411" spans="1:14">
      <c r="A411" s="84" t="s">
        <v>759</v>
      </c>
      <c r="B411" s="80">
        <v>89</v>
      </c>
      <c r="C411" s="80">
        <v>85</v>
      </c>
      <c r="D411" s="80">
        <v>147</v>
      </c>
      <c r="E411" s="80">
        <v>157</v>
      </c>
      <c r="F411" s="80">
        <v>820</v>
      </c>
      <c r="G411" s="80">
        <v>810</v>
      </c>
      <c r="H411" s="80">
        <v>0.73</v>
      </c>
      <c r="I411" s="80">
        <v>0.71</v>
      </c>
      <c r="J411" s="80">
        <v>0.13323491993600925</v>
      </c>
      <c r="K411" s="80">
        <v>4.5739743434553601E-2</v>
      </c>
      <c r="L411" s="80">
        <v>870</v>
      </c>
      <c r="M411" s="80">
        <v>340</v>
      </c>
      <c r="N411" s="80"/>
    </row>
    <row r="412" spans="1:14">
      <c r="A412" s="84" t="s">
        <v>758</v>
      </c>
      <c r="B412" s="80">
        <v>112</v>
      </c>
      <c r="C412" s="80">
        <v>106</v>
      </c>
      <c r="D412" s="80">
        <v>159</v>
      </c>
      <c r="E412" s="80">
        <v>150</v>
      </c>
      <c r="F412" s="80">
        <v>720</v>
      </c>
      <c r="G412" s="80">
        <v>740</v>
      </c>
      <c r="H412" s="80">
        <v>0.92</v>
      </c>
      <c r="I412" s="80">
        <v>0.73</v>
      </c>
      <c r="J412" s="80">
        <v>0.15090995149602857</v>
      </c>
      <c r="K412" s="80">
        <v>5.5351878152498979E-2</v>
      </c>
      <c r="L412" s="80">
        <v>1020</v>
      </c>
      <c r="M412" s="80">
        <v>434</v>
      </c>
      <c r="N412" s="80"/>
    </row>
    <row r="413" spans="1:14">
      <c r="A413" s="84" t="s">
        <v>757</v>
      </c>
      <c r="B413" s="80">
        <v>115</v>
      </c>
      <c r="C413" s="80">
        <v>101</v>
      </c>
      <c r="D413" s="80">
        <v>142</v>
      </c>
      <c r="E413" s="80">
        <v>157</v>
      </c>
      <c r="F413" s="80">
        <v>708</v>
      </c>
      <c r="G413" s="80">
        <v>746</v>
      </c>
      <c r="H413" s="80">
        <v>0.98</v>
      </c>
      <c r="I413" s="80">
        <v>0.7</v>
      </c>
      <c r="J413" s="80">
        <v>0.25949923321868357</v>
      </c>
      <c r="K413" s="80">
        <v>3.6665848292675364E-2</v>
      </c>
      <c r="L413" s="80">
        <v>1010</v>
      </c>
      <c r="M413" s="80">
        <v>483</v>
      </c>
      <c r="N413" s="80"/>
    </row>
    <row r="414" spans="1:14">
      <c r="A414" s="84" t="s">
        <v>756</v>
      </c>
      <c r="B414" s="80">
        <v>99</v>
      </c>
      <c r="C414" s="80">
        <v>103</v>
      </c>
      <c r="D414" s="80">
        <v>152</v>
      </c>
      <c r="E414" s="80">
        <v>144</v>
      </c>
      <c r="F414" s="80">
        <v>740</v>
      </c>
      <c r="G414" s="80">
        <v>740</v>
      </c>
      <c r="H414" s="80">
        <v>0.71</v>
      </c>
      <c r="I414" s="80">
        <v>0.88</v>
      </c>
      <c r="J414" s="80">
        <v>0.10496435851000172</v>
      </c>
      <c r="K414" s="80">
        <v>3.0545145675384529E-2</v>
      </c>
      <c r="L414" s="80">
        <v>950</v>
      </c>
      <c r="M414" s="80">
        <v>456</v>
      </c>
      <c r="N414" s="80"/>
    </row>
    <row r="415" spans="1:14">
      <c r="A415" s="84" t="s">
        <v>755</v>
      </c>
      <c r="B415" s="80">
        <v>141</v>
      </c>
      <c r="C415" s="80">
        <v>138</v>
      </c>
      <c r="D415" s="80">
        <v>199</v>
      </c>
      <c r="E415" s="80">
        <v>187</v>
      </c>
      <c r="F415" s="80">
        <v>850</v>
      </c>
      <c r="G415" s="80">
        <v>890</v>
      </c>
      <c r="H415" s="80">
        <v>0.79</v>
      </c>
      <c r="I415" s="80">
        <v>1.1299999999999999</v>
      </c>
      <c r="J415" s="80">
        <v>0.14004973493424364</v>
      </c>
      <c r="K415" s="80">
        <v>7.5984202471598636E-2</v>
      </c>
      <c r="L415" s="80">
        <v>1490</v>
      </c>
      <c r="M415" s="80">
        <v>570</v>
      </c>
      <c r="N415" s="80"/>
    </row>
    <row r="416" spans="1:14">
      <c r="A416" s="84" t="s">
        <v>754</v>
      </c>
      <c r="B416" s="80">
        <v>105.3</v>
      </c>
      <c r="C416" s="80">
        <v>103</v>
      </c>
      <c r="D416" s="80">
        <v>141</v>
      </c>
      <c r="E416" s="80">
        <v>142</v>
      </c>
      <c r="F416" s="80">
        <v>706</v>
      </c>
      <c r="G416" s="80">
        <v>738</v>
      </c>
      <c r="H416" s="80">
        <v>0.56000000000000005</v>
      </c>
      <c r="I416" s="80">
        <v>0.74</v>
      </c>
      <c r="J416" s="80">
        <v>0.23679568663601092</v>
      </c>
      <c r="K416" s="80">
        <v>6.9482951197204462E-2</v>
      </c>
      <c r="L416" s="80">
        <v>939</v>
      </c>
      <c r="M416" s="80">
        <v>451</v>
      </c>
      <c r="N416" s="80"/>
    </row>
    <row r="417" spans="1:14">
      <c r="A417" s="84" t="s">
        <v>753</v>
      </c>
      <c r="B417" s="80">
        <v>116</v>
      </c>
      <c r="C417" s="80">
        <v>106</v>
      </c>
      <c r="D417" s="80">
        <v>166</v>
      </c>
      <c r="E417" s="80">
        <v>166</v>
      </c>
      <c r="F417" s="80">
        <v>871</v>
      </c>
      <c r="G417" s="80">
        <v>880</v>
      </c>
      <c r="H417" s="80">
        <v>1.43</v>
      </c>
      <c r="I417" s="80">
        <v>1.3</v>
      </c>
      <c r="J417" s="80">
        <v>0.16960760519621373</v>
      </c>
      <c r="K417" s="80">
        <v>8.2261081791838331E-2</v>
      </c>
      <c r="L417" s="80">
        <v>1300</v>
      </c>
      <c r="M417" s="80">
        <v>607</v>
      </c>
      <c r="N417" s="80"/>
    </row>
    <row r="418" spans="1:14">
      <c r="A418" s="84" t="s">
        <v>752</v>
      </c>
      <c r="B418" s="80">
        <v>92.4</v>
      </c>
      <c r="C418" s="80">
        <v>90.2</v>
      </c>
      <c r="D418" s="80">
        <v>125</v>
      </c>
      <c r="E418" s="80">
        <v>123</v>
      </c>
      <c r="F418" s="80">
        <v>574</v>
      </c>
      <c r="G418" s="80">
        <v>607</v>
      </c>
      <c r="H418" s="80">
        <v>0.68</v>
      </c>
      <c r="I418" s="80">
        <v>0.65</v>
      </c>
      <c r="J418" s="80">
        <v>0.16369250061559096</v>
      </c>
      <c r="K418" s="80">
        <v>4.7304523623239843E-2</v>
      </c>
      <c r="L418" s="80">
        <v>835</v>
      </c>
      <c r="M418" s="80">
        <v>358</v>
      </c>
      <c r="N418" s="80"/>
    </row>
    <row r="419" spans="1:14">
      <c r="A419" s="84" t="s">
        <v>751</v>
      </c>
      <c r="B419" s="80">
        <v>42</v>
      </c>
      <c r="C419" s="80">
        <v>36.5</v>
      </c>
      <c r="D419" s="80">
        <v>139</v>
      </c>
      <c r="E419" s="80">
        <v>146</v>
      </c>
      <c r="F419" s="80">
        <v>920</v>
      </c>
      <c r="G419" s="80">
        <v>880</v>
      </c>
      <c r="H419" s="80">
        <v>0.64</v>
      </c>
      <c r="I419" s="80">
        <v>0.87</v>
      </c>
      <c r="J419" s="80">
        <v>6.2834993843115902E-2</v>
      </c>
      <c r="K419" s="80">
        <v>4.7705860348133726E-2</v>
      </c>
      <c r="L419" s="80">
        <v>740</v>
      </c>
      <c r="M419" s="80">
        <v>382</v>
      </c>
      <c r="N419" s="80"/>
    </row>
    <row r="420" spans="1:14">
      <c r="A420" s="84" t="s">
        <v>750</v>
      </c>
      <c r="B420" s="80">
        <v>102</v>
      </c>
      <c r="C420" s="80">
        <v>94</v>
      </c>
      <c r="D420" s="80">
        <v>148</v>
      </c>
      <c r="E420" s="80">
        <v>133</v>
      </c>
      <c r="F420" s="80">
        <v>648</v>
      </c>
      <c r="G420" s="80">
        <v>659</v>
      </c>
      <c r="H420" s="80">
        <v>0.68</v>
      </c>
      <c r="I420" s="80">
        <v>0.62</v>
      </c>
      <c r="J420" s="80">
        <v>0.14174345499068555</v>
      </c>
      <c r="K420" s="80">
        <v>3.6550350125076812E-2</v>
      </c>
      <c r="L420" s="80">
        <v>950</v>
      </c>
      <c r="M420" s="80">
        <v>394</v>
      </c>
      <c r="N420" s="80"/>
    </row>
    <row r="421" spans="1:14">
      <c r="A421" s="84" t="s">
        <v>749</v>
      </c>
      <c r="B421" s="80">
        <v>111.1</v>
      </c>
      <c r="C421" s="80">
        <v>95.6</v>
      </c>
      <c r="D421" s="80">
        <v>155.6</v>
      </c>
      <c r="E421" s="80">
        <v>160</v>
      </c>
      <c r="F421" s="80">
        <v>835</v>
      </c>
      <c r="G421" s="80">
        <v>787</v>
      </c>
      <c r="H421" s="80">
        <v>1.1599999999999999</v>
      </c>
      <c r="I421" s="80">
        <v>1.04</v>
      </c>
      <c r="J421" s="80">
        <v>0.18404588971026004</v>
      </c>
      <c r="K421" s="80">
        <v>7.3013184911412135E-2</v>
      </c>
      <c r="L421" s="80">
        <v>1190</v>
      </c>
      <c r="M421" s="80">
        <v>574</v>
      </c>
      <c r="N421" s="80"/>
    </row>
    <row r="422" spans="1:14">
      <c r="A422" s="84" t="s">
        <v>748</v>
      </c>
      <c r="B422" s="80">
        <v>127</v>
      </c>
      <c r="C422" s="80">
        <v>117</v>
      </c>
      <c r="D422" s="80">
        <v>134</v>
      </c>
      <c r="E422" s="80">
        <v>132</v>
      </c>
      <c r="F422" s="80">
        <v>653</v>
      </c>
      <c r="G422" s="80">
        <v>653</v>
      </c>
      <c r="H422" s="80">
        <v>0.68</v>
      </c>
      <c r="I422" s="80">
        <v>0.73</v>
      </c>
      <c r="J422" s="80">
        <v>0.18544284936303576</v>
      </c>
      <c r="K422" s="80">
        <v>8.1402573778892803E-2</v>
      </c>
      <c r="L422" s="80">
        <v>930</v>
      </c>
      <c r="M422" s="80">
        <v>325</v>
      </c>
      <c r="N422" s="80"/>
    </row>
    <row r="423" spans="1:14">
      <c r="A423" s="84" t="s">
        <v>747</v>
      </c>
      <c r="B423" s="80">
        <v>121</v>
      </c>
      <c r="C423" s="80">
        <v>114.9</v>
      </c>
      <c r="D423" s="80">
        <v>170</v>
      </c>
      <c r="E423" s="80">
        <v>167.7</v>
      </c>
      <c r="F423" s="80">
        <v>943</v>
      </c>
      <c r="G423" s="80">
        <v>911</v>
      </c>
      <c r="H423" s="80">
        <v>1.35</v>
      </c>
      <c r="I423" s="80">
        <v>1.37</v>
      </c>
      <c r="J423" s="80">
        <v>0.19041311521771934</v>
      </c>
      <c r="K423" s="80">
        <v>9.2003427232385138E-2</v>
      </c>
      <c r="L423" s="80">
        <v>1340</v>
      </c>
      <c r="M423" s="80">
        <v>615</v>
      </c>
      <c r="N423" s="80"/>
    </row>
    <row r="424" spans="1:14">
      <c r="A424" s="84" t="s">
        <v>746</v>
      </c>
      <c r="B424" s="80">
        <v>111</v>
      </c>
      <c r="C424" s="80">
        <v>106</v>
      </c>
      <c r="D424" s="80">
        <v>139</v>
      </c>
      <c r="E424" s="80">
        <v>143</v>
      </c>
      <c r="F424" s="80">
        <v>672</v>
      </c>
      <c r="G424" s="80">
        <v>682</v>
      </c>
      <c r="H424" s="80">
        <v>0.74</v>
      </c>
      <c r="I424" s="80">
        <v>0.61</v>
      </c>
      <c r="J424" s="80">
        <v>0.13837557277776663</v>
      </c>
      <c r="K424" s="80">
        <v>7.509745670790674E-2</v>
      </c>
      <c r="L424" s="80">
        <v>1024</v>
      </c>
      <c r="M424" s="80">
        <v>399</v>
      </c>
      <c r="N424" s="80"/>
    </row>
    <row r="425" spans="1:14">
      <c r="A425" s="84" t="s">
        <v>745</v>
      </c>
      <c r="B425" s="80">
        <v>122</v>
      </c>
      <c r="C425" s="80">
        <v>111</v>
      </c>
      <c r="D425" s="80">
        <v>175</v>
      </c>
      <c r="E425" s="80">
        <v>177</v>
      </c>
      <c r="F425" s="80">
        <v>920</v>
      </c>
      <c r="G425" s="80">
        <v>900</v>
      </c>
      <c r="H425" s="80">
        <v>1.05</v>
      </c>
      <c r="I425" s="80">
        <v>0.92</v>
      </c>
      <c r="J425" s="80">
        <v>0.18601079764206932</v>
      </c>
      <c r="K425" s="80">
        <v>6.1552957300793978E-2</v>
      </c>
      <c r="L425" s="80">
        <v>1310</v>
      </c>
      <c r="M425" s="80">
        <v>610</v>
      </c>
      <c r="N425" s="80"/>
    </row>
    <row r="426" spans="1:14">
      <c r="A426" s="84" t="s">
        <v>744</v>
      </c>
      <c r="B426" s="80">
        <v>97</v>
      </c>
      <c r="C426" s="80">
        <v>118</v>
      </c>
      <c r="D426" s="80">
        <v>172</v>
      </c>
      <c r="E426" s="80">
        <v>158</v>
      </c>
      <c r="F426" s="80">
        <v>830</v>
      </c>
      <c r="G426" s="80">
        <v>880</v>
      </c>
      <c r="H426" s="80">
        <v>1.35</v>
      </c>
      <c r="I426" s="80">
        <v>1.59</v>
      </c>
      <c r="J426" s="80">
        <v>0.19057990448331563</v>
      </c>
      <c r="K426" s="80">
        <v>8.8414000999495215E-2</v>
      </c>
      <c r="L426" s="80">
        <v>1190</v>
      </c>
      <c r="M426" s="80">
        <v>684</v>
      </c>
      <c r="N426" s="80"/>
    </row>
    <row r="427" spans="1:14">
      <c r="A427" s="84" t="s">
        <v>743</v>
      </c>
      <c r="B427" s="80">
        <v>112</v>
      </c>
      <c r="C427" s="80">
        <v>113</v>
      </c>
      <c r="D427" s="80">
        <v>152</v>
      </c>
      <c r="E427" s="80">
        <v>138</v>
      </c>
      <c r="F427" s="80">
        <v>668</v>
      </c>
      <c r="G427" s="80">
        <v>730</v>
      </c>
      <c r="H427" s="80">
        <v>0.63</v>
      </c>
      <c r="I427" s="80">
        <v>0.88</v>
      </c>
      <c r="J427" s="80">
        <v>0.15461238766686228</v>
      </c>
      <c r="K427" s="80">
        <v>5.621343514559022E-2</v>
      </c>
      <c r="L427" s="80">
        <v>1020</v>
      </c>
      <c r="M427" s="80">
        <v>438</v>
      </c>
      <c r="N427" s="80"/>
    </row>
    <row r="428" spans="1:14">
      <c r="A428" s="84" t="s">
        <v>742</v>
      </c>
      <c r="B428" s="80">
        <v>99</v>
      </c>
      <c r="C428" s="80">
        <v>103</v>
      </c>
      <c r="D428" s="80">
        <v>134</v>
      </c>
      <c r="E428" s="80">
        <v>136</v>
      </c>
      <c r="F428" s="80">
        <v>850</v>
      </c>
      <c r="G428" s="80">
        <v>860</v>
      </c>
      <c r="H428" s="80">
        <v>0.81</v>
      </c>
      <c r="I428" s="80">
        <v>0.52</v>
      </c>
      <c r="J428" s="80">
        <v>0.13728788831244387</v>
      </c>
      <c r="K428" s="80">
        <v>1.9862868872649882E-2</v>
      </c>
      <c r="L428" s="80">
        <v>1090</v>
      </c>
      <c r="M428" s="80">
        <v>420</v>
      </c>
      <c r="N428" s="80"/>
    </row>
    <row r="429" spans="1:14">
      <c r="A429" s="84" t="s">
        <v>741</v>
      </c>
      <c r="B429" s="80">
        <v>92</v>
      </c>
      <c r="C429" s="80">
        <v>94</v>
      </c>
      <c r="D429" s="80">
        <v>152</v>
      </c>
      <c r="E429" s="80">
        <v>145</v>
      </c>
      <c r="F429" s="80">
        <v>747</v>
      </c>
      <c r="G429" s="80">
        <v>717</v>
      </c>
      <c r="H429" s="80">
        <v>1.04</v>
      </c>
      <c r="I429" s="80">
        <v>1.17</v>
      </c>
      <c r="J429" s="80">
        <v>0.14593054326930802</v>
      </c>
      <c r="K429" s="80">
        <v>7.408807331509884E-2</v>
      </c>
      <c r="L429" s="80">
        <v>1030</v>
      </c>
      <c r="M429" s="80">
        <v>531</v>
      </c>
      <c r="N429" s="80"/>
    </row>
    <row r="430" spans="1:14">
      <c r="A430" s="84" t="s">
        <v>740</v>
      </c>
      <c r="B430" s="80">
        <v>112</v>
      </c>
      <c r="C430" s="80">
        <v>106</v>
      </c>
      <c r="D430" s="80">
        <v>153</v>
      </c>
      <c r="E430" s="80">
        <v>159</v>
      </c>
      <c r="F430" s="80">
        <v>765</v>
      </c>
      <c r="G430" s="80">
        <v>749</v>
      </c>
      <c r="H430" s="80">
        <v>0.48</v>
      </c>
      <c r="I430" s="80">
        <v>0.76</v>
      </c>
      <c r="J430" s="80">
        <v>0.14130453085572764</v>
      </c>
      <c r="K430" s="80">
        <v>3.4045852155994032E-2</v>
      </c>
      <c r="L430" s="80">
        <v>1110</v>
      </c>
      <c r="M430" s="80">
        <v>390</v>
      </c>
      <c r="N430" s="80"/>
    </row>
    <row r="431" spans="1:14">
      <c r="A431" s="84" t="s">
        <v>739</v>
      </c>
      <c r="B431" s="80">
        <v>109.3</v>
      </c>
      <c r="C431" s="80">
        <v>96.1</v>
      </c>
      <c r="D431" s="80">
        <v>142</v>
      </c>
      <c r="E431" s="80">
        <v>141</v>
      </c>
      <c r="F431" s="80">
        <v>644</v>
      </c>
      <c r="G431" s="80">
        <v>635</v>
      </c>
      <c r="H431" s="80">
        <v>0.55000000000000004</v>
      </c>
      <c r="I431" s="80">
        <v>0.68</v>
      </c>
      <c r="J431" s="80">
        <v>0.10954673283747383</v>
      </c>
      <c r="K431" s="80">
        <v>6.3866826968910065E-2</v>
      </c>
      <c r="L431" s="80">
        <v>940</v>
      </c>
      <c r="M431" s="80">
        <v>362</v>
      </c>
      <c r="N431" s="80"/>
    </row>
    <row r="432" spans="1:14">
      <c r="A432" s="84" t="s">
        <v>736</v>
      </c>
      <c r="B432" s="80">
        <v>85.8</v>
      </c>
      <c r="C432" s="80">
        <v>81.3</v>
      </c>
      <c r="D432" s="80">
        <v>120</v>
      </c>
      <c r="E432" s="80">
        <v>123</v>
      </c>
      <c r="F432" s="80">
        <v>706</v>
      </c>
      <c r="G432" s="80">
        <v>671</v>
      </c>
      <c r="H432" s="80">
        <v>0.44500000000000001</v>
      </c>
      <c r="I432" s="80">
        <v>0.71</v>
      </c>
      <c r="J432" s="80">
        <v>0.13010463372688713</v>
      </c>
      <c r="K432" s="80">
        <v>7.9854510671546405E-2</v>
      </c>
      <c r="L432" s="80">
        <v>897</v>
      </c>
      <c r="M432" s="80">
        <v>319</v>
      </c>
      <c r="N432" s="80"/>
    </row>
    <row r="433" spans="1:14">
      <c r="A433" s="84" t="s">
        <v>735</v>
      </c>
      <c r="B433" s="80">
        <v>107</v>
      </c>
      <c r="C433" s="80">
        <v>113</v>
      </c>
      <c r="D433" s="80">
        <v>153</v>
      </c>
      <c r="E433" s="80">
        <v>144</v>
      </c>
      <c r="F433" s="80">
        <v>820</v>
      </c>
      <c r="G433" s="80">
        <v>880</v>
      </c>
      <c r="H433" s="80">
        <v>0.94</v>
      </c>
      <c r="I433" s="80">
        <v>1.18</v>
      </c>
      <c r="J433" s="80">
        <v>0.17436163073570843</v>
      </c>
      <c r="K433" s="80">
        <v>3.3941008783363862E-2</v>
      </c>
      <c r="L433" s="80">
        <v>1230</v>
      </c>
      <c r="M433" s="80">
        <v>700</v>
      </c>
      <c r="N433" s="80"/>
    </row>
    <row r="434" spans="1:14">
      <c r="A434" s="84" t="s">
        <v>734</v>
      </c>
      <c r="B434" s="80">
        <v>101</v>
      </c>
      <c r="C434" s="80">
        <v>101</v>
      </c>
      <c r="D434" s="80">
        <v>154</v>
      </c>
      <c r="E434" s="80">
        <v>156</v>
      </c>
      <c r="F434" s="80">
        <v>720</v>
      </c>
      <c r="G434" s="80">
        <v>704</v>
      </c>
      <c r="H434" s="80">
        <v>0.71</v>
      </c>
      <c r="I434" s="80">
        <v>0.77</v>
      </c>
      <c r="J434" s="80">
        <v>0.1472864580274344</v>
      </c>
      <c r="K434" s="80">
        <v>4.4200494145893034E-2</v>
      </c>
      <c r="L434" s="80">
        <v>1100</v>
      </c>
      <c r="M434" s="80">
        <v>416</v>
      </c>
      <c r="N434" s="80"/>
    </row>
    <row r="435" spans="1:14">
      <c r="A435" s="84" t="s">
        <v>733</v>
      </c>
      <c r="B435" s="80">
        <v>109.9</v>
      </c>
      <c r="C435" s="80">
        <v>102</v>
      </c>
      <c r="D435" s="80">
        <v>147</v>
      </c>
      <c r="E435" s="80">
        <v>150</v>
      </c>
      <c r="F435" s="80">
        <v>718</v>
      </c>
      <c r="G435" s="80">
        <v>721</v>
      </c>
      <c r="H435" s="80">
        <v>0.92</v>
      </c>
      <c r="I435" s="80">
        <v>0.72</v>
      </c>
      <c r="J435" s="80">
        <v>0.15447443743788369</v>
      </c>
      <c r="K435" s="80">
        <v>7.5493289978437808E-2</v>
      </c>
      <c r="L435" s="80">
        <v>1120</v>
      </c>
      <c r="M435" s="80">
        <v>454</v>
      </c>
      <c r="N435" s="80"/>
    </row>
    <row r="436" spans="1:14">
      <c r="A436" s="84" t="s">
        <v>732</v>
      </c>
      <c r="B436" s="80">
        <v>104</v>
      </c>
      <c r="C436" s="80">
        <v>101</v>
      </c>
      <c r="D436" s="80">
        <v>139</v>
      </c>
      <c r="E436" s="80">
        <v>132</v>
      </c>
      <c r="F436" s="80">
        <v>647</v>
      </c>
      <c r="G436" s="80">
        <v>730</v>
      </c>
      <c r="H436" s="80">
        <v>0.43</v>
      </c>
      <c r="I436" s="80">
        <v>0.97</v>
      </c>
      <c r="J436" s="80">
        <v>0.12512462413817904</v>
      </c>
      <c r="K436" s="80">
        <v>3.4296207218597261E-2</v>
      </c>
      <c r="L436" s="80">
        <v>871</v>
      </c>
      <c r="M436" s="80">
        <v>399</v>
      </c>
      <c r="N436" s="80"/>
    </row>
    <row r="437" spans="1:14">
      <c r="A437" s="84" t="s">
        <v>730</v>
      </c>
      <c r="B437" s="80">
        <v>101</v>
      </c>
      <c r="C437" s="80">
        <v>94</v>
      </c>
      <c r="D437" s="80">
        <v>150</v>
      </c>
      <c r="E437" s="80">
        <v>146</v>
      </c>
      <c r="F437" s="80">
        <v>794</v>
      </c>
      <c r="G437" s="80">
        <v>769</v>
      </c>
      <c r="H437" s="80">
        <v>0.85</v>
      </c>
      <c r="I437" s="80">
        <v>1.03</v>
      </c>
      <c r="J437" s="80">
        <v>0.20606998301918827</v>
      </c>
      <c r="K437" s="80">
        <v>5.4227896547659436E-2</v>
      </c>
      <c r="L437" s="80">
        <v>1050</v>
      </c>
      <c r="M437" s="80">
        <v>543</v>
      </c>
      <c r="N437" s="80"/>
    </row>
    <row r="438" spans="1:14">
      <c r="A438" s="84" t="s">
        <v>729</v>
      </c>
      <c r="B438" s="80">
        <v>110</v>
      </c>
      <c r="C438" s="80">
        <v>110.9</v>
      </c>
      <c r="D438" s="80">
        <v>53</v>
      </c>
      <c r="E438" s="80">
        <v>51</v>
      </c>
      <c r="F438" s="80">
        <v>305</v>
      </c>
      <c r="G438" s="80">
        <v>300</v>
      </c>
      <c r="H438" s="80">
        <v>0.56999999999999995</v>
      </c>
      <c r="I438" s="80">
        <v>0.69</v>
      </c>
      <c r="J438" s="80">
        <v>0.17912349782968862</v>
      </c>
      <c r="K438" s="80">
        <v>7.8815457251387611E-2</v>
      </c>
      <c r="L438" s="80">
        <v>340</v>
      </c>
      <c r="M438" s="80">
        <v>155</v>
      </c>
      <c r="N438" s="80"/>
    </row>
    <row r="439" spans="1:14">
      <c r="A439" s="84" t="s">
        <v>728</v>
      </c>
      <c r="B439" s="80">
        <v>102</v>
      </c>
      <c r="C439" s="80">
        <v>99.6</v>
      </c>
      <c r="D439" s="80">
        <v>157</v>
      </c>
      <c r="E439" s="80">
        <v>151</v>
      </c>
      <c r="F439" s="80">
        <v>888</v>
      </c>
      <c r="G439" s="80">
        <v>861</v>
      </c>
      <c r="H439" s="80">
        <v>0.92</v>
      </c>
      <c r="I439" s="80">
        <v>1.17</v>
      </c>
      <c r="J439" s="80">
        <v>0.19200536511688984</v>
      </c>
      <c r="K439" s="80">
        <v>7.141586455524937E-2</v>
      </c>
      <c r="L439" s="80">
        <v>1170</v>
      </c>
      <c r="M439" s="80">
        <v>637</v>
      </c>
      <c r="N439" s="80"/>
    </row>
    <row r="440" spans="1:14">
      <c r="A440" s="84" t="s">
        <v>727</v>
      </c>
      <c r="B440" s="80">
        <v>105.2</v>
      </c>
      <c r="C440" s="80">
        <v>107</v>
      </c>
      <c r="D440" s="80">
        <v>166</v>
      </c>
      <c r="E440" s="80">
        <v>162</v>
      </c>
      <c r="F440" s="80">
        <v>950</v>
      </c>
      <c r="G440" s="80">
        <v>950</v>
      </c>
      <c r="H440" s="80">
        <v>1.08</v>
      </c>
      <c r="I440" s="80">
        <v>1.37</v>
      </c>
      <c r="J440" s="80">
        <v>0.17507350987422829</v>
      </c>
      <c r="K440" s="80">
        <v>9.4928000240134591E-2</v>
      </c>
      <c r="L440" s="80">
        <v>1210</v>
      </c>
      <c r="M440" s="80">
        <v>623</v>
      </c>
      <c r="N440" s="80"/>
    </row>
    <row r="441" spans="1:14">
      <c r="A441" s="84" t="s">
        <v>726</v>
      </c>
      <c r="B441" s="80">
        <v>89</v>
      </c>
      <c r="C441" s="80">
        <v>89</v>
      </c>
      <c r="D441" s="80">
        <v>150</v>
      </c>
      <c r="E441" s="80">
        <v>148</v>
      </c>
      <c r="F441" s="80">
        <v>810</v>
      </c>
      <c r="G441" s="80">
        <v>778</v>
      </c>
      <c r="H441" s="80">
        <v>0.81</v>
      </c>
      <c r="I441" s="80">
        <v>1.1299999999999999</v>
      </c>
      <c r="J441" s="80">
        <v>0.16523740012132637</v>
      </c>
      <c r="K441" s="80">
        <v>5.7893178770929081E-2</v>
      </c>
      <c r="L441" s="80">
        <v>1060</v>
      </c>
      <c r="M441" s="80">
        <v>582</v>
      </c>
      <c r="N441" s="80"/>
    </row>
    <row r="442" spans="1:14">
      <c r="A442" s="84" t="s">
        <v>725</v>
      </c>
      <c r="B442" s="80">
        <v>124</v>
      </c>
      <c r="C442" s="80">
        <v>116</v>
      </c>
      <c r="D442" s="80">
        <v>199</v>
      </c>
      <c r="E442" s="80">
        <v>186</v>
      </c>
      <c r="F442" s="80">
        <v>1040</v>
      </c>
      <c r="G442" s="80">
        <v>940</v>
      </c>
      <c r="H442" s="80">
        <v>1.25</v>
      </c>
      <c r="I442" s="80">
        <v>1.57</v>
      </c>
      <c r="J442" s="80">
        <v>0.20711416712835476</v>
      </c>
      <c r="K442" s="80">
        <v>4.1582349023674539E-2</v>
      </c>
      <c r="L442" s="80">
        <v>1460</v>
      </c>
      <c r="M442" s="80">
        <v>709</v>
      </c>
      <c r="N442" s="80"/>
    </row>
    <row r="443" spans="1:14">
      <c r="A443" s="84" t="s">
        <v>724</v>
      </c>
      <c r="B443" s="80">
        <v>115</v>
      </c>
      <c r="C443" s="80">
        <v>112</v>
      </c>
      <c r="D443" s="80">
        <v>194</v>
      </c>
      <c r="E443" s="80">
        <v>195</v>
      </c>
      <c r="F443" s="80">
        <v>990</v>
      </c>
      <c r="G443" s="80">
        <v>950</v>
      </c>
      <c r="H443" s="80">
        <v>0.19</v>
      </c>
      <c r="I443" s="80">
        <v>0.32700000000000001</v>
      </c>
      <c r="J443" s="80">
        <v>0.17504050088395287</v>
      </c>
      <c r="K443" s="80">
        <v>5.95756052600954E-2</v>
      </c>
      <c r="L443" s="80">
        <v>1470</v>
      </c>
      <c r="M443" s="80">
        <v>688</v>
      </c>
      <c r="N443" s="80"/>
    </row>
    <row r="444" spans="1:14">
      <c r="A444" s="84" t="s">
        <v>723</v>
      </c>
      <c r="B444" s="80">
        <v>111</v>
      </c>
      <c r="C444" s="80">
        <v>98</v>
      </c>
      <c r="D444" s="80">
        <v>159</v>
      </c>
      <c r="E444" s="80">
        <v>161</v>
      </c>
      <c r="F444" s="80">
        <v>870</v>
      </c>
      <c r="G444" s="80">
        <v>840</v>
      </c>
      <c r="H444" s="80">
        <v>0.77</v>
      </c>
      <c r="I444" s="80">
        <v>1.27</v>
      </c>
      <c r="J444" s="80">
        <v>0.18721201725473272</v>
      </c>
      <c r="K444" s="80">
        <v>5.8511140157861762E-2</v>
      </c>
      <c r="L444" s="80">
        <v>1150</v>
      </c>
      <c r="M444" s="80">
        <v>660</v>
      </c>
      <c r="N444" s="80"/>
    </row>
    <row r="445" spans="1:14">
      <c r="A445" s="84" t="s">
        <v>722</v>
      </c>
      <c r="B445" s="80">
        <v>131</v>
      </c>
      <c r="C445" s="80">
        <v>123</v>
      </c>
      <c r="D445" s="80">
        <v>206</v>
      </c>
      <c r="E445" s="80">
        <v>207</v>
      </c>
      <c r="F445" s="80">
        <v>1190</v>
      </c>
      <c r="G445" s="80">
        <v>1120</v>
      </c>
      <c r="H445" s="80">
        <v>1.27</v>
      </c>
      <c r="I445" s="80">
        <v>1.29</v>
      </c>
      <c r="J445" s="80">
        <v>0.16231385937369697</v>
      </c>
      <c r="K445" s="80">
        <v>6.9702988211418973E-2</v>
      </c>
      <c r="L445" s="80">
        <v>1600</v>
      </c>
      <c r="M445" s="80">
        <v>840</v>
      </c>
      <c r="N445" s="80"/>
    </row>
    <row r="446" spans="1:14">
      <c r="A446" s="84" t="s">
        <v>721</v>
      </c>
      <c r="B446" s="80">
        <v>106</v>
      </c>
      <c r="C446" s="80">
        <v>101</v>
      </c>
      <c r="D446" s="80">
        <v>161</v>
      </c>
      <c r="E446" s="80">
        <v>153</v>
      </c>
      <c r="F446" s="80">
        <v>890</v>
      </c>
      <c r="G446" s="80">
        <v>860</v>
      </c>
      <c r="H446" s="80">
        <v>0.95</v>
      </c>
      <c r="I446" s="80">
        <v>1.29</v>
      </c>
      <c r="J446" s="80">
        <v>0.19110123139406099</v>
      </c>
      <c r="K446" s="80">
        <v>8.216549197534824E-2</v>
      </c>
      <c r="L446" s="80">
        <v>1190</v>
      </c>
      <c r="M446" s="80">
        <v>606</v>
      </c>
      <c r="N446" s="80"/>
    </row>
    <row r="447" spans="1:14">
      <c r="A447" s="84" t="s">
        <v>720</v>
      </c>
      <c r="B447" s="80">
        <v>100</v>
      </c>
      <c r="C447" s="80">
        <v>103</v>
      </c>
      <c r="D447" s="80">
        <v>155</v>
      </c>
      <c r="E447" s="80">
        <v>163</v>
      </c>
      <c r="F447" s="80">
        <v>905</v>
      </c>
      <c r="G447" s="80">
        <v>859</v>
      </c>
      <c r="H447" s="80">
        <v>1.17</v>
      </c>
      <c r="I447" s="80">
        <v>1.27</v>
      </c>
      <c r="J447" s="80">
        <v>0.20355998737712927</v>
      </c>
      <c r="K447" s="80">
        <v>6.3889072125158805E-2</v>
      </c>
      <c r="L447" s="80">
        <v>1270</v>
      </c>
      <c r="M447" s="80">
        <v>599</v>
      </c>
      <c r="N447" s="80"/>
    </row>
    <row r="448" spans="1:14">
      <c r="A448" s="84" t="s">
        <v>719</v>
      </c>
      <c r="B448" s="80">
        <v>100</v>
      </c>
      <c r="C448" s="80">
        <v>105</v>
      </c>
      <c r="D448" s="80">
        <v>163</v>
      </c>
      <c r="E448" s="80">
        <v>179</v>
      </c>
      <c r="F448" s="80">
        <v>1040</v>
      </c>
      <c r="G448" s="80">
        <v>1060</v>
      </c>
      <c r="H448" s="80">
        <v>1.7</v>
      </c>
      <c r="I448" s="80">
        <v>1.25</v>
      </c>
      <c r="J448" s="80">
        <v>0.18493891201556173</v>
      </c>
      <c r="K448" s="80">
        <v>6.3355964130650824E-2</v>
      </c>
      <c r="L448" s="80">
        <v>1230</v>
      </c>
      <c r="M448" s="80">
        <v>663</v>
      </c>
      <c r="N448" s="80"/>
    </row>
    <row r="449" spans="1:14">
      <c r="A449" s="84" t="s">
        <v>718</v>
      </c>
      <c r="B449" s="80">
        <v>101</v>
      </c>
      <c r="C449" s="80">
        <v>108</v>
      </c>
      <c r="D449" s="80">
        <v>162</v>
      </c>
      <c r="E449" s="80">
        <v>162</v>
      </c>
      <c r="F449" s="80">
        <v>920</v>
      </c>
      <c r="G449" s="80">
        <v>930</v>
      </c>
      <c r="H449" s="80">
        <v>1.69</v>
      </c>
      <c r="I449" s="80">
        <v>1.07</v>
      </c>
      <c r="J449" s="80">
        <v>0.1734133519303539</v>
      </c>
      <c r="K449" s="80">
        <v>9.1811688589938295E-2</v>
      </c>
      <c r="L449" s="80">
        <v>1230</v>
      </c>
      <c r="M449" s="80">
        <v>655</v>
      </c>
      <c r="N449" s="80"/>
    </row>
    <row r="450" spans="1:14">
      <c r="A450" s="84" t="s">
        <v>717</v>
      </c>
      <c r="B450" s="80">
        <v>89</v>
      </c>
      <c r="C450" s="80">
        <v>92</v>
      </c>
      <c r="D450" s="80">
        <v>140</v>
      </c>
      <c r="E450" s="80">
        <v>141</v>
      </c>
      <c r="F450" s="80">
        <v>830</v>
      </c>
      <c r="G450" s="80">
        <v>780</v>
      </c>
      <c r="H450" s="80">
        <v>1.53</v>
      </c>
      <c r="I450" s="80">
        <v>1.1100000000000001</v>
      </c>
      <c r="J450" s="80">
        <v>0.1743015127878603</v>
      </c>
      <c r="K450" s="80">
        <v>8.496300455379395E-2</v>
      </c>
      <c r="L450" s="80">
        <v>1010</v>
      </c>
      <c r="M450" s="80">
        <v>518</v>
      </c>
      <c r="N450" s="80"/>
    </row>
    <row r="451" spans="1:14">
      <c r="A451" s="84" t="s">
        <v>716</v>
      </c>
      <c r="B451" s="80">
        <v>116</v>
      </c>
      <c r="C451" s="80">
        <v>117</v>
      </c>
      <c r="D451" s="80">
        <v>194</v>
      </c>
      <c r="E451" s="80">
        <v>179</v>
      </c>
      <c r="F451" s="80">
        <v>1060</v>
      </c>
      <c r="G451" s="80">
        <v>1020</v>
      </c>
      <c r="H451" s="80">
        <v>1.83</v>
      </c>
      <c r="I451" s="80">
        <v>1.34</v>
      </c>
      <c r="J451" s="80">
        <v>0.19649853180211002</v>
      </c>
      <c r="K451" s="80">
        <v>6.8930416547412637E-2</v>
      </c>
      <c r="L451" s="80">
        <v>1350</v>
      </c>
      <c r="M451" s="80">
        <v>740</v>
      </c>
      <c r="N451" s="80"/>
    </row>
    <row r="452" spans="1:14">
      <c r="A452" s="84" t="s">
        <v>715</v>
      </c>
      <c r="B452" s="80">
        <v>91</v>
      </c>
      <c r="C452" s="80">
        <v>95.8</v>
      </c>
      <c r="D452" s="80">
        <v>141</v>
      </c>
      <c r="E452" s="80">
        <v>144</v>
      </c>
      <c r="F452" s="80">
        <v>856</v>
      </c>
      <c r="G452" s="80">
        <v>860</v>
      </c>
      <c r="H452" s="80">
        <v>1.59</v>
      </c>
      <c r="I452" s="80">
        <v>0.91</v>
      </c>
      <c r="J452" s="80">
        <v>0.17624856269366107</v>
      </c>
      <c r="K452" s="80">
        <v>7.0467220739266132E-2</v>
      </c>
      <c r="L452" s="80">
        <v>1120</v>
      </c>
      <c r="M452" s="80">
        <v>556</v>
      </c>
      <c r="N452" s="80"/>
    </row>
    <row r="453" spans="1:14">
      <c r="A453" s="84" t="s">
        <v>714</v>
      </c>
      <c r="B453" s="80">
        <v>153</v>
      </c>
      <c r="C453" s="80">
        <v>159</v>
      </c>
      <c r="D453" s="80">
        <v>241</v>
      </c>
      <c r="E453" s="80">
        <v>259</v>
      </c>
      <c r="F453" s="80">
        <v>1390</v>
      </c>
      <c r="G453" s="80">
        <v>1390</v>
      </c>
      <c r="H453" s="80">
        <v>2.16</v>
      </c>
      <c r="I453" s="80">
        <v>1.49</v>
      </c>
      <c r="J453" s="80">
        <v>0.20787870471675068</v>
      </c>
      <c r="K453" s="80">
        <v>6.5649210189994714E-2</v>
      </c>
      <c r="L453" s="80">
        <v>1840</v>
      </c>
      <c r="M453" s="80">
        <v>960</v>
      </c>
      <c r="N453" s="80"/>
    </row>
    <row r="454" spans="1:14">
      <c r="A454" s="84" t="s">
        <v>712</v>
      </c>
      <c r="B454" s="80">
        <v>104</v>
      </c>
      <c r="C454" s="80">
        <v>101</v>
      </c>
      <c r="D454" s="80">
        <v>159</v>
      </c>
      <c r="E454" s="80">
        <v>159</v>
      </c>
      <c r="F454" s="80">
        <v>920</v>
      </c>
      <c r="G454" s="80">
        <v>900</v>
      </c>
      <c r="H454" s="80">
        <v>1.39</v>
      </c>
      <c r="I454" s="80">
        <v>1.1000000000000001</v>
      </c>
      <c r="J454" s="80">
        <v>0.16202441845863394</v>
      </c>
      <c r="K454" s="80">
        <v>6.0950332758984843E-2</v>
      </c>
      <c r="L454" s="80">
        <v>1300</v>
      </c>
      <c r="M454" s="80">
        <v>660</v>
      </c>
      <c r="N454" s="80"/>
    </row>
    <row r="455" spans="1:14">
      <c r="A455" s="84" t="s">
        <v>711</v>
      </c>
      <c r="B455" s="80">
        <v>93.1</v>
      </c>
      <c r="C455" s="80">
        <v>96.4</v>
      </c>
      <c r="D455" s="80">
        <v>156</v>
      </c>
      <c r="E455" s="80">
        <v>150</v>
      </c>
      <c r="F455" s="80">
        <v>801</v>
      </c>
      <c r="G455" s="80">
        <v>816</v>
      </c>
      <c r="H455" s="80">
        <v>1.49</v>
      </c>
      <c r="I455" s="80">
        <v>1.04</v>
      </c>
      <c r="J455" s="80">
        <v>0.18118855709806941</v>
      </c>
      <c r="K455" s="80">
        <v>7.2868521968034991E-2</v>
      </c>
      <c r="L455" s="80">
        <v>1062</v>
      </c>
      <c r="M455" s="80">
        <v>583</v>
      </c>
      <c r="N455" s="80"/>
    </row>
    <row r="456" spans="1:14">
      <c r="A456" s="84" t="s">
        <v>710</v>
      </c>
      <c r="B456" s="80">
        <v>105.4</v>
      </c>
      <c r="C456" s="80">
        <v>106.1</v>
      </c>
      <c r="D456" s="80">
        <v>165</v>
      </c>
      <c r="E456" s="80">
        <v>170</v>
      </c>
      <c r="F456" s="80">
        <v>891</v>
      </c>
      <c r="G456" s="80">
        <v>842</v>
      </c>
      <c r="H456" s="80">
        <v>0.94</v>
      </c>
      <c r="I456" s="80">
        <v>1.1599999999999999</v>
      </c>
      <c r="J456" s="80">
        <v>0.17745911730271979</v>
      </c>
      <c r="K456" s="80">
        <v>7.8809823685930175E-2</v>
      </c>
      <c r="L456" s="80">
        <v>1210</v>
      </c>
      <c r="M456" s="80">
        <v>645</v>
      </c>
      <c r="N456" s="80"/>
    </row>
    <row r="457" spans="1:14">
      <c r="A457" s="84" t="s">
        <v>709</v>
      </c>
      <c r="B457" s="80">
        <v>109</v>
      </c>
      <c r="C457" s="80">
        <v>115</v>
      </c>
      <c r="D457" s="80">
        <v>169</v>
      </c>
      <c r="E457" s="80">
        <v>161</v>
      </c>
      <c r="F457" s="80">
        <v>786</v>
      </c>
      <c r="G457" s="80">
        <v>802</v>
      </c>
      <c r="H457" s="80">
        <v>1.01</v>
      </c>
      <c r="I457" s="80">
        <v>1.1200000000000001</v>
      </c>
      <c r="J457" s="80">
        <v>0.18758987378115741</v>
      </c>
      <c r="K457" s="80">
        <v>8.9195777097394541E-2</v>
      </c>
      <c r="L457" s="80">
        <v>1140</v>
      </c>
      <c r="M457" s="80">
        <v>643</v>
      </c>
      <c r="N457" s="80"/>
    </row>
    <row r="458" spans="1:14">
      <c r="A458" s="84" t="s">
        <v>708</v>
      </c>
      <c r="B458" s="80">
        <v>114</v>
      </c>
      <c r="C458" s="80">
        <v>126</v>
      </c>
      <c r="D458" s="80">
        <v>207</v>
      </c>
      <c r="E458" s="80">
        <v>204</v>
      </c>
      <c r="F458" s="80">
        <v>910</v>
      </c>
      <c r="G458" s="80">
        <v>870</v>
      </c>
      <c r="H458" s="80">
        <v>1.05</v>
      </c>
      <c r="I458" s="80">
        <v>1.1599999999999999</v>
      </c>
      <c r="J458" s="80">
        <v>0.20572745601115838</v>
      </c>
      <c r="K458" s="80">
        <v>6.1742451122534903E-2</v>
      </c>
      <c r="L458" s="80">
        <v>1400</v>
      </c>
      <c r="M458" s="80">
        <v>750</v>
      </c>
      <c r="N458" s="80"/>
    </row>
    <row r="459" spans="1:14">
      <c r="A459" s="84" t="s">
        <v>707</v>
      </c>
      <c r="B459" s="80">
        <v>111</v>
      </c>
      <c r="C459" s="80">
        <v>115</v>
      </c>
      <c r="D459" s="80">
        <v>167</v>
      </c>
      <c r="E459" s="80">
        <v>166</v>
      </c>
      <c r="F459" s="80">
        <v>836</v>
      </c>
      <c r="G459" s="80">
        <v>815</v>
      </c>
      <c r="H459" s="80">
        <v>0.89</v>
      </c>
      <c r="I459" s="80">
        <v>1.29</v>
      </c>
      <c r="J459" s="80">
        <v>0.22407271796106151</v>
      </c>
      <c r="K459" s="80">
        <v>9.5671534338651609E-2</v>
      </c>
      <c r="L459" s="80">
        <v>1330</v>
      </c>
      <c r="M459" s="80">
        <v>658</v>
      </c>
      <c r="N459" s="80"/>
    </row>
    <row r="460" spans="1:14">
      <c r="A460" s="84" t="s">
        <v>706</v>
      </c>
      <c r="B460" s="80">
        <v>118</v>
      </c>
      <c r="C460" s="80">
        <v>119</v>
      </c>
      <c r="D460" s="80">
        <v>168</v>
      </c>
      <c r="E460" s="80">
        <v>172</v>
      </c>
      <c r="F460" s="80">
        <v>880</v>
      </c>
      <c r="G460" s="80">
        <v>860</v>
      </c>
      <c r="H460" s="80">
        <v>0.99</v>
      </c>
      <c r="I460" s="80">
        <v>1.1100000000000001</v>
      </c>
      <c r="J460" s="80">
        <v>0.20616585119887471</v>
      </c>
      <c r="K460" s="80">
        <v>5.6491009260732868E-2</v>
      </c>
      <c r="L460" s="80">
        <v>1350</v>
      </c>
      <c r="M460" s="80">
        <v>659</v>
      </c>
      <c r="N460" s="80"/>
    </row>
    <row r="461" spans="1:14">
      <c r="A461" s="84" t="s">
        <v>705</v>
      </c>
      <c r="B461" s="80">
        <v>106</v>
      </c>
      <c r="C461" s="80">
        <v>115</v>
      </c>
      <c r="D461" s="80">
        <v>171</v>
      </c>
      <c r="E461" s="80">
        <v>179</v>
      </c>
      <c r="F461" s="80">
        <v>870</v>
      </c>
      <c r="G461" s="80">
        <v>818</v>
      </c>
      <c r="H461" s="80">
        <v>1.01</v>
      </c>
      <c r="I461" s="80">
        <v>1.1499999999999999</v>
      </c>
      <c r="J461" s="80">
        <v>0.23562041842799347</v>
      </c>
      <c r="K461" s="80">
        <v>6.5252014707629813E-2</v>
      </c>
      <c r="L461" s="80">
        <v>1320</v>
      </c>
      <c r="M461" s="80">
        <v>675</v>
      </c>
      <c r="N461" s="80"/>
    </row>
    <row r="462" spans="1:14">
      <c r="A462" s="84" t="s">
        <v>704</v>
      </c>
      <c r="B462" s="80">
        <v>105</v>
      </c>
      <c r="C462" s="80">
        <v>107</v>
      </c>
      <c r="D462" s="80">
        <v>161</v>
      </c>
      <c r="E462" s="80">
        <v>166</v>
      </c>
      <c r="F462" s="80">
        <v>770</v>
      </c>
      <c r="G462" s="80">
        <v>720</v>
      </c>
      <c r="H462" s="80">
        <v>0.92</v>
      </c>
      <c r="I462" s="80">
        <v>0.89</v>
      </c>
      <c r="J462" s="80">
        <v>0.20302679925516559</v>
      </c>
      <c r="K462" s="80">
        <v>9.389583801390497E-2</v>
      </c>
      <c r="L462" s="80">
        <v>1190</v>
      </c>
      <c r="M462" s="80">
        <v>620</v>
      </c>
      <c r="N462" s="80"/>
    </row>
    <row r="463" spans="1:14">
      <c r="A463" s="84" t="s">
        <v>703</v>
      </c>
      <c r="B463" s="80">
        <v>122</v>
      </c>
      <c r="C463" s="80">
        <v>130</v>
      </c>
      <c r="D463" s="80">
        <v>181</v>
      </c>
      <c r="E463" s="80">
        <v>178</v>
      </c>
      <c r="F463" s="80">
        <v>840</v>
      </c>
      <c r="G463" s="80">
        <v>840</v>
      </c>
      <c r="H463" s="80">
        <v>1.28</v>
      </c>
      <c r="I463" s="80">
        <v>1.18</v>
      </c>
      <c r="J463" s="80">
        <v>0.21211948950249115</v>
      </c>
      <c r="K463" s="80">
        <v>0.11102802022023153</v>
      </c>
      <c r="L463" s="80">
        <v>1230</v>
      </c>
      <c r="M463" s="80">
        <v>740</v>
      </c>
      <c r="N463" s="80"/>
    </row>
    <row r="464" spans="1:14">
      <c r="A464" s="84" t="s">
        <v>702</v>
      </c>
      <c r="B464" s="80">
        <v>110.3</v>
      </c>
      <c r="C464" s="80">
        <v>118.2</v>
      </c>
      <c r="D464" s="80">
        <v>173</v>
      </c>
      <c r="E464" s="80">
        <v>170</v>
      </c>
      <c r="F464" s="80">
        <v>750</v>
      </c>
      <c r="G464" s="80">
        <v>736</v>
      </c>
      <c r="H464" s="80">
        <v>1.22</v>
      </c>
      <c r="I464" s="80">
        <v>1.1200000000000001</v>
      </c>
      <c r="J464" s="80">
        <v>0.21458555183174211</v>
      </c>
      <c r="K464" s="80">
        <v>2.7005615914735877E-2</v>
      </c>
      <c r="L464" s="80">
        <v>1223</v>
      </c>
      <c r="M464" s="80">
        <v>653</v>
      </c>
      <c r="N464" s="80"/>
    </row>
    <row r="465" spans="1:14">
      <c r="A465" s="84" t="s">
        <v>701</v>
      </c>
      <c r="B465" s="80">
        <v>128</v>
      </c>
      <c r="C465" s="80">
        <v>132.80000000000001</v>
      </c>
      <c r="D465" s="80">
        <v>185</v>
      </c>
      <c r="E465" s="80">
        <v>185</v>
      </c>
      <c r="F465" s="80">
        <v>802</v>
      </c>
      <c r="G465" s="80">
        <v>802</v>
      </c>
      <c r="H465" s="80">
        <v>1.03</v>
      </c>
      <c r="I465" s="80">
        <v>1.22</v>
      </c>
      <c r="J465" s="80">
        <v>0.19394130585622113</v>
      </c>
      <c r="K465" s="80">
        <v>9.5566603973898406E-2</v>
      </c>
      <c r="L465" s="80">
        <v>1257</v>
      </c>
      <c r="M465" s="80">
        <v>734</v>
      </c>
      <c r="N465" s="80"/>
    </row>
    <row r="466" spans="1:14">
      <c r="A466" s="84" t="s">
        <v>700</v>
      </c>
      <c r="B466" s="80">
        <v>114</v>
      </c>
      <c r="C466" s="80">
        <v>116.4</v>
      </c>
      <c r="D466" s="80">
        <v>166</v>
      </c>
      <c r="E466" s="80">
        <v>151.30000000000001</v>
      </c>
      <c r="F466" s="80">
        <v>722</v>
      </c>
      <c r="G466" s="80">
        <v>725</v>
      </c>
      <c r="H466" s="80">
        <v>1.1599999999999999</v>
      </c>
      <c r="I466" s="80">
        <v>0.99</v>
      </c>
      <c r="J466" s="80">
        <v>0.20742674745748294</v>
      </c>
      <c r="K466" s="80">
        <v>8.8045093481912098E-2</v>
      </c>
      <c r="L466" s="80">
        <v>1170</v>
      </c>
      <c r="M466" s="80">
        <v>641</v>
      </c>
      <c r="N466" s="80"/>
    </row>
    <row r="467" spans="1:14">
      <c r="A467" s="84" t="s">
        <v>699</v>
      </c>
      <c r="B467" s="80">
        <v>134.69999999999999</v>
      </c>
      <c r="C467" s="80">
        <v>132.5</v>
      </c>
      <c r="D467" s="80">
        <v>191</v>
      </c>
      <c r="E467" s="80">
        <v>184</v>
      </c>
      <c r="F467" s="80">
        <v>793</v>
      </c>
      <c r="G467" s="80">
        <v>817</v>
      </c>
      <c r="H467" s="80">
        <v>1.24</v>
      </c>
      <c r="I467" s="80">
        <v>1.23</v>
      </c>
      <c r="J467" s="80">
        <v>0.20333056769350077</v>
      </c>
      <c r="K467" s="80">
        <v>0.10208285583656325</v>
      </c>
      <c r="L467" s="80">
        <v>1278</v>
      </c>
      <c r="M467" s="80">
        <v>724</v>
      </c>
      <c r="N467" s="80"/>
    </row>
    <row r="468" spans="1:14">
      <c r="A468" s="84" t="s">
        <v>698</v>
      </c>
      <c r="B468" s="80">
        <v>130</v>
      </c>
      <c r="C468" s="80">
        <v>138</v>
      </c>
      <c r="D468" s="80">
        <v>210</v>
      </c>
      <c r="E468" s="80">
        <v>204</v>
      </c>
      <c r="F468" s="80">
        <v>801</v>
      </c>
      <c r="G468" s="80">
        <v>766</v>
      </c>
      <c r="H468" s="80">
        <v>1.32</v>
      </c>
      <c r="I468" s="80">
        <v>1.2</v>
      </c>
      <c r="J468" s="80">
        <v>0.23783342936106638</v>
      </c>
      <c r="K468" s="80">
        <v>0.1045056741151803</v>
      </c>
      <c r="L468" s="80">
        <v>1335</v>
      </c>
      <c r="M468" s="80">
        <v>780</v>
      </c>
      <c r="N468" s="80"/>
    </row>
    <row r="469" spans="1:14">
      <c r="A469" s="84" t="s">
        <v>697</v>
      </c>
      <c r="B469" s="80">
        <v>116</v>
      </c>
      <c r="C469" s="80">
        <v>121</v>
      </c>
      <c r="D469" s="80">
        <v>177</v>
      </c>
      <c r="E469" s="80">
        <v>178</v>
      </c>
      <c r="F469" s="80">
        <v>813</v>
      </c>
      <c r="G469" s="80">
        <v>824</v>
      </c>
      <c r="H469" s="80">
        <v>1.28</v>
      </c>
      <c r="I469" s="80">
        <v>1.06</v>
      </c>
      <c r="J469" s="80">
        <v>0.22988046593966061</v>
      </c>
      <c r="K469" s="80">
        <v>5.1614195498901019E-2</v>
      </c>
      <c r="L469" s="80">
        <v>1240</v>
      </c>
      <c r="M469" s="80">
        <v>663</v>
      </c>
      <c r="N469" s="80"/>
    </row>
    <row r="470" spans="1:14">
      <c r="A470" s="84" t="s">
        <v>696</v>
      </c>
      <c r="B470" s="80">
        <v>113</v>
      </c>
      <c r="C470" s="80">
        <v>116</v>
      </c>
      <c r="D470" s="80">
        <v>166</v>
      </c>
      <c r="E470" s="80">
        <v>166</v>
      </c>
      <c r="F470" s="80">
        <v>832</v>
      </c>
      <c r="G470" s="80">
        <v>824</v>
      </c>
      <c r="H470" s="80">
        <v>1.18</v>
      </c>
      <c r="I470" s="80">
        <v>1.05</v>
      </c>
      <c r="J470" s="80">
        <v>0.1997131042092796</v>
      </c>
      <c r="K470" s="80">
        <v>7.0279475530167709E-2</v>
      </c>
      <c r="L470" s="80">
        <v>1191</v>
      </c>
      <c r="M470" s="80">
        <v>620</v>
      </c>
      <c r="N470" s="80"/>
    </row>
    <row r="471" spans="1:14">
      <c r="A471" s="84" t="s">
        <v>695</v>
      </c>
      <c r="B471" s="80">
        <v>100</v>
      </c>
      <c r="C471" s="80">
        <v>96</v>
      </c>
      <c r="D471" s="80">
        <v>147</v>
      </c>
      <c r="E471" s="80">
        <v>150</v>
      </c>
      <c r="F471" s="80">
        <v>745</v>
      </c>
      <c r="G471" s="80">
        <v>731</v>
      </c>
      <c r="H471" s="80">
        <v>1.01</v>
      </c>
      <c r="I471" s="80">
        <v>1.06</v>
      </c>
      <c r="J471" s="80">
        <v>0.19538470454925883</v>
      </c>
      <c r="K471" s="80">
        <v>9.173350613592024E-2</v>
      </c>
      <c r="L471" s="80">
        <v>1060</v>
      </c>
      <c r="M471" s="80">
        <v>546</v>
      </c>
      <c r="N471" s="80"/>
    </row>
    <row r="472" spans="1:14">
      <c r="A472" s="84" t="s">
        <v>694</v>
      </c>
      <c r="B472" s="80">
        <v>117</v>
      </c>
      <c r="C472" s="80">
        <v>120</v>
      </c>
      <c r="D472" s="80">
        <v>161</v>
      </c>
      <c r="E472" s="80">
        <v>165</v>
      </c>
      <c r="F472" s="80">
        <v>808</v>
      </c>
      <c r="G472" s="80">
        <v>825</v>
      </c>
      <c r="H472" s="80">
        <v>1.2</v>
      </c>
      <c r="I472" s="80">
        <v>1.0900000000000001</v>
      </c>
      <c r="J472" s="80">
        <v>0.21225404010307669</v>
      </c>
      <c r="K472" s="80">
        <v>5.842245918397318E-2</v>
      </c>
      <c r="L472" s="80">
        <v>1270</v>
      </c>
      <c r="M472" s="80">
        <v>709</v>
      </c>
      <c r="N472" s="80"/>
    </row>
    <row r="473" spans="1:14">
      <c r="A473" s="84" t="s">
        <v>693</v>
      </c>
      <c r="B473" s="80">
        <v>102.8</v>
      </c>
      <c r="C473" s="80">
        <v>106.6</v>
      </c>
      <c r="D473" s="80">
        <v>153</v>
      </c>
      <c r="E473" s="80">
        <v>153</v>
      </c>
      <c r="F473" s="80">
        <v>774</v>
      </c>
      <c r="G473" s="80">
        <v>737</v>
      </c>
      <c r="H473" s="80">
        <v>1.17</v>
      </c>
      <c r="I473" s="80">
        <v>1.1399999999999999</v>
      </c>
      <c r="J473" s="80">
        <v>0.19400150495711446</v>
      </c>
      <c r="K473" s="80">
        <v>0.10209310143741551</v>
      </c>
      <c r="L473" s="80">
        <v>1032</v>
      </c>
      <c r="M473" s="80">
        <v>587</v>
      </c>
      <c r="N473" s="80"/>
    </row>
    <row r="474" spans="1:14">
      <c r="A474" s="84" t="s">
        <v>692</v>
      </c>
      <c r="B474" s="80">
        <v>109.6</v>
      </c>
      <c r="C474" s="80">
        <v>111.2</v>
      </c>
      <c r="D474" s="80">
        <v>166</v>
      </c>
      <c r="E474" s="80">
        <v>154</v>
      </c>
      <c r="F474" s="80">
        <v>808</v>
      </c>
      <c r="G474" s="80">
        <v>822</v>
      </c>
      <c r="H474" s="80">
        <v>1.1000000000000001</v>
      </c>
      <c r="I474" s="80">
        <v>1.1599999999999999</v>
      </c>
      <c r="J474" s="80">
        <v>0.18490023315508461</v>
      </c>
      <c r="K474" s="80">
        <v>8.3908529719834618E-2</v>
      </c>
      <c r="L474" s="80">
        <v>1210</v>
      </c>
      <c r="M474" s="80">
        <v>663</v>
      </c>
      <c r="N474" s="80"/>
    </row>
    <row r="475" spans="1:14">
      <c r="A475" s="84" t="s">
        <v>686</v>
      </c>
      <c r="B475" s="80">
        <v>136</v>
      </c>
      <c r="C475" s="80">
        <v>134</v>
      </c>
      <c r="D475" s="80">
        <v>226</v>
      </c>
      <c r="E475" s="80">
        <v>212</v>
      </c>
      <c r="F475" s="80">
        <v>740</v>
      </c>
      <c r="G475" s="80">
        <v>730</v>
      </c>
      <c r="H475" s="80">
        <v>1.04</v>
      </c>
      <c r="I475" s="80">
        <v>0.81</v>
      </c>
      <c r="J475" s="80">
        <v>0.37539870205744302</v>
      </c>
      <c r="K475" s="80">
        <v>6.2663371163069387E-2</v>
      </c>
      <c r="L475" s="80">
        <v>2670</v>
      </c>
      <c r="M475" s="80">
        <v>611</v>
      </c>
      <c r="N475" s="80"/>
    </row>
    <row r="476" spans="1:14">
      <c r="A476" s="84" t="s">
        <v>685</v>
      </c>
      <c r="B476" s="80">
        <v>154</v>
      </c>
      <c r="C476" s="80">
        <v>153</v>
      </c>
      <c r="D476" s="80">
        <v>250</v>
      </c>
      <c r="E476" s="80">
        <v>228</v>
      </c>
      <c r="F476" s="80">
        <v>753</v>
      </c>
      <c r="G476" s="80">
        <v>778</v>
      </c>
      <c r="H476" s="80">
        <v>1.33</v>
      </c>
      <c r="I476" s="80">
        <v>0.97</v>
      </c>
      <c r="J476" s="80">
        <v>0.41033574002538648</v>
      </c>
      <c r="K476" s="80">
        <v>6.4983123179304061E-2</v>
      </c>
      <c r="L476" s="80">
        <v>2180</v>
      </c>
      <c r="M476" s="80">
        <v>660</v>
      </c>
      <c r="N476" s="80"/>
    </row>
    <row r="477" spans="1:14">
      <c r="A477" s="84" t="s">
        <v>684</v>
      </c>
      <c r="B477" s="80">
        <v>117.4</v>
      </c>
      <c r="C477" s="80">
        <v>113.9</v>
      </c>
      <c r="D477" s="80">
        <v>215</v>
      </c>
      <c r="E477" s="80">
        <v>221</v>
      </c>
      <c r="F477" s="80">
        <v>790</v>
      </c>
      <c r="G477" s="80">
        <v>780</v>
      </c>
      <c r="H477" s="80">
        <v>0.82</v>
      </c>
      <c r="I477" s="80">
        <v>0.81</v>
      </c>
      <c r="J477" s="80">
        <v>0.39789195817169332</v>
      </c>
      <c r="K477" s="80">
        <v>8.2348629205436896E-2</v>
      </c>
      <c r="L477" s="80">
        <v>2010</v>
      </c>
      <c r="M477" s="80">
        <v>586</v>
      </c>
      <c r="N477" s="80"/>
    </row>
    <row r="478" spans="1:14">
      <c r="A478" s="84" t="s">
        <v>682</v>
      </c>
      <c r="B478" s="80">
        <v>168</v>
      </c>
      <c r="C478" s="80">
        <v>166</v>
      </c>
      <c r="D478" s="80">
        <v>267</v>
      </c>
      <c r="E478" s="80">
        <v>258</v>
      </c>
      <c r="F478" s="80">
        <v>834</v>
      </c>
      <c r="G478" s="80">
        <v>864</v>
      </c>
      <c r="H478" s="80">
        <v>1.23</v>
      </c>
      <c r="I478" s="80">
        <v>1.03</v>
      </c>
      <c r="J478" s="80">
        <v>0.40822080546315731</v>
      </c>
      <c r="K478" s="80">
        <v>5.5734955648097564E-2</v>
      </c>
      <c r="L478" s="80">
        <v>2520</v>
      </c>
      <c r="M478" s="80">
        <v>694</v>
      </c>
      <c r="N478" s="80"/>
    </row>
    <row r="479" spans="1:14">
      <c r="A479" s="84" t="s">
        <v>680</v>
      </c>
      <c r="B479" s="80">
        <v>171</v>
      </c>
      <c r="C479" s="80">
        <v>148</v>
      </c>
      <c r="D479" s="80">
        <v>245</v>
      </c>
      <c r="E479" s="80">
        <v>259</v>
      </c>
      <c r="F479" s="80">
        <v>730</v>
      </c>
      <c r="G479" s="80">
        <v>710</v>
      </c>
      <c r="H479" s="80">
        <v>0.93</v>
      </c>
      <c r="I479" s="80">
        <v>0.88</v>
      </c>
      <c r="J479" s="80">
        <v>0.40357191329722159</v>
      </c>
      <c r="K479" s="80">
        <v>8.4495376931133348E-2</v>
      </c>
      <c r="L479" s="80">
        <v>2330</v>
      </c>
      <c r="M479" s="80">
        <v>680</v>
      </c>
      <c r="N479" s="80"/>
    </row>
    <row r="480" spans="1:14">
      <c r="A480" s="84" t="s">
        <v>679</v>
      </c>
      <c r="B480" s="80">
        <v>179</v>
      </c>
      <c r="C480" s="80">
        <v>173</v>
      </c>
      <c r="D480" s="80">
        <v>185</v>
      </c>
      <c r="E480" s="80">
        <v>189</v>
      </c>
      <c r="F480" s="80">
        <v>694</v>
      </c>
      <c r="G480" s="80">
        <v>696</v>
      </c>
      <c r="H480" s="80">
        <v>1.18</v>
      </c>
      <c r="I480" s="80">
        <v>0.9</v>
      </c>
      <c r="J480" s="80">
        <v>0.40681107873101169</v>
      </c>
      <c r="K480" s="80">
        <v>6.5972683832920404E-2</v>
      </c>
      <c r="L480" s="80">
        <v>2120</v>
      </c>
      <c r="M480" s="80">
        <v>740</v>
      </c>
      <c r="N480" s="80"/>
    </row>
    <row r="481" spans="1:14">
      <c r="A481" s="84" t="s">
        <v>677</v>
      </c>
      <c r="B481" s="80">
        <v>146</v>
      </c>
      <c r="C481" s="80">
        <v>154</v>
      </c>
      <c r="D481" s="80">
        <v>259</v>
      </c>
      <c r="E481" s="80">
        <v>250</v>
      </c>
      <c r="F481" s="80">
        <v>783</v>
      </c>
      <c r="G481" s="80">
        <v>787</v>
      </c>
      <c r="H481" s="80">
        <v>1.1200000000000001</v>
      </c>
      <c r="I481" s="80">
        <v>1.27</v>
      </c>
      <c r="J481" s="80">
        <v>0.42467377969553061</v>
      </c>
      <c r="K481" s="80">
        <v>0.114910590978188</v>
      </c>
      <c r="L481" s="80">
        <v>2300</v>
      </c>
      <c r="M481" s="80">
        <v>633</v>
      </c>
      <c r="N481" s="80"/>
    </row>
    <row r="482" spans="1:14">
      <c r="A482" s="84" t="s">
        <v>676</v>
      </c>
      <c r="B482" s="80">
        <v>156.80000000000001</v>
      </c>
      <c r="C482" s="80">
        <v>157.80000000000001</v>
      </c>
      <c r="D482" s="80">
        <v>251</v>
      </c>
      <c r="E482" s="80">
        <v>253</v>
      </c>
      <c r="F482" s="80">
        <v>818</v>
      </c>
      <c r="G482" s="80">
        <v>802</v>
      </c>
      <c r="H482" s="80">
        <v>1.26</v>
      </c>
      <c r="I482" s="80">
        <v>1.06</v>
      </c>
      <c r="J482" s="80">
        <v>0.33876239999676261</v>
      </c>
      <c r="K482" s="80">
        <v>8.2637427900234192E-2</v>
      </c>
      <c r="L482" s="80">
        <v>2420</v>
      </c>
      <c r="M482" s="80">
        <v>642</v>
      </c>
      <c r="N482" s="80"/>
    </row>
    <row r="483" spans="1:14">
      <c r="A483" s="84" t="s">
        <v>673</v>
      </c>
      <c r="B483" s="80">
        <v>142</v>
      </c>
      <c r="C483" s="80">
        <v>147</v>
      </c>
      <c r="D483" s="80">
        <v>264</v>
      </c>
      <c r="E483" s="80">
        <v>270</v>
      </c>
      <c r="F483" s="80">
        <v>820</v>
      </c>
      <c r="G483" s="80">
        <v>834</v>
      </c>
      <c r="H483" s="80">
        <v>1.3</v>
      </c>
      <c r="I483" s="80">
        <v>1.135</v>
      </c>
      <c r="J483" s="80">
        <v>0.35236431028091109</v>
      </c>
      <c r="K483" s="80">
        <v>5.7128495102077834E-2</v>
      </c>
      <c r="L483" s="80">
        <v>2370</v>
      </c>
      <c r="M483" s="80">
        <v>604</v>
      </c>
      <c r="N483" s="80"/>
    </row>
    <row r="484" spans="1:14">
      <c r="A484" s="84" t="s">
        <v>671</v>
      </c>
      <c r="B484" s="80">
        <v>115.9</v>
      </c>
      <c r="C484" s="80">
        <v>117.2</v>
      </c>
      <c r="D484" s="80">
        <v>189</v>
      </c>
      <c r="E484" s="80">
        <v>182</v>
      </c>
      <c r="F484" s="80">
        <v>605</v>
      </c>
      <c r="G484" s="80">
        <v>613</v>
      </c>
      <c r="H484" s="80">
        <v>0.93</v>
      </c>
      <c r="I484" s="80">
        <v>0.86</v>
      </c>
      <c r="J484" s="80">
        <v>0.27760275730730566</v>
      </c>
      <c r="K484" s="80">
        <v>0.11494086202170813</v>
      </c>
      <c r="L484" s="80">
        <v>1760</v>
      </c>
      <c r="M484" s="80">
        <v>488</v>
      </c>
      <c r="N484" s="80"/>
    </row>
    <row r="485" spans="1:14">
      <c r="A485" s="84" t="s">
        <v>667</v>
      </c>
      <c r="B485" s="80">
        <v>150</v>
      </c>
      <c r="C485" s="80">
        <v>149.6</v>
      </c>
      <c r="D485" s="80">
        <v>259</v>
      </c>
      <c r="E485" s="80">
        <v>263</v>
      </c>
      <c r="F485" s="80">
        <v>764</v>
      </c>
      <c r="G485" s="80">
        <v>758</v>
      </c>
      <c r="H485" s="80">
        <v>1.33</v>
      </c>
      <c r="I485" s="80">
        <v>1.1399999999999999</v>
      </c>
      <c r="J485" s="80">
        <v>0.40582769144671171</v>
      </c>
      <c r="K485" s="80">
        <v>9.7635259838603397E-2</v>
      </c>
      <c r="L485" s="80">
        <v>2220</v>
      </c>
      <c r="M485" s="80">
        <v>624</v>
      </c>
      <c r="N485" s="80"/>
    </row>
    <row r="486" spans="1:14">
      <c r="A486" s="84" t="s">
        <v>666</v>
      </c>
      <c r="B486" s="80">
        <v>188</v>
      </c>
      <c r="C486" s="80">
        <v>196</v>
      </c>
      <c r="D486" s="80">
        <v>298</v>
      </c>
      <c r="E486" s="80">
        <v>304</v>
      </c>
      <c r="F486" s="80">
        <v>786</v>
      </c>
      <c r="G486" s="80">
        <v>782</v>
      </c>
      <c r="H486" s="80">
        <v>1.58</v>
      </c>
      <c r="I486" s="80">
        <v>1.45</v>
      </c>
      <c r="J486" s="80">
        <v>0.55341877952436391</v>
      </c>
      <c r="K486" s="80">
        <v>8.586903637301091E-2</v>
      </c>
      <c r="L486" s="80">
        <v>2890</v>
      </c>
      <c r="M486" s="80">
        <v>940</v>
      </c>
      <c r="N486" s="80"/>
    </row>
    <row r="487" spans="1:14">
      <c r="A487" s="84" t="s">
        <v>664</v>
      </c>
      <c r="B487" s="80">
        <v>68.5</v>
      </c>
      <c r="C487" s="80">
        <v>61.6</v>
      </c>
      <c r="D487" s="80">
        <v>116</v>
      </c>
      <c r="E487" s="80">
        <v>121</v>
      </c>
      <c r="F487" s="80">
        <v>920</v>
      </c>
      <c r="G487" s="80">
        <v>900</v>
      </c>
      <c r="H487" s="80">
        <v>0.51</v>
      </c>
      <c r="I487" s="80">
        <v>0.56999999999999995</v>
      </c>
      <c r="J487" s="80">
        <v>0.11523308703492255</v>
      </c>
      <c r="K487" s="80">
        <v>2.6285715816397298E-2</v>
      </c>
      <c r="L487" s="80">
        <v>840</v>
      </c>
      <c r="M487" s="80">
        <v>470</v>
      </c>
      <c r="N487" s="80"/>
    </row>
    <row r="488" spans="1:14">
      <c r="A488" s="84" t="s">
        <v>663</v>
      </c>
      <c r="B488" s="80">
        <v>67</v>
      </c>
      <c r="C488" s="80">
        <v>68</v>
      </c>
      <c r="D488" s="80">
        <v>121</v>
      </c>
      <c r="E488" s="80">
        <v>122</v>
      </c>
      <c r="F488" s="80">
        <v>840</v>
      </c>
      <c r="G488" s="80">
        <v>830</v>
      </c>
      <c r="H488" s="80">
        <v>0.28000000000000003</v>
      </c>
      <c r="I488" s="80">
        <v>0.56000000000000005</v>
      </c>
      <c r="J488" s="80">
        <v>0.16386552782831915</v>
      </c>
      <c r="K488" s="80">
        <v>1.4459450636420977E-2</v>
      </c>
      <c r="L488" s="80">
        <v>1050</v>
      </c>
      <c r="M488" s="80">
        <v>369</v>
      </c>
      <c r="N488" s="80"/>
    </row>
    <row r="489" spans="1:14">
      <c r="A489" s="84" t="s">
        <v>662</v>
      </c>
      <c r="B489" s="80">
        <v>73</v>
      </c>
      <c r="C489" s="80">
        <v>79</v>
      </c>
      <c r="D489" s="80">
        <v>130</v>
      </c>
      <c r="E489" s="80">
        <v>124</v>
      </c>
      <c r="F489" s="80">
        <v>980</v>
      </c>
      <c r="G489" s="80">
        <v>940</v>
      </c>
      <c r="H489" s="80">
        <v>0.5</v>
      </c>
      <c r="I489" s="80">
        <v>0.53</v>
      </c>
      <c r="J489" s="80">
        <v>0.15444967945817178</v>
      </c>
      <c r="K489" s="80">
        <v>5.6099115488654192E-2</v>
      </c>
      <c r="L489" s="80">
        <v>1080</v>
      </c>
      <c r="M489" s="80">
        <v>415</v>
      </c>
      <c r="N489" s="80"/>
    </row>
    <row r="490" spans="1:14">
      <c r="A490" s="84" t="s">
        <v>661</v>
      </c>
      <c r="B490" s="80">
        <v>79.099999999999994</v>
      </c>
      <c r="C490" s="80">
        <v>82</v>
      </c>
      <c r="D490" s="80">
        <v>136</v>
      </c>
      <c r="E490" s="80">
        <v>132</v>
      </c>
      <c r="F490" s="80">
        <v>930</v>
      </c>
      <c r="G490" s="80">
        <v>910</v>
      </c>
      <c r="H490" s="80">
        <v>0.39</v>
      </c>
      <c r="I490" s="80">
        <v>0.40100000000000002</v>
      </c>
      <c r="J490" s="80">
        <v>0.13291419199589824</v>
      </c>
      <c r="K490" s="80">
        <v>1.9969830220006535E-2</v>
      </c>
      <c r="L490" s="80">
        <v>1120</v>
      </c>
      <c r="M490" s="80">
        <v>415</v>
      </c>
      <c r="N490" s="80"/>
    </row>
    <row r="491" spans="1:14">
      <c r="A491" s="84" t="s">
        <v>660</v>
      </c>
      <c r="B491" s="80">
        <v>58</v>
      </c>
      <c r="C491" s="80">
        <v>49.9</v>
      </c>
      <c r="D491" s="80">
        <v>96</v>
      </c>
      <c r="E491" s="80">
        <v>95</v>
      </c>
      <c r="F491" s="80">
        <v>960</v>
      </c>
      <c r="G491" s="80">
        <v>917</v>
      </c>
      <c r="H491" s="80">
        <v>0.42</v>
      </c>
      <c r="I491" s="80">
        <v>0.4</v>
      </c>
      <c r="J491" s="80">
        <v>0.12965697390931133</v>
      </c>
      <c r="K491" s="80">
        <v>5.6251076561865412E-2</v>
      </c>
      <c r="L491" s="80">
        <v>870</v>
      </c>
      <c r="M491" s="80">
        <v>508</v>
      </c>
      <c r="N491" s="80"/>
    </row>
    <row r="492" spans="1:14">
      <c r="A492" s="84" t="s">
        <v>659</v>
      </c>
      <c r="B492" s="80">
        <v>46.1</v>
      </c>
      <c r="C492" s="80">
        <v>53</v>
      </c>
      <c r="D492" s="80">
        <v>76.8</v>
      </c>
      <c r="E492" s="80">
        <v>76.5</v>
      </c>
      <c r="F492" s="80">
        <v>884</v>
      </c>
      <c r="G492" s="80">
        <v>872</v>
      </c>
      <c r="H492" s="80">
        <v>0.41</v>
      </c>
      <c r="I492" s="80">
        <v>0.51</v>
      </c>
      <c r="J492" s="80">
        <v>0.13059818376300147</v>
      </c>
      <c r="K492" s="80">
        <v>2.4739486919704009E-2</v>
      </c>
      <c r="L492" s="80">
        <v>707</v>
      </c>
      <c r="M492" s="80">
        <v>447</v>
      </c>
      <c r="N492" s="80"/>
    </row>
    <row r="493" spans="1:14">
      <c r="A493" s="84" t="s">
        <v>658</v>
      </c>
      <c r="B493" s="80">
        <v>61.1</v>
      </c>
      <c r="C493" s="80">
        <v>62.3</v>
      </c>
      <c r="D493" s="80">
        <v>88</v>
      </c>
      <c r="E493" s="80">
        <v>82</v>
      </c>
      <c r="F493" s="80">
        <v>950</v>
      </c>
      <c r="G493" s="80">
        <v>940</v>
      </c>
      <c r="H493" s="80">
        <v>0.46</v>
      </c>
      <c r="I493" s="80">
        <v>0.55000000000000004</v>
      </c>
      <c r="J493" s="80">
        <v>0.14768498043674305</v>
      </c>
      <c r="K493" s="80">
        <v>3.9741249479836635E-2</v>
      </c>
      <c r="L493" s="80">
        <v>810</v>
      </c>
      <c r="M493" s="80">
        <v>424</v>
      </c>
      <c r="N493" s="80"/>
    </row>
    <row r="494" spans="1:14">
      <c r="A494" s="84" t="s">
        <v>657</v>
      </c>
      <c r="B494" s="80">
        <v>48</v>
      </c>
      <c r="C494" s="80">
        <v>47</v>
      </c>
      <c r="D494" s="80">
        <v>104</v>
      </c>
      <c r="E494" s="80">
        <v>103</v>
      </c>
      <c r="F494" s="80">
        <v>1140</v>
      </c>
      <c r="G494" s="80">
        <v>1110</v>
      </c>
      <c r="H494" s="80">
        <v>0.6</v>
      </c>
      <c r="I494" s="80">
        <v>0.54</v>
      </c>
      <c r="J494" s="80">
        <v>0.16859062810110159</v>
      </c>
      <c r="K494" s="80">
        <v>9.372127104288823E-2</v>
      </c>
      <c r="L494" s="80">
        <v>1030</v>
      </c>
      <c r="M494" s="80">
        <v>629</v>
      </c>
      <c r="N494" s="80"/>
    </row>
    <row r="495" spans="1:14">
      <c r="A495" s="84" t="s">
        <v>656</v>
      </c>
      <c r="B495" s="80">
        <v>70</v>
      </c>
      <c r="C495" s="80">
        <v>69</v>
      </c>
      <c r="D495" s="80">
        <v>103</v>
      </c>
      <c r="E495" s="80">
        <v>105</v>
      </c>
      <c r="F495" s="80">
        <v>1180</v>
      </c>
      <c r="G495" s="80">
        <v>1140</v>
      </c>
      <c r="H495" s="80">
        <v>0.42</v>
      </c>
      <c r="I495" s="80">
        <v>0.55000000000000004</v>
      </c>
      <c r="J495" s="80">
        <v>0.13083353343691387</v>
      </c>
      <c r="K495" s="80">
        <v>6.0609760196686298E-2</v>
      </c>
      <c r="L495" s="80">
        <v>1040</v>
      </c>
      <c r="M495" s="80">
        <v>560</v>
      </c>
      <c r="N495" s="80"/>
    </row>
    <row r="496" spans="1:14">
      <c r="A496" s="84" t="s">
        <v>654</v>
      </c>
      <c r="B496" s="80">
        <v>56</v>
      </c>
      <c r="C496" s="80">
        <v>58</v>
      </c>
      <c r="D496" s="80">
        <v>80</v>
      </c>
      <c r="E496" s="80">
        <v>88</v>
      </c>
      <c r="F496" s="80">
        <v>810</v>
      </c>
      <c r="G496" s="80">
        <v>810</v>
      </c>
      <c r="H496" s="80">
        <v>0.33</v>
      </c>
      <c r="I496" s="80">
        <v>0.8</v>
      </c>
      <c r="J496" s="80">
        <v>9.5669728496515741E-2</v>
      </c>
      <c r="K496" s="80">
        <v>8.5594164681704027E-2</v>
      </c>
      <c r="L496" s="80">
        <v>760</v>
      </c>
      <c r="M496" s="80">
        <v>480</v>
      </c>
      <c r="N496" s="80"/>
    </row>
    <row r="497" spans="1:14">
      <c r="A497" s="84" t="s">
        <v>653</v>
      </c>
      <c r="B497" s="80">
        <v>58.2</v>
      </c>
      <c r="C497" s="80">
        <v>57.4</v>
      </c>
      <c r="D497" s="80">
        <v>98</v>
      </c>
      <c r="E497" s="80">
        <v>102</v>
      </c>
      <c r="F497" s="80">
        <v>1000</v>
      </c>
      <c r="G497" s="80">
        <v>980</v>
      </c>
      <c r="H497" s="80">
        <v>0.39</v>
      </c>
      <c r="I497" s="80">
        <v>0.436</v>
      </c>
      <c r="J497" s="80">
        <v>0.11766461160522647</v>
      </c>
      <c r="K497" s="80">
        <v>5.0615633564442576E-2</v>
      </c>
      <c r="L497" s="80">
        <v>840</v>
      </c>
      <c r="M497" s="80">
        <v>472</v>
      </c>
      <c r="N497" s="80"/>
    </row>
    <row r="498" spans="1:14">
      <c r="A498" s="84" t="s">
        <v>652</v>
      </c>
      <c r="B498" s="80">
        <v>73</v>
      </c>
      <c r="C498" s="80">
        <v>74</v>
      </c>
      <c r="D498" s="80">
        <v>123</v>
      </c>
      <c r="E498" s="80">
        <v>119</v>
      </c>
      <c r="F498" s="80">
        <v>920</v>
      </c>
      <c r="G498" s="80">
        <v>817</v>
      </c>
      <c r="H498" s="80">
        <v>0.41</v>
      </c>
      <c r="I498" s="80">
        <v>0.36</v>
      </c>
      <c r="J498" s="80">
        <v>0.13988616863706277</v>
      </c>
      <c r="K498" s="80">
        <v>2.6082390953991102E-2</v>
      </c>
      <c r="L498" s="80">
        <v>1100</v>
      </c>
      <c r="M498" s="80">
        <v>307</v>
      </c>
      <c r="N498" s="80"/>
    </row>
    <row r="499" spans="1:14">
      <c r="A499" s="84" t="s">
        <v>649</v>
      </c>
      <c r="B499" s="80">
        <v>52.1</v>
      </c>
      <c r="C499" s="80">
        <v>48.7</v>
      </c>
      <c r="D499" s="80">
        <v>81</v>
      </c>
      <c r="E499" s="80">
        <v>86</v>
      </c>
      <c r="F499" s="80">
        <v>870</v>
      </c>
      <c r="G499" s="80">
        <v>860</v>
      </c>
      <c r="H499" s="80">
        <v>0.31</v>
      </c>
      <c r="I499" s="80">
        <v>0.49</v>
      </c>
      <c r="J499" s="80">
        <v>0.10040303670727321</v>
      </c>
      <c r="K499" s="80">
        <v>7.0129108364069673E-2</v>
      </c>
      <c r="L499" s="80">
        <v>720</v>
      </c>
      <c r="M499" s="80">
        <v>416</v>
      </c>
      <c r="N499" s="80"/>
    </row>
    <row r="500" spans="1:14">
      <c r="A500" s="84" t="s">
        <v>647</v>
      </c>
      <c r="B500" s="80">
        <v>58</v>
      </c>
      <c r="C500" s="80">
        <v>62</v>
      </c>
      <c r="D500" s="80">
        <v>107</v>
      </c>
      <c r="E500" s="80">
        <v>102</v>
      </c>
      <c r="F500" s="80">
        <v>750</v>
      </c>
      <c r="G500" s="80">
        <v>760</v>
      </c>
      <c r="H500" s="80">
        <v>0.187</v>
      </c>
      <c r="I500" s="80">
        <v>0.41</v>
      </c>
      <c r="J500" s="80">
        <v>0.1155784563041793</v>
      </c>
      <c r="K500" s="80">
        <v>4.2512110114858184E-2</v>
      </c>
      <c r="L500" s="80">
        <v>890</v>
      </c>
      <c r="M500" s="80">
        <v>262</v>
      </c>
      <c r="N500" s="80"/>
    </row>
    <row r="501" spans="1:14">
      <c r="A501" s="84" t="s">
        <v>646</v>
      </c>
      <c r="B501" s="80">
        <v>52</v>
      </c>
      <c r="C501" s="80">
        <v>50.5</v>
      </c>
      <c r="D501" s="80">
        <v>95</v>
      </c>
      <c r="E501" s="80">
        <v>91</v>
      </c>
      <c r="F501" s="80">
        <v>960</v>
      </c>
      <c r="G501" s="80">
        <v>950</v>
      </c>
      <c r="H501" s="80">
        <v>0.33</v>
      </c>
      <c r="I501" s="80">
        <v>0.35399999999999998</v>
      </c>
      <c r="J501" s="80">
        <v>0.14018450956499537</v>
      </c>
      <c r="K501" s="80">
        <v>3.5509982853581486E-2</v>
      </c>
      <c r="L501" s="80">
        <v>750</v>
      </c>
      <c r="M501" s="80">
        <v>428</v>
      </c>
      <c r="N501" s="80"/>
    </row>
    <row r="502" spans="1:14">
      <c r="A502" s="84" t="s">
        <v>644</v>
      </c>
      <c r="B502" s="80">
        <v>56</v>
      </c>
      <c r="C502" s="80">
        <v>58.5</v>
      </c>
      <c r="D502" s="80">
        <v>80</v>
      </c>
      <c r="E502" s="80">
        <v>79</v>
      </c>
      <c r="F502" s="80">
        <v>880</v>
      </c>
      <c r="G502" s="80">
        <v>900</v>
      </c>
      <c r="H502" s="80">
        <v>0.47</v>
      </c>
      <c r="I502" s="80">
        <v>0.42</v>
      </c>
      <c r="J502" s="80">
        <v>0.12457207335929001</v>
      </c>
      <c r="K502" s="80">
        <v>4.9945171982934015E-2</v>
      </c>
      <c r="L502" s="80">
        <v>716</v>
      </c>
      <c r="M502" s="80">
        <v>409</v>
      </c>
      <c r="N502" s="80"/>
    </row>
    <row r="503" spans="1:14">
      <c r="A503" s="84" t="s">
        <v>642</v>
      </c>
      <c r="B503" s="80">
        <v>68</v>
      </c>
      <c r="C503" s="80">
        <v>64.099999999999994</v>
      </c>
      <c r="D503" s="80">
        <v>95.5</v>
      </c>
      <c r="E503" s="80">
        <v>99</v>
      </c>
      <c r="F503" s="80">
        <v>1020</v>
      </c>
      <c r="G503" s="80">
        <v>1050</v>
      </c>
      <c r="H503" s="80">
        <v>0.64</v>
      </c>
      <c r="I503" s="80">
        <v>0.57999999999999996</v>
      </c>
      <c r="J503" s="80">
        <v>0.14690034274312549</v>
      </c>
      <c r="K503" s="80">
        <v>7.6167768329311838E-2</v>
      </c>
      <c r="L503" s="80">
        <v>900</v>
      </c>
      <c r="M503" s="80">
        <v>506</v>
      </c>
      <c r="N503" s="80"/>
    </row>
    <row r="504" spans="1:14">
      <c r="A504" s="84" t="s">
        <v>1512</v>
      </c>
      <c r="B504" s="80">
        <v>158</v>
      </c>
      <c r="C504" s="80">
        <v>151.5</v>
      </c>
      <c r="D504" s="80">
        <v>191</v>
      </c>
      <c r="E504" s="80">
        <v>197</v>
      </c>
      <c r="F504" s="80">
        <v>780</v>
      </c>
      <c r="G504" s="80">
        <v>780</v>
      </c>
      <c r="H504" s="80">
        <v>0.94</v>
      </c>
      <c r="I504" s="80">
        <v>0.91</v>
      </c>
      <c r="J504" s="80">
        <v>0.32561102359771421</v>
      </c>
      <c r="K504" s="80">
        <v>5.0410359136196514E-2</v>
      </c>
      <c r="L504" s="80">
        <v>1683</v>
      </c>
      <c r="M504" s="80">
        <v>591</v>
      </c>
      <c r="N504" s="80"/>
    </row>
    <row r="505" spans="1:14">
      <c r="A505" s="84" t="s">
        <v>1511</v>
      </c>
      <c r="B505" s="80">
        <v>142.6</v>
      </c>
      <c r="C505" s="80">
        <v>143.5</v>
      </c>
      <c r="D505" s="80">
        <v>169.8</v>
      </c>
      <c r="E505" s="80">
        <v>176</v>
      </c>
      <c r="F505" s="80">
        <v>703</v>
      </c>
      <c r="G505" s="80">
        <v>713</v>
      </c>
      <c r="H505" s="80">
        <v>1</v>
      </c>
      <c r="I505" s="80">
        <v>0.93</v>
      </c>
      <c r="J505" s="80">
        <v>0.18239245046875349</v>
      </c>
      <c r="K505" s="80">
        <v>6.8218901409765179E-2</v>
      </c>
      <c r="L505" s="80">
        <v>1635</v>
      </c>
      <c r="M505" s="80">
        <v>590</v>
      </c>
      <c r="N505" s="80"/>
    </row>
    <row r="506" spans="1:14">
      <c r="A506" s="84"/>
      <c r="B506" s="80"/>
      <c r="C506" s="80"/>
      <c r="D506" s="80"/>
      <c r="E506" s="80"/>
      <c r="F506" s="80"/>
      <c r="G506" s="80"/>
      <c r="H506" s="80"/>
      <c r="I506" s="80"/>
      <c r="J506" s="80"/>
      <c r="K506" s="80"/>
      <c r="L506" s="80"/>
      <c r="M506" s="80"/>
      <c r="N506" s="80"/>
    </row>
    <row r="507" spans="1:14">
      <c r="A507" s="84" t="s">
        <v>1510</v>
      </c>
      <c r="B507" s="80">
        <v>200.3</v>
      </c>
      <c r="C507" s="80">
        <v>196</v>
      </c>
      <c r="D507" s="80">
        <v>210.7</v>
      </c>
      <c r="E507" s="80">
        <v>217.5</v>
      </c>
      <c r="F507" s="80">
        <v>814</v>
      </c>
      <c r="G507" s="80">
        <v>805</v>
      </c>
      <c r="H507" s="80">
        <v>1.21</v>
      </c>
      <c r="I507" s="80">
        <v>1.08</v>
      </c>
      <c r="J507" s="80">
        <v>0.43530470484548578</v>
      </c>
      <c r="K507" s="80">
        <v>0.12807290328520807</v>
      </c>
      <c r="L507" s="80">
        <v>2350</v>
      </c>
      <c r="M507" s="80">
        <v>736</v>
      </c>
      <c r="N507" s="80"/>
    </row>
    <row r="508" spans="1:14">
      <c r="A508" s="84" t="s">
        <v>1509</v>
      </c>
      <c r="B508" s="80">
        <v>180</v>
      </c>
      <c r="C508" s="80">
        <v>180.1</v>
      </c>
      <c r="D508" s="80">
        <v>159</v>
      </c>
      <c r="E508" s="80">
        <v>164.6</v>
      </c>
      <c r="F508" s="80">
        <v>623</v>
      </c>
      <c r="G508" s="80">
        <v>665</v>
      </c>
      <c r="H508" s="80">
        <v>0.78</v>
      </c>
      <c r="I508" s="80">
        <v>0.85</v>
      </c>
      <c r="J508" s="80">
        <v>0.2305428028801855</v>
      </c>
      <c r="K508" s="80">
        <v>5.9764255053633364E-2</v>
      </c>
      <c r="L508" s="80">
        <v>1985</v>
      </c>
      <c r="M508" s="80">
        <v>626</v>
      </c>
      <c r="N508" s="80"/>
    </row>
    <row r="509" spans="1:14">
      <c r="A509" s="84" t="s">
        <v>1508</v>
      </c>
      <c r="B509" s="80">
        <v>99.8</v>
      </c>
      <c r="C509" s="80">
        <v>98.7</v>
      </c>
      <c r="D509" s="80">
        <v>152.19999999999999</v>
      </c>
      <c r="E509" s="80">
        <v>156</v>
      </c>
      <c r="F509" s="80">
        <v>831</v>
      </c>
      <c r="G509" s="80">
        <v>834</v>
      </c>
      <c r="H509" s="80">
        <v>0.62</v>
      </c>
      <c r="I509" s="80">
        <v>0.64</v>
      </c>
      <c r="J509" s="80">
        <v>0.18596626200231614</v>
      </c>
      <c r="K509" s="80">
        <v>0.10723734713376086</v>
      </c>
      <c r="L509" s="80">
        <v>1470</v>
      </c>
      <c r="M509" s="80">
        <v>375</v>
      </c>
      <c r="N509" s="80"/>
    </row>
    <row r="510" spans="1:14">
      <c r="A510" s="84" t="s">
        <v>1507</v>
      </c>
      <c r="B510" s="80">
        <v>113</v>
      </c>
      <c r="C510" s="80">
        <v>101</v>
      </c>
      <c r="D510" s="80">
        <v>151</v>
      </c>
      <c r="E510" s="80">
        <v>153</v>
      </c>
      <c r="F510" s="80">
        <v>932</v>
      </c>
      <c r="G510" s="80">
        <v>895</v>
      </c>
      <c r="H510" s="80">
        <v>0.86</v>
      </c>
      <c r="I510" s="80">
        <v>0.96</v>
      </c>
      <c r="J510" s="80">
        <v>0.32118013899351844</v>
      </c>
      <c r="K510" s="80">
        <v>0.12990434277575202</v>
      </c>
      <c r="L510" s="80">
        <v>1170</v>
      </c>
      <c r="M510" s="80">
        <v>606</v>
      </c>
      <c r="N510" s="80"/>
    </row>
    <row r="511" spans="1:14">
      <c r="A511" s="84" t="s">
        <v>1506</v>
      </c>
      <c r="B511" s="80">
        <v>159</v>
      </c>
      <c r="C511" s="80">
        <v>153.30000000000001</v>
      </c>
      <c r="D511" s="80">
        <v>191.6</v>
      </c>
      <c r="E511" s="80">
        <v>197</v>
      </c>
      <c r="F511" s="80">
        <v>817</v>
      </c>
      <c r="G511" s="80">
        <v>801</v>
      </c>
      <c r="H511" s="80">
        <v>1.02</v>
      </c>
      <c r="I511" s="80">
        <v>0.85</v>
      </c>
      <c r="J511" s="80">
        <v>0.32001924467383297</v>
      </c>
      <c r="K511" s="80">
        <v>7.076214111435282E-2</v>
      </c>
      <c r="L511" s="80">
        <v>1752</v>
      </c>
      <c r="M511" s="80">
        <v>645</v>
      </c>
      <c r="N511" s="80"/>
    </row>
    <row r="512" spans="1:14">
      <c r="A512" s="84" t="s">
        <v>1505</v>
      </c>
      <c r="B512" s="80">
        <v>145.30000000000001</v>
      </c>
      <c r="C512" s="80">
        <v>140.1</v>
      </c>
      <c r="D512" s="80">
        <v>184.5</v>
      </c>
      <c r="E512" s="80">
        <v>187</v>
      </c>
      <c r="F512" s="80">
        <v>726</v>
      </c>
      <c r="G512" s="80">
        <v>760</v>
      </c>
      <c r="H512" s="80">
        <v>1.08</v>
      </c>
      <c r="I512" s="80">
        <v>0.87</v>
      </c>
      <c r="J512" s="80">
        <v>0.37145572383144643</v>
      </c>
      <c r="K512" s="80">
        <v>7.2539603944498557E-2</v>
      </c>
      <c r="L512" s="80">
        <v>1638</v>
      </c>
      <c r="M512" s="80">
        <v>694</v>
      </c>
      <c r="N512" s="80"/>
    </row>
    <row r="513" spans="1:14">
      <c r="A513" s="84" t="s">
        <v>1504</v>
      </c>
      <c r="B513" s="80">
        <v>197</v>
      </c>
      <c r="C513" s="80">
        <v>193</v>
      </c>
      <c r="D513" s="80">
        <v>211</v>
      </c>
      <c r="E513" s="80">
        <v>221</v>
      </c>
      <c r="F513" s="80">
        <v>790</v>
      </c>
      <c r="G513" s="80">
        <v>798</v>
      </c>
      <c r="H513" s="80">
        <v>1.3</v>
      </c>
      <c r="I513" s="80">
        <v>0.94</v>
      </c>
      <c r="J513" s="80">
        <v>0.27656100279734697</v>
      </c>
      <c r="K513" s="80">
        <v>6.9456597535730497E-2</v>
      </c>
      <c r="L513" s="80">
        <v>2280</v>
      </c>
      <c r="M513" s="80">
        <v>746</v>
      </c>
      <c r="N513" s="80"/>
    </row>
    <row r="514" spans="1:14">
      <c r="A514" s="84" t="s">
        <v>1503</v>
      </c>
      <c r="B514" s="80">
        <v>132.69999999999999</v>
      </c>
      <c r="C514" s="80">
        <v>125.5</v>
      </c>
      <c r="D514" s="80">
        <v>206</v>
      </c>
      <c r="E514" s="80">
        <v>214</v>
      </c>
      <c r="F514" s="80">
        <v>835</v>
      </c>
      <c r="G514" s="80">
        <v>844</v>
      </c>
      <c r="H514" s="80">
        <v>1.0900000000000001</v>
      </c>
      <c r="I514" s="80">
        <v>0.99</v>
      </c>
      <c r="J514" s="80">
        <v>0.3896471530471779</v>
      </c>
      <c r="K514" s="80">
        <v>7.2299357780143847E-2</v>
      </c>
      <c r="L514" s="80">
        <v>1596</v>
      </c>
      <c r="M514" s="80">
        <v>603</v>
      </c>
      <c r="N514" s="80"/>
    </row>
    <row r="515" spans="1:14">
      <c r="A515" s="84" t="s">
        <v>1502</v>
      </c>
      <c r="B515" s="80">
        <v>180</v>
      </c>
      <c r="C515" s="80">
        <v>168.9</v>
      </c>
      <c r="D515" s="80">
        <v>207</v>
      </c>
      <c r="E515" s="80">
        <v>214.6</v>
      </c>
      <c r="F515" s="80">
        <v>795</v>
      </c>
      <c r="G515" s="80">
        <v>800</v>
      </c>
      <c r="H515" s="80">
        <v>1.1200000000000001</v>
      </c>
      <c r="I515" s="80">
        <v>1.07</v>
      </c>
      <c r="J515" s="80">
        <v>0.42324888010468514</v>
      </c>
      <c r="K515" s="80">
        <v>7.3070938805880364E-2</v>
      </c>
      <c r="L515" s="80">
        <v>2011</v>
      </c>
      <c r="M515" s="80">
        <v>714</v>
      </c>
      <c r="N515" s="80"/>
    </row>
    <row r="516" spans="1:14">
      <c r="A516" s="84" t="s">
        <v>1501</v>
      </c>
      <c r="B516" s="80">
        <v>167</v>
      </c>
      <c r="C516" s="80">
        <v>161</v>
      </c>
      <c r="D516" s="80">
        <v>172</v>
      </c>
      <c r="E516" s="80">
        <v>181</v>
      </c>
      <c r="F516" s="80">
        <v>738</v>
      </c>
      <c r="G516" s="80">
        <v>723</v>
      </c>
      <c r="H516" s="80">
        <v>0.78</v>
      </c>
      <c r="I516" s="80">
        <v>0.86</v>
      </c>
      <c r="J516" s="80">
        <v>0.4253863243097275</v>
      </c>
      <c r="K516" s="80">
        <v>8.8338978545384583E-2</v>
      </c>
      <c r="L516" s="80">
        <v>1950</v>
      </c>
      <c r="M516" s="80">
        <v>720</v>
      </c>
      <c r="N516" s="80"/>
    </row>
    <row r="517" spans="1:14">
      <c r="A517" s="84" t="s">
        <v>1500</v>
      </c>
      <c r="B517" s="80">
        <v>177</v>
      </c>
      <c r="C517" s="80">
        <v>178</v>
      </c>
      <c r="D517" s="80">
        <v>181</v>
      </c>
      <c r="E517" s="80">
        <v>184</v>
      </c>
      <c r="F517" s="80">
        <v>669</v>
      </c>
      <c r="G517" s="80">
        <v>659</v>
      </c>
      <c r="H517" s="80">
        <v>0.97</v>
      </c>
      <c r="I517" s="80">
        <v>0.89</v>
      </c>
      <c r="J517" s="80">
        <v>0.3166967712031134</v>
      </c>
      <c r="K517" s="80">
        <v>6.3801446266619904E-2</v>
      </c>
      <c r="L517" s="80">
        <v>2240</v>
      </c>
      <c r="M517" s="80">
        <v>683</v>
      </c>
      <c r="N517" s="80"/>
    </row>
    <row r="518" spans="1:14">
      <c r="A518" s="84" t="s">
        <v>1499</v>
      </c>
      <c r="B518" s="80">
        <v>184.1</v>
      </c>
      <c r="C518" s="80">
        <v>181</v>
      </c>
      <c r="D518" s="80">
        <v>205.5</v>
      </c>
      <c r="E518" s="80">
        <v>213</v>
      </c>
      <c r="F518" s="80">
        <v>765</v>
      </c>
      <c r="G518" s="80">
        <v>741</v>
      </c>
      <c r="H518" s="80">
        <v>1.08</v>
      </c>
      <c r="I518" s="80">
        <v>1.1399999999999999</v>
      </c>
      <c r="J518" s="80">
        <v>0.34075999141619318</v>
      </c>
      <c r="K518" s="80">
        <v>0.12101541116240791</v>
      </c>
      <c r="L518" s="80">
        <v>2195</v>
      </c>
      <c r="M518" s="80">
        <v>740</v>
      </c>
      <c r="N518" s="80"/>
    </row>
    <row r="519" spans="1:14">
      <c r="A519" s="84" t="s">
        <v>1498</v>
      </c>
      <c r="B519" s="80">
        <v>179.3</v>
      </c>
      <c r="C519" s="80">
        <v>167.8</v>
      </c>
      <c r="D519" s="80">
        <v>203.2</v>
      </c>
      <c r="E519" s="80">
        <v>208.5</v>
      </c>
      <c r="F519" s="80">
        <v>816</v>
      </c>
      <c r="G519" s="80">
        <v>784</v>
      </c>
      <c r="H519" s="80">
        <v>0.88</v>
      </c>
      <c r="I519" s="80">
        <v>0.95</v>
      </c>
      <c r="J519" s="80">
        <v>0.33709393953445838</v>
      </c>
      <c r="K519" s="80">
        <v>7.8465468754313802E-2</v>
      </c>
      <c r="L519" s="80">
        <v>2015</v>
      </c>
      <c r="M519" s="80">
        <v>707</v>
      </c>
      <c r="N519" s="80"/>
    </row>
    <row r="520" spans="1:14">
      <c r="A520" s="84" t="s">
        <v>1497</v>
      </c>
      <c r="B520" s="80">
        <v>167</v>
      </c>
      <c r="C520" s="80">
        <v>163.19999999999999</v>
      </c>
      <c r="D520" s="80">
        <v>211</v>
      </c>
      <c r="E520" s="80">
        <v>214</v>
      </c>
      <c r="F520" s="80">
        <v>883</v>
      </c>
      <c r="G520" s="80">
        <v>867</v>
      </c>
      <c r="H520" s="80">
        <v>0.93</v>
      </c>
      <c r="I520" s="80">
        <v>1.04</v>
      </c>
      <c r="J520" s="80">
        <v>0.36674925401039998</v>
      </c>
      <c r="K520" s="80">
        <v>6.0758850215285633E-2</v>
      </c>
      <c r="L520" s="80">
        <v>1842</v>
      </c>
      <c r="M520" s="80">
        <v>703</v>
      </c>
      <c r="N520" s="80"/>
    </row>
    <row r="521" spans="1:14">
      <c r="A521" s="84" t="s">
        <v>617</v>
      </c>
      <c r="B521" s="80">
        <v>60</v>
      </c>
      <c r="C521" s="80">
        <v>61.5</v>
      </c>
      <c r="D521" s="80">
        <v>94.3</v>
      </c>
      <c r="E521" s="80">
        <v>92.6</v>
      </c>
      <c r="F521" s="80">
        <v>1020</v>
      </c>
      <c r="G521" s="80">
        <v>1050</v>
      </c>
      <c r="H521" s="80">
        <v>0.64</v>
      </c>
      <c r="I521" s="80">
        <v>0.53</v>
      </c>
      <c r="J521" s="80">
        <v>0.17661933478183997</v>
      </c>
      <c r="K521" s="80">
        <v>3.0742704341865847E-2</v>
      </c>
      <c r="L521" s="80">
        <v>827</v>
      </c>
      <c r="M521" s="80">
        <v>473</v>
      </c>
      <c r="N521" s="80"/>
    </row>
    <row r="522" spans="1:14">
      <c r="A522" s="84" t="s">
        <v>616</v>
      </c>
      <c r="B522" s="80">
        <v>63</v>
      </c>
      <c r="C522" s="80">
        <v>69.099999999999994</v>
      </c>
      <c r="D522" s="80">
        <v>98.5</v>
      </c>
      <c r="E522" s="80">
        <v>111</v>
      </c>
      <c r="F522" s="80">
        <v>1150</v>
      </c>
      <c r="G522" s="80">
        <v>1190</v>
      </c>
      <c r="H522" s="80">
        <v>0.49</v>
      </c>
      <c r="I522" s="80">
        <v>0.55000000000000004</v>
      </c>
      <c r="J522" s="80">
        <v>0.12637101092258946</v>
      </c>
      <c r="K522" s="80">
        <v>4.2459365318080533E-2</v>
      </c>
      <c r="L522" s="80">
        <v>1030</v>
      </c>
      <c r="M522" s="80">
        <v>720</v>
      </c>
      <c r="N522" s="80"/>
    </row>
    <row r="523" spans="1:14">
      <c r="A523" s="84" t="s">
        <v>615</v>
      </c>
      <c r="B523" s="80">
        <v>61</v>
      </c>
      <c r="C523" s="80">
        <v>62.2</v>
      </c>
      <c r="D523" s="80">
        <v>89.2</v>
      </c>
      <c r="E523" s="80">
        <v>90.4</v>
      </c>
      <c r="F523" s="80">
        <v>998</v>
      </c>
      <c r="G523" s="80">
        <v>1077</v>
      </c>
      <c r="H523" s="80">
        <v>0.55000000000000004</v>
      </c>
      <c r="I523" s="80">
        <v>0.64</v>
      </c>
      <c r="J523" s="80">
        <v>0.14043132224298466</v>
      </c>
      <c r="K523" s="80">
        <v>3.0502455537355831E-2</v>
      </c>
      <c r="L523" s="80">
        <v>864</v>
      </c>
      <c r="M523" s="80">
        <v>461</v>
      </c>
      <c r="N523" s="80"/>
    </row>
    <row r="524" spans="1:14">
      <c r="A524" s="84" t="s">
        <v>614</v>
      </c>
      <c r="B524" s="80">
        <v>57.5</v>
      </c>
      <c r="C524" s="80">
        <v>73.099999999999994</v>
      </c>
      <c r="D524" s="80">
        <v>115</v>
      </c>
      <c r="E524" s="80">
        <v>120</v>
      </c>
      <c r="F524" s="80">
        <v>1290</v>
      </c>
      <c r="G524" s="80">
        <v>1270</v>
      </c>
      <c r="H524" s="80">
        <v>0.79</v>
      </c>
      <c r="I524" s="80">
        <v>0.68</v>
      </c>
      <c r="J524" s="80">
        <v>0.13639711747375963</v>
      </c>
      <c r="K524" s="80">
        <v>3.5784552856248347E-2</v>
      </c>
      <c r="L524" s="80">
        <v>1080</v>
      </c>
      <c r="M524" s="80">
        <v>559</v>
      </c>
      <c r="N524" s="80"/>
    </row>
    <row r="525" spans="1:14">
      <c r="A525" s="84" t="s">
        <v>613</v>
      </c>
      <c r="B525" s="80">
        <v>63.5</v>
      </c>
      <c r="C525" s="80">
        <v>64</v>
      </c>
      <c r="D525" s="80">
        <v>87</v>
      </c>
      <c r="E525" s="80">
        <v>89</v>
      </c>
      <c r="F525" s="80">
        <v>960</v>
      </c>
      <c r="G525" s="80">
        <v>990</v>
      </c>
      <c r="H525" s="80">
        <v>0.51</v>
      </c>
      <c r="I525" s="80">
        <v>0.42</v>
      </c>
      <c r="J525" s="80">
        <v>0.13320591288613778</v>
      </c>
      <c r="K525" s="80">
        <v>3.1735946772532976E-2</v>
      </c>
      <c r="L525" s="80">
        <v>880</v>
      </c>
      <c r="M525" s="80">
        <v>476</v>
      </c>
      <c r="N525" s="80"/>
    </row>
    <row r="526" spans="1:14">
      <c r="A526" s="84" t="s">
        <v>612</v>
      </c>
      <c r="B526" s="80">
        <v>57.1</v>
      </c>
      <c r="C526" s="80">
        <v>60</v>
      </c>
      <c r="D526" s="80">
        <v>89</v>
      </c>
      <c r="E526" s="80">
        <v>95</v>
      </c>
      <c r="F526" s="80">
        <v>1090</v>
      </c>
      <c r="G526" s="80">
        <v>1060</v>
      </c>
      <c r="H526" s="80">
        <v>0.53</v>
      </c>
      <c r="I526" s="80">
        <v>0.5</v>
      </c>
      <c r="J526" s="80">
        <v>0.1401071309754971</v>
      </c>
      <c r="K526" s="80">
        <v>5.0490972951447943E-2</v>
      </c>
      <c r="L526" s="80">
        <v>820</v>
      </c>
      <c r="M526" s="80">
        <v>436</v>
      </c>
      <c r="N526" s="80"/>
    </row>
    <row r="527" spans="1:14">
      <c r="A527" s="84" t="s">
        <v>611</v>
      </c>
      <c r="B527" s="80">
        <v>62</v>
      </c>
      <c r="C527" s="80">
        <v>62.9</v>
      </c>
      <c r="D527" s="80">
        <v>94.3</v>
      </c>
      <c r="E527" s="80">
        <v>93.3</v>
      </c>
      <c r="F527" s="80">
        <v>1070</v>
      </c>
      <c r="G527" s="80">
        <v>1060</v>
      </c>
      <c r="H527" s="80">
        <v>0.66</v>
      </c>
      <c r="I527" s="80">
        <v>0.77</v>
      </c>
      <c r="J527" s="80">
        <v>0.15187046024951451</v>
      </c>
      <c r="K527" s="80">
        <v>6.1261755704514316E-2</v>
      </c>
      <c r="L527" s="80">
        <v>930</v>
      </c>
      <c r="M527" s="80">
        <v>466</v>
      </c>
      <c r="N527" s="80"/>
    </row>
    <row r="528" spans="1:14">
      <c r="A528" s="84" t="s">
        <v>610</v>
      </c>
      <c r="B528" s="80">
        <v>57</v>
      </c>
      <c r="C528" s="80">
        <v>49.5</v>
      </c>
      <c r="D528" s="80">
        <v>85.2</v>
      </c>
      <c r="E528" s="80">
        <v>88</v>
      </c>
      <c r="F528" s="80">
        <v>980</v>
      </c>
      <c r="G528" s="80">
        <v>990</v>
      </c>
      <c r="H528" s="80">
        <v>0.34</v>
      </c>
      <c r="I528" s="80">
        <v>0.44</v>
      </c>
      <c r="J528" s="80">
        <v>0.1626608374094129</v>
      </c>
      <c r="K528" s="80">
        <v>3.0848559203699506E-2</v>
      </c>
      <c r="L528" s="80">
        <v>743</v>
      </c>
      <c r="M528" s="80">
        <v>406</v>
      </c>
      <c r="N528" s="80"/>
    </row>
    <row r="529" spans="1:14">
      <c r="A529" s="84" t="s">
        <v>609</v>
      </c>
      <c r="B529" s="80">
        <v>63.3</v>
      </c>
      <c r="C529" s="80">
        <v>63.2</v>
      </c>
      <c r="D529" s="80">
        <v>88.6</v>
      </c>
      <c r="E529" s="80">
        <v>93.1</v>
      </c>
      <c r="F529" s="80">
        <v>1077</v>
      </c>
      <c r="G529" s="80">
        <v>1076</v>
      </c>
      <c r="H529" s="80">
        <v>0.57999999999999996</v>
      </c>
      <c r="I529" s="80">
        <v>0.66</v>
      </c>
      <c r="J529" s="80">
        <v>0.14534702364460436</v>
      </c>
      <c r="K529" s="80">
        <v>4.2323763067164136E-2</v>
      </c>
      <c r="L529" s="80">
        <v>853</v>
      </c>
      <c r="M529" s="80">
        <v>432</v>
      </c>
      <c r="N529" s="80"/>
    </row>
    <row r="530" spans="1:14">
      <c r="A530" s="84" t="s">
        <v>607</v>
      </c>
      <c r="B530" s="80">
        <v>54.6</v>
      </c>
      <c r="C530" s="80">
        <v>62.3</v>
      </c>
      <c r="D530" s="80">
        <v>93</v>
      </c>
      <c r="E530" s="80">
        <v>94</v>
      </c>
      <c r="F530" s="80">
        <v>1050</v>
      </c>
      <c r="G530" s="80">
        <v>1070</v>
      </c>
      <c r="H530" s="80">
        <v>0.43</v>
      </c>
      <c r="I530" s="80">
        <v>0.56000000000000005</v>
      </c>
      <c r="J530" s="80">
        <v>0.1478424867245792</v>
      </c>
      <c r="K530" s="80">
        <v>2.1000204763071805E-2</v>
      </c>
      <c r="L530" s="80">
        <v>861</v>
      </c>
      <c r="M530" s="80">
        <v>471</v>
      </c>
      <c r="N530" s="80"/>
    </row>
    <row r="531" spans="1:14">
      <c r="A531" s="84" t="s">
        <v>606</v>
      </c>
      <c r="B531" s="80">
        <v>73</v>
      </c>
      <c r="C531" s="80">
        <v>77</v>
      </c>
      <c r="D531" s="80">
        <v>111</v>
      </c>
      <c r="E531" s="80">
        <v>110</v>
      </c>
      <c r="F531" s="80">
        <v>1220</v>
      </c>
      <c r="G531" s="80">
        <v>1230</v>
      </c>
      <c r="H531" s="80">
        <v>0.61</v>
      </c>
      <c r="I531" s="80">
        <v>0.64</v>
      </c>
      <c r="J531" s="80">
        <v>0.1402186721563819</v>
      </c>
      <c r="K531" s="80">
        <v>5.6153741855361719E-2</v>
      </c>
      <c r="L531" s="80">
        <v>1030</v>
      </c>
      <c r="M531" s="80">
        <v>541</v>
      </c>
      <c r="N531" s="80"/>
    </row>
    <row r="532" spans="1:14">
      <c r="A532" s="84" t="s">
        <v>605</v>
      </c>
      <c r="B532" s="80">
        <v>71</v>
      </c>
      <c r="C532" s="80">
        <v>56.4</v>
      </c>
      <c r="D532" s="80">
        <v>88</v>
      </c>
      <c r="E532" s="80">
        <v>83</v>
      </c>
      <c r="F532" s="80">
        <v>1010</v>
      </c>
      <c r="G532" s="80">
        <v>1030</v>
      </c>
      <c r="H532" s="80">
        <v>0.53</v>
      </c>
      <c r="I532" s="80">
        <v>0.45</v>
      </c>
      <c r="J532" s="80">
        <v>0.15908640293153867</v>
      </c>
      <c r="K532" s="80">
        <v>6.8394411786642642E-2</v>
      </c>
      <c r="L532" s="80">
        <v>774</v>
      </c>
      <c r="M532" s="80">
        <v>436</v>
      </c>
      <c r="N532" s="80"/>
    </row>
    <row r="533" spans="1:14">
      <c r="A533" s="84" t="s">
        <v>600</v>
      </c>
      <c r="B533" s="80">
        <v>60</v>
      </c>
      <c r="C533" s="80">
        <v>67.5</v>
      </c>
      <c r="D533" s="80">
        <v>97</v>
      </c>
      <c r="E533" s="80">
        <v>95</v>
      </c>
      <c r="F533" s="80">
        <v>1100</v>
      </c>
      <c r="G533" s="80">
        <v>1130</v>
      </c>
      <c r="H533" s="80">
        <v>0.36</v>
      </c>
      <c r="I533" s="80">
        <v>0.52</v>
      </c>
      <c r="J533" s="80">
        <v>0.11733428872690842</v>
      </c>
      <c r="K533" s="80">
        <v>6.6284044871982598E-2</v>
      </c>
      <c r="L533" s="80">
        <v>910</v>
      </c>
      <c r="M533" s="80">
        <v>518</v>
      </c>
      <c r="N533" s="80"/>
    </row>
    <row r="534" spans="1:14">
      <c r="A534" s="84" t="s">
        <v>599</v>
      </c>
      <c r="B534" s="80">
        <v>62</v>
      </c>
      <c r="C534" s="80">
        <v>62</v>
      </c>
      <c r="D534" s="80">
        <v>96</v>
      </c>
      <c r="E534" s="80">
        <v>95</v>
      </c>
      <c r="F534" s="80">
        <v>1030</v>
      </c>
      <c r="G534" s="80">
        <v>1030</v>
      </c>
      <c r="H534" s="80">
        <v>0.53</v>
      </c>
      <c r="I534" s="80">
        <v>0.35</v>
      </c>
      <c r="J534" s="80">
        <v>0.13918072059669556</v>
      </c>
      <c r="K534" s="80">
        <v>2.5950857066360491E-2</v>
      </c>
      <c r="L534" s="80">
        <v>830</v>
      </c>
      <c r="M534" s="80">
        <v>451</v>
      </c>
      <c r="N534" s="80"/>
    </row>
    <row r="535" spans="1:14">
      <c r="A535" s="84" t="s">
        <v>598</v>
      </c>
      <c r="B535" s="80">
        <v>71</v>
      </c>
      <c r="C535" s="80">
        <v>65.8</v>
      </c>
      <c r="D535" s="80">
        <v>97</v>
      </c>
      <c r="E535" s="80">
        <v>103</v>
      </c>
      <c r="F535" s="80">
        <v>1170</v>
      </c>
      <c r="G535" s="80">
        <v>1140</v>
      </c>
      <c r="H535" s="80">
        <v>0.28999999999999998</v>
      </c>
      <c r="I535" s="80">
        <v>0.55000000000000004</v>
      </c>
      <c r="J535" s="80">
        <v>0.13411893566361094</v>
      </c>
      <c r="K535" s="80">
        <v>2.0150838178160414E-2</v>
      </c>
      <c r="L535" s="80">
        <v>940</v>
      </c>
      <c r="M535" s="80">
        <v>473</v>
      </c>
      <c r="N535" s="80"/>
    </row>
    <row r="536" spans="1:14">
      <c r="A536" s="84" t="s">
        <v>597</v>
      </c>
      <c r="B536" s="80">
        <v>59.9</v>
      </c>
      <c r="C536" s="80">
        <v>61.9</v>
      </c>
      <c r="D536" s="80">
        <v>88</v>
      </c>
      <c r="E536" s="80">
        <v>91</v>
      </c>
      <c r="F536" s="80">
        <v>1010</v>
      </c>
      <c r="G536" s="80">
        <v>1010</v>
      </c>
      <c r="H536" s="80">
        <v>0.38</v>
      </c>
      <c r="I536" s="80">
        <v>0.42</v>
      </c>
      <c r="J536" s="80">
        <v>0.15599161469291825</v>
      </c>
      <c r="K536" s="80">
        <v>8.3233170174177612E-2</v>
      </c>
      <c r="L536" s="80">
        <v>790</v>
      </c>
      <c r="M536" s="80">
        <v>398</v>
      </c>
      <c r="N536" s="80"/>
    </row>
    <row r="537" spans="1:14">
      <c r="A537" s="84" t="s">
        <v>596</v>
      </c>
      <c r="B537" s="80">
        <v>70</v>
      </c>
      <c r="C537" s="80">
        <v>75.7</v>
      </c>
      <c r="D537" s="80">
        <v>107</v>
      </c>
      <c r="E537" s="80">
        <v>108</v>
      </c>
      <c r="F537" s="80">
        <v>1320</v>
      </c>
      <c r="G537" s="80">
        <v>1310</v>
      </c>
      <c r="H537" s="80">
        <v>0.54</v>
      </c>
      <c r="I537" s="80">
        <v>0.65</v>
      </c>
      <c r="J537" s="80">
        <v>0.11660311924022208</v>
      </c>
      <c r="K537" s="80">
        <v>1.7362735189175398E-2</v>
      </c>
      <c r="L537" s="80">
        <v>1040</v>
      </c>
      <c r="M537" s="80">
        <v>521</v>
      </c>
      <c r="N537" s="80"/>
    </row>
    <row r="538" spans="1:14">
      <c r="A538" s="84" t="s">
        <v>595</v>
      </c>
      <c r="B538" s="80">
        <v>69</v>
      </c>
      <c r="C538" s="80">
        <v>66.7</v>
      </c>
      <c r="D538" s="80">
        <v>101</v>
      </c>
      <c r="E538" s="80">
        <v>102</v>
      </c>
      <c r="F538" s="80">
        <v>1160</v>
      </c>
      <c r="G538" s="80">
        <v>1150</v>
      </c>
      <c r="H538" s="80">
        <v>0.64</v>
      </c>
      <c r="I538" s="80">
        <v>0.61</v>
      </c>
      <c r="J538" s="80">
        <v>0.14569615259854721</v>
      </c>
      <c r="K538" s="80">
        <v>5.3549749223585713E-2</v>
      </c>
      <c r="L538" s="80">
        <v>940</v>
      </c>
      <c r="M538" s="80">
        <v>521</v>
      </c>
      <c r="N538" s="80"/>
    </row>
    <row r="539" spans="1:14">
      <c r="A539" s="84" t="s">
        <v>591</v>
      </c>
      <c r="B539" s="80">
        <v>68</v>
      </c>
      <c r="C539" s="80">
        <v>70.2</v>
      </c>
      <c r="D539" s="80">
        <v>101</v>
      </c>
      <c r="E539" s="80">
        <v>105</v>
      </c>
      <c r="F539" s="80">
        <v>1160</v>
      </c>
      <c r="G539" s="80">
        <v>1120</v>
      </c>
      <c r="H539" s="80">
        <v>0.56000000000000005</v>
      </c>
      <c r="I539" s="80">
        <v>0.61</v>
      </c>
      <c r="J539" s="80">
        <v>0.1347227954352698</v>
      </c>
      <c r="K539" s="80">
        <v>7.7377515873509467E-2</v>
      </c>
      <c r="L539" s="80">
        <v>940</v>
      </c>
      <c r="M539" s="80">
        <v>493</v>
      </c>
      <c r="N539" s="80"/>
    </row>
    <row r="540" spans="1:14">
      <c r="A540" s="84" t="s">
        <v>590</v>
      </c>
      <c r="B540" s="80">
        <v>55.7</v>
      </c>
      <c r="C540" s="80">
        <v>52.4</v>
      </c>
      <c r="D540" s="80">
        <v>72.599999999999994</v>
      </c>
      <c r="E540" s="80">
        <v>78</v>
      </c>
      <c r="F540" s="80">
        <v>860</v>
      </c>
      <c r="G540" s="80">
        <v>870</v>
      </c>
      <c r="H540" s="80">
        <v>0.53</v>
      </c>
      <c r="I540" s="80">
        <v>0.38</v>
      </c>
      <c r="J540" s="80">
        <v>0.15596686629957579</v>
      </c>
      <c r="K540" s="80">
        <v>5.3769669149369266E-2</v>
      </c>
      <c r="L540" s="80">
        <v>691</v>
      </c>
      <c r="M540" s="80">
        <v>376</v>
      </c>
      <c r="N540" s="80"/>
    </row>
    <row r="541" spans="1:14">
      <c r="A541" s="84" t="s">
        <v>589</v>
      </c>
      <c r="B541" s="80">
        <v>52</v>
      </c>
      <c r="C541" s="80">
        <v>51.1</v>
      </c>
      <c r="D541" s="80">
        <v>76</v>
      </c>
      <c r="E541" s="80">
        <v>70</v>
      </c>
      <c r="F541" s="80">
        <v>840</v>
      </c>
      <c r="G541" s="80">
        <v>840</v>
      </c>
      <c r="H541" s="80">
        <v>0.51</v>
      </c>
      <c r="I541" s="80">
        <v>0.44</v>
      </c>
      <c r="J541" s="80">
        <v>0.13883492512017639</v>
      </c>
      <c r="K541" s="80">
        <v>7.4471706443330718E-2</v>
      </c>
      <c r="L541" s="80">
        <v>860</v>
      </c>
      <c r="M541" s="80">
        <v>395</v>
      </c>
      <c r="N541" s="80"/>
    </row>
    <row r="542" spans="1:14">
      <c r="A542" s="84" t="s">
        <v>588</v>
      </c>
      <c r="B542" s="80">
        <v>72</v>
      </c>
      <c r="C542" s="80">
        <v>63.4</v>
      </c>
      <c r="D542" s="80">
        <v>88</v>
      </c>
      <c r="E542" s="80">
        <v>90</v>
      </c>
      <c r="F542" s="80">
        <v>1020</v>
      </c>
      <c r="G542" s="80">
        <v>990</v>
      </c>
      <c r="H542" s="80">
        <v>0.44</v>
      </c>
      <c r="I542" s="80">
        <v>0.3</v>
      </c>
      <c r="J542" s="80">
        <v>0.14873364027088506</v>
      </c>
      <c r="K542" s="80">
        <v>6.4340673089743144E-2</v>
      </c>
      <c r="L542" s="80">
        <v>830</v>
      </c>
      <c r="M542" s="80">
        <v>397</v>
      </c>
      <c r="N542" s="80"/>
    </row>
    <row r="543" spans="1:14">
      <c r="A543" s="84" t="s">
        <v>587</v>
      </c>
      <c r="B543" s="80">
        <v>54.9</v>
      </c>
      <c r="C543" s="80">
        <v>58.5</v>
      </c>
      <c r="D543" s="80">
        <v>76.900000000000006</v>
      </c>
      <c r="E543" s="80">
        <v>78.099999999999994</v>
      </c>
      <c r="F543" s="80">
        <v>908</v>
      </c>
      <c r="G543" s="80">
        <v>947</v>
      </c>
      <c r="H543" s="80">
        <v>0.55000000000000004</v>
      </c>
      <c r="I543" s="80">
        <v>0.44</v>
      </c>
      <c r="J543" s="80">
        <v>0.13761044705405795</v>
      </c>
      <c r="K543" s="80">
        <v>4.0618974422014113E-2</v>
      </c>
      <c r="L543" s="80">
        <v>829</v>
      </c>
      <c r="M543" s="80">
        <v>425</v>
      </c>
      <c r="N543" s="80"/>
    </row>
    <row r="544" spans="1:14">
      <c r="A544" s="84" t="s">
        <v>586</v>
      </c>
      <c r="B544" s="80">
        <v>63</v>
      </c>
      <c r="C544" s="80">
        <v>61.1</v>
      </c>
      <c r="D544" s="80">
        <v>90</v>
      </c>
      <c r="E544" s="80">
        <v>89</v>
      </c>
      <c r="F544" s="80">
        <v>990</v>
      </c>
      <c r="G544" s="80">
        <v>970</v>
      </c>
      <c r="H544" s="80">
        <v>0.45</v>
      </c>
      <c r="I544" s="80">
        <v>0.37</v>
      </c>
      <c r="J544" s="80">
        <v>0.10011370717023203</v>
      </c>
      <c r="K544" s="80">
        <v>3.7765379584884927E-2</v>
      </c>
      <c r="L544" s="80">
        <v>840</v>
      </c>
      <c r="M544" s="80">
        <v>420</v>
      </c>
      <c r="N544" s="80"/>
    </row>
    <row r="545" spans="1:14">
      <c r="A545" s="84" t="s">
        <v>585</v>
      </c>
      <c r="B545" s="80">
        <v>62.7</v>
      </c>
      <c r="C545" s="80">
        <v>66.099999999999994</v>
      </c>
      <c r="D545" s="80">
        <v>88.2</v>
      </c>
      <c r="E545" s="80">
        <v>92</v>
      </c>
      <c r="F545" s="80">
        <v>1080</v>
      </c>
      <c r="G545" s="80">
        <v>1080</v>
      </c>
      <c r="H545" s="80">
        <v>0.47</v>
      </c>
      <c r="I545" s="80">
        <v>0.49</v>
      </c>
      <c r="J545" s="80">
        <v>0.16319367681827873</v>
      </c>
      <c r="K545" s="80">
        <v>9.8651888163418258E-2</v>
      </c>
      <c r="L545" s="80">
        <v>900</v>
      </c>
      <c r="M545" s="80">
        <v>485</v>
      </c>
      <c r="N545" s="80"/>
    </row>
    <row r="546" spans="1:14">
      <c r="A546" s="84" t="s">
        <v>584</v>
      </c>
      <c r="B546" s="80">
        <v>63.2</v>
      </c>
      <c r="C546" s="80">
        <v>66.5</v>
      </c>
      <c r="D546" s="80">
        <v>91</v>
      </c>
      <c r="E546" s="80">
        <v>85</v>
      </c>
      <c r="F546" s="80">
        <v>1010</v>
      </c>
      <c r="G546" s="80">
        <v>1030</v>
      </c>
      <c r="H546" s="80">
        <v>0.5</v>
      </c>
      <c r="I546" s="80">
        <v>0.52</v>
      </c>
      <c r="J546" s="80">
        <v>0.1494107560487033</v>
      </c>
      <c r="K546" s="80">
        <v>5.5837971170375388E-2</v>
      </c>
      <c r="L546" s="80">
        <v>830</v>
      </c>
      <c r="M546" s="80">
        <v>465</v>
      </c>
      <c r="N546" s="80"/>
    </row>
    <row r="547" spans="1:14">
      <c r="A547" s="84" t="s">
        <v>583</v>
      </c>
      <c r="B547" s="80">
        <v>80</v>
      </c>
      <c r="C547" s="80">
        <v>76</v>
      </c>
      <c r="D547" s="80">
        <v>76</v>
      </c>
      <c r="E547" s="80">
        <v>77</v>
      </c>
      <c r="F547" s="80">
        <v>1230</v>
      </c>
      <c r="G547" s="80">
        <v>1240</v>
      </c>
      <c r="H547" s="80">
        <v>0.83</v>
      </c>
      <c r="I547" s="80">
        <v>0.85</v>
      </c>
      <c r="J547" s="80">
        <v>0.15453688255213141</v>
      </c>
      <c r="K547" s="80">
        <v>3.1395187258876682E-2</v>
      </c>
      <c r="L547" s="80">
        <v>870</v>
      </c>
      <c r="M547" s="80">
        <v>402</v>
      </c>
      <c r="N547" s="80"/>
    </row>
    <row r="548" spans="1:14">
      <c r="A548" s="84" t="s">
        <v>582</v>
      </c>
      <c r="B548" s="80">
        <v>76</v>
      </c>
      <c r="C548" s="80">
        <v>71.099999999999994</v>
      </c>
      <c r="D548" s="80">
        <v>101</v>
      </c>
      <c r="E548" s="80">
        <v>109</v>
      </c>
      <c r="F548" s="80">
        <v>1200</v>
      </c>
      <c r="G548" s="80">
        <v>1200</v>
      </c>
      <c r="H548" s="80">
        <v>0.43</v>
      </c>
      <c r="I548" s="80">
        <v>0.74</v>
      </c>
      <c r="J548" s="80">
        <v>0.12474173625016563</v>
      </c>
      <c r="K548" s="80">
        <v>1.9235844459218509E-2</v>
      </c>
      <c r="L548" s="80">
        <v>1020</v>
      </c>
      <c r="M548" s="80">
        <v>501</v>
      </c>
      <c r="N548" s="80"/>
    </row>
    <row r="549" spans="1:14">
      <c r="A549" s="84" t="s">
        <v>578</v>
      </c>
      <c r="B549" s="80">
        <v>66</v>
      </c>
      <c r="C549" s="80">
        <v>64.3</v>
      </c>
      <c r="D549" s="80">
        <v>92</v>
      </c>
      <c r="E549" s="80">
        <v>96</v>
      </c>
      <c r="F549" s="80">
        <v>1080</v>
      </c>
      <c r="G549" s="80">
        <v>1070</v>
      </c>
      <c r="H549" s="80">
        <v>0.48</v>
      </c>
      <c r="I549" s="80">
        <v>0.56999999999999995</v>
      </c>
      <c r="J549" s="80">
        <v>0.13132518905929499</v>
      </c>
      <c r="K549" s="80">
        <v>2.857700960789207E-2</v>
      </c>
      <c r="L549" s="80">
        <v>900</v>
      </c>
      <c r="M549" s="80">
        <v>475</v>
      </c>
      <c r="N549" s="80"/>
    </row>
    <row r="550" spans="1:14">
      <c r="A550" s="84" t="s">
        <v>576</v>
      </c>
      <c r="B550" s="80">
        <v>64</v>
      </c>
      <c r="C550" s="80">
        <v>67.5</v>
      </c>
      <c r="D550" s="80">
        <v>90</v>
      </c>
      <c r="E550" s="80">
        <v>89.5</v>
      </c>
      <c r="F550" s="80">
        <v>1030</v>
      </c>
      <c r="G550" s="80">
        <v>1060</v>
      </c>
      <c r="H550" s="80">
        <v>0.67</v>
      </c>
      <c r="I550" s="80">
        <v>0.46</v>
      </c>
      <c r="J550" s="80">
        <v>0.13325395142990509</v>
      </c>
      <c r="K550" s="80">
        <v>2.3843482616611782E-2</v>
      </c>
      <c r="L550" s="80">
        <v>858</v>
      </c>
      <c r="M550" s="80">
        <v>477</v>
      </c>
      <c r="N550" s="80"/>
    </row>
    <row r="551" spans="1:14">
      <c r="A551" s="84" t="s">
        <v>574</v>
      </c>
      <c r="B551" s="80">
        <v>78</v>
      </c>
      <c r="C551" s="80">
        <v>70</v>
      </c>
      <c r="D551" s="80">
        <v>102</v>
      </c>
      <c r="E551" s="80">
        <v>102</v>
      </c>
      <c r="F551" s="80">
        <v>1170</v>
      </c>
      <c r="G551" s="80">
        <v>1140</v>
      </c>
      <c r="H551" s="80">
        <v>0.55000000000000004</v>
      </c>
      <c r="I551" s="80">
        <v>0.56999999999999995</v>
      </c>
      <c r="J551" s="80">
        <v>6.3560332860136209E-2</v>
      </c>
      <c r="K551" s="80">
        <v>2.8768567950585803E-2</v>
      </c>
      <c r="L551" s="80">
        <v>950</v>
      </c>
      <c r="M551" s="80">
        <v>533</v>
      </c>
      <c r="N551" s="80"/>
    </row>
    <row r="552" spans="1:14">
      <c r="A552" s="84" t="s">
        <v>573</v>
      </c>
      <c r="B552" s="80">
        <v>68</v>
      </c>
      <c r="C552" s="80">
        <v>70.3</v>
      </c>
      <c r="D552" s="80">
        <v>94</v>
      </c>
      <c r="E552" s="80">
        <v>102</v>
      </c>
      <c r="F552" s="80">
        <v>1110</v>
      </c>
      <c r="G552" s="80">
        <v>1120</v>
      </c>
      <c r="H552" s="80">
        <v>0.53</v>
      </c>
      <c r="I552" s="80">
        <v>0.6</v>
      </c>
      <c r="J552" s="80">
        <v>0.10953425965158517</v>
      </c>
      <c r="K552" s="80">
        <v>3.0643036328528227E-2</v>
      </c>
      <c r="L552" s="80">
        <v>917</v>
      </c>
      <c r="M552" s="80">
        <v>526</v>
      </c>
      <c r="N552" s="80"/>
    </row>
    <row r="553" spans="1:14">
      <c r="A553" s="84" t="s">
        <v>572</v>
      </c>
      <c r="B553" s="80">
        <v>76</v>
      </c>
      <c r="C553" s="80">
        <v>69.599999999999994</v>
      </c>
      <c r="D553" s="80">
        <v>90.1</v>
      </c>
      <c r="E553" s="80">
        <v>95</v>
      </c>
      <c r="F553" s="80">
        <v>1100</v>
      </c>
      <c r="G553" s="80">
        <v>1140</v>
      </c>
      <c r="H553" s="80">
        <v>0.46</v>
      </c>
      <c r="I553" s="80">
        <v>0.66</v>
      </c>
      <c r="J553" s="80">
        <v>8.9063999044102476E-2</v>
      </c>
      <c r="K553" s="80">
        <v>1.2495631327085952E-2</v>
      </c>
      <c r="L553" s="80">
        <v>950</v>
      </c>
      <c r="M553" s="80">
        <v>531</v>
      </c>
      <c r="N553" s="80"/>
    </row>
    <row r="554" spans="1:14">
      <c r="A554" s="84" t="s">
        <v>570</v>
      </c>
      <c r="B554" s="80">
        <v>80</v>
      </c>
      <c r="C554" s="80">
        <v>72.2</v>
      </c>
      <c r="D554" s="80">
        <v>102.2</v>
      </c>
      <c r="E554" s="80">
        <v>104.5</v>
      </c>
      <c r="F554" s="80">
        <v>1190</v>
      </c>
      <c r="G554" s="80">
        <v>1146</v>
      </c>
      <c r="H554" s="80">
        <v>0.51</v>
      </c>
      <c r="I554" s="80">
        <v>0.65</v>
      </c>
      <c r="J554" s="80">
        <v>0.10588671036610185</v>
      </c>
      <c r="K554" s="80">
        <v>3.9766048664436865E-2</v>
      </c>
      <c r="L554" s="80">
        <v>990</v>
      </c>
      <c r="M554" s="80">
        <v>471</v>
      </c>
      <c r="N554" s="80"/>
    </row>
    <row r="555" spans="1:14">
      <c r="A555" s="84" t="s">
        <v>569</v>
      </c>
      <c r="B555" s="80">
        <v>64</v>
      </c>
      <c r="C555" s="80">
        <v>62.4</v>
      </c>
      <c r="D555" s="80">
        <v>82</v>
      </c>
      <c r="E555" s="80">
        <v>80</v>
      </c>
      <c r="F555" s="80">
        <v>940</v>
      </c>
      <c r="G555" s="80">
        <v>950</v>
      </c>
      <c r="H555" s="80">
        <v>0.55000000000000004</v>
      </c>
      <c r="I555" s="80">
        <v>0.55000000000000004</v>
      </c>
      <c r="J555" s="80">
        <v>0.13710913773966654</v>
      </c>
      <c r="K555" s="80">
        <v>3.6861904758448527E-2</v>
      </c>
      <c r="L555" s="80">
        <v>860</v>
      </c>
      <c r="M555" s="80">
        <v>470</v>
      </c>
      <c r="N555" s="80"/>
    </row>
    <row r="556" spans="1:14">
      <c r="A556" s="84" t="s">
        <v>567</v>
      </c>
      <c r="B556" s="80">
        <v>66</v>
      </c>
      <c r="C556" s="80">
        <v>62.6</v>
      </c>
      <c r="D556" s="80">
        <v>83</v>
      </c>
      <c r="E556" s="80">
        <v>100</v>
      </c>
      <c r="F556" s="80">
        <v>1120</v>
      </c>
      <c r="G556" s="80">
        <v>1010</v>
      </c>
      <c r="H556" s="80">
        <v>0.65</v>
      </c>
      <c r="I556" s="80">
        <v>0.62</v>
      </c>
      <c r="J556" s="80">
        <v>0.12677724243647301</v>
      </c>
      <c r="K556" s="80">
        <v>3.2480205423569492E-3</v>
      </c>
      <c r="L556" s="80">
        <v>890</v>
      </c>
      <c r="M556" s="80">
        <v>550</v>
      </c>
      <c r="N556" s="80"/>
    </row>
    <row r="557" spans="1:14">
      <c r="A557" s="84" t="s">
        <v>566</v>
      </c>
      <c r="B557" s="80">
        <v>58</v>
      </c>
      <c r="C557" s="80">
        <v>59.7</v>
      </c>
      <c r="D557" s="80">
        <v>85.5</v>
      </c>
      <c r="E557" s="80">
        <v>86</v>
      </c>
      <c r="F557" s="80">
        <v>980</v>
      </c>
      <c r="G557" s="80">
        <v>980</v>
      </c>
      <c r="H557" s="80">
        <v>0.37</v>
      </c>
      <c r="I557" s="80">
        <v>0.54</v>
      </c>
      <c r="J557" s="80">
        <v>7.5554168830982052E-2</v>
      </c>
      <c r="K557" s="80">
        <v>3.3874582179584077E-2</v>
      </c>
      <c r="L557" s="80">
        <v>810</v>
      </c>
      <c r="M557" s="80">
        <v>438</v>
      </c>
      <c r="N557" s="80"/>
    </row>
    <row r="558" spans="1:14">
      <c r="A558" s="84" t="s">
        <v>563</v>
      </c>
      <c r="B558" s="80">
        <v>55</v>
      </c>
      <c r="C558" s="80">
        <v>53.8</v>
      </c>
      <c r="D558" s="80">
        <v>99</v>
      </c>
      <c r="E558" s="80">
        <v>97</v>
      </c>
      <c r="F558" s="80">
        <v>930</v>
      </c>
      <c r="G558" s="80">
        <v>920</v>
      </c>
      <c r="H558" s="80">
        <v>0.34</v>
      </c>
      <c r="I558" s="80">
        <v>0.28999999999999998</v>
      </c>
      <c r="J558" s="80">
        <v>0.12136665298447548</v>
      </c>
      <c r="K558" s="80">
        <v>0</v>
      </c>
      <c r="L558" s="80">
        <v>780</v>
      </c>
      <c r="M558" s="80">
        <v>448</v>
      </c>
      <c r="N558" s="80"/>
    </row>
    <row r="559" spans="1:14">
      <c r="A559" s="84" t="s">
        <v>562</v>
      </c>
      <c r="B559" s="80">
        <v>66</v>
      </c>
      <c r="C559" s="80">
        <v>61.8</v>
      </c>
      <c r="D559" s="80">
        <v>104</v>
      </c>
      <c r="E559" s="80">
        <v>109</v>
      </c>
      <c r="F559" s="80">
        <v>1050</v>
      </c>
      <c r="G559" s="80">
        <v>1050</v>
      </c>
      <c r="H559" s="80">
        <v>0.49</v>
      </c>
      <c r="I559" s="80">
        <v>0.36899999999999999</v>
      </c>
      <c r="J559" s="80">
        <v>0.10420280894383294</v>
      </c>
      <c r="K559" s="80">
        <v>2.5731718225010664E-2</v>
      </c>
      <c r="L559" s="80">
        <v>820</v>
      </c>
      <c r="M559" s="80">
        <v>466</v>
      </c>
      <c r="N559" s="80"/>
    </row>
    <row r="560" spans="1:14">
      <c r="A560" s="84" t="s">
        <v>557</v>
      </c>
      <c r="B560" s="80">
        <v>77.099999999999994</v>
      </c>
      <c r="C560" s="80">
        <v>80.099999999999994</v>
      </c>
      <c r="D560" s="80">
        <v>141</v>
      </c>
      <c r="E560" s="80">
        <v>133</v>
      </c>
      <c r="F560" s="80">
        <v>687</v>
      </c>
      <c r="G560" s="80">
        <v>684</v>
      </c>
      <c r="H560" s="80">
        <v>0.78</v>
      </c>
      <c r="I560" s="80">
        <v>0.43</v>
      </c>
      <c r="J560" s="80">
        <v>0.18403780108395545</v>
      </c>
      <c r="K560" s="80">
        <v>4.5611599926980745E-2</v>
      </c>
      <c r="L560" s="80">
        <v>929</v>
      </c>
      <c r="M560" s="80">
        <v>367</v>
      </c>
      <c r="N560" s="80"/>
    </row>
    <row r="561" spans="1:14">
      <c r="A561" s="84" t="s">
        <v>556</v>
      </c>
      <c r="B561" s="80">
        <v>76</v>
      </c>
      <c r="C561" s="80">
        <v>82</v>
      </c>
      <c r="D561" s="80">
        <v>133</v>
      </c>
      <c r="E561" s="80">
        <v>137</v>
      </c>
      <c r="F561" s="80">
        <v>840</v>
      </c>
      <c r="G561" s="80">
        <v>860</v>
      </c>
      <c r="H561" s="80">
        <v>0.8</v>
      </c>
      <c r="I561" s="80">
        <v>0.45</v>
      </c>
      <c r="J561" s="80">
        <v>0.13242293910052419</v>
      </c>
      <c r="K561" s="80">
        <v>4.2131105900373111E-2</v>
      </c>
      <c r="L561" s="80">
        <v>860</v>
      </c>
      <c r="M561" s="80">
        <v>385</v>
      </c>
      <c r="N561" s="80"/>
    </row>
    <row r="562" spans="1:14">
      <c r="A562" s="84" t="s">
        <v>555</v>
      </c>
      <c r="B562" s="80">
        <v>85</v>
      </c>
      <c r="C562" s="80">
        <v>84</v>
      </c>
      <c r="D562" s="80">
        <v>152</v>
      </c>
      <c r="E562" s="80">
        <v>147</v>
      </c>
      <c r="F562" s="80">
        <v>869</v>
      </c>
      <c r="G562" s="80">
        <v>861</v>
      </c>
      <c r="H562" s="80">
        <v>0.7</v>
      </c>
      <c r="I562" s="80">
        <v>0.56999999999999995</v>
      </c>
      <c r="J562" s="80">
        <v>0.12627090015429723</v>
      </c>
      <c r="K562" s="80">
        <v>1.6505347462489925E-2</v>
      </c>
      <c r="L562" s="80">
        <v>889</v>
      </c>
      <c r="M562" s="80">
        <v>449</v>
      </c>
      <c r="N562" s="80"/>
    </row>
    <row r="563" spans="1:14">
      <c r="A563" s="84" t="s">
        <v>554</v>
      </c>
      <c r="B563" s="80">
        <v>66.3</v>
      </c>
      <c r="C563" s="80">
        <v>71.3</v>
      </c>
      <c r="D563" s="80">
        <v>121</v>
      </c>
      <c r="E563" s="80">
        <v>122</v>
      </c>
      <c r="F563" s="80">
        <v>751</v>
      </c>
      <c r="G563" s="80">
        <v>773</v>
      </c>
      <c r="H563" s="80">
        <v>0.56999999999999995</v>
      </c>
      <c r="I563" s="80">
        <v>0.41</v>
      </c>
      <c r="J563" s="80">
        <v>0.18968687853384478</v>
      </c>
      <c r="K563" s="80">
        <v>2.9202635018814531E-2</v>
      </c>
      <c r="L563" s="80">
        <v>796</v>
      </c>
      <c r="M563" s="80">
        <v>409</v>
      </c>
      <c r="N563" s="80"/>
    </row>
    <row r="564" spans="1:14">
      <c r="A564" s="84" t="s">
        <v>553</v>
      </c>
      <c r="B564" s="80">
        <v>61.6</v>
      </c>
      <c r="C564" s="80">
        <v>66</v>
      </c>
      <c r="D564" s="80">
        <v>120</v>
      </c>
      <c r="E564" s="80">
        <v>111</v>
      </c>
      <c r="F564" s="80">
        <v>654</v>
      </c>
      <c r="G564" s="80">
        <v>680</v>
      </c>
      <c r="H564" s="80">
        <v>0.63</v>
      </c>
      <c r="I564" s="80">
        <v>0.38100000000000001</v>
      </c>
      <c r="J564" s="80">
        <v>0.11118768925713009</v>
      </c>
      <c r="K564" s="80">
        <v>1.7113788602653141E-2</v>
      </c>
      <c r="L564" s="80">
        <v>676</v>
      </c>
      <c r="M564" s="80">
        <v>356</v>
      </c>
      <c r="N564" s="80"/>
    </row>
    <row r="565" spans="1:14">
      <c r="A565" s="84" t="s">
        <v>550</v>
      </c>
      <c r="B565" s="80">
        <v>77</v>
      </c>
      <c r="C565" s="80">
        <v>81</v>
      </c>
      <c r="D565" s="80">
        <v>145</v>
      </c>
      <c r="E565" s="80">
        <v>149</v>
      </c>
      <c r="F565" s="80">
        <v>920</v>
      </c>
      <c r="G565" s="80">
        <v>880</v>
      </c>
      <c r="H565" s="80">
        <v>0.7</v>
      </c>
      <c r="I565" s="80">
        <v>0.44</v>
      </c>
      <c r="J565" s="80">
        <v>0.15098949541473969</v>
      </c>
      <c r="K565" s="80">
        <v>4.0573065351451221E-2</v>
      </c>
      <c r="L565" s="80">
        <v>950</v>
      </c>
      <c r="M565" s="80">
        <v>385</v>
      </c>
      <c r="N565" s="80"/>
    </row>
    <row r="566" spans="1:14">
      <c r="A566" s="84" t="s">
        <v>548</v>
      </c>
      <c r="B566" s="80">
        <v>81</v>
      </c>
      <c r="C566" s="80">
        <v>85</v>
      </c>
      <c r="D566" s="80">
        <v>152</v>
      </c>
      <c r="E566" s="80">
        <v>145</v>
      </c>
      <c r="F566" s="80">
        <v>960</v>
      </c>
      <c r="G566" s="80">
        <v>960</v>
      </c>
      <c r="H566" s="80">
        <v>0.57999999999999996</v>
      </c>
      <c r="I566" s="80">
        <v>0.54</v>
      </c>
      <c r="J566" s="80">
        <v>0.11324577446325561</v>
      </c>
      <c r="K566" s="80">
        <v>1.5935421223990769E-2</v>
      </c>
      <c r="L566" s="80">
        <v>970</v>
      </c>
      <c r="M566" s="80">
        <v>450</v>
      </c>
      <c r="N566" s="80"/>
    </row>
    <row r="567" spans="1:14">
      <c r="A567" s="84" t="s">
        <v>547</v>
      </c>
      <c r="B567" s="80">
        <v>87</v>
      </c>
      <c r="C567" s="80">
        <v>95</v>
      </c>
      <c r="D567" s="80">
        <v>152</v>
      </c>
      <c r="E567" s="80">
        <v>153</v>
      </c>
      <c r="F567" s="80">
        <v>1000</v>
      </c>
      <c r="G567" s="80">
        <v>1000</v>
      </c>
      <c r="H567" s="80">
        <v>0.7</v>
      </c>
      <c r="I567" s="80">
        <v>0.39</v>
      </c>
      <c r="J567" s="80">
        <v>0.1470843358523278</v>
      </c>
      <c r="K567" s="80">
        <v>3.3055142877433524E-2</v>
      </c>
      <c r="L567" s="80">
        <v>1030</v>
      </c>
      <c r="M567" s="80">
        <v>486</v>
      </c>
      <c r="N567" s="80"/>
    </row>
    <row r="568" spans="1:14">
      <c r="A568" s="84" t="s">
        <v>545</v>
      </c>
      <c r="B568" s="80">
        <v>84.8</v>
      </c>
      <c r="C568" s="80">
        <v>81.3</v>
      </c>
      <c r="D568" s="80">
        <v>136</v>
      </c>
      <c r="E568" s="80">
        <v>131.5</v>
      </c>
      <c r="F568" s="80">
        <v>821</v>
      </c>
      <c r="G568" s="80">
        <v>857</v>
      </c>
      <c r="H568" s="80">
        <v>0.61</v>
      </c>
      <c r="I568" s="80">
        <v>0.61</v>
      </c>
      <c r="J568" s="80">
        <v>0.14795652488001629</v>
      </c>
      <c r="K568" s="80">
        <v>3.8793014325779175E-2</v>
      </c>
      <c r="L568" s="80">
        <v>844</v>
      </c>
      <c r="M568" s="80">
        <v>398</v>
      </c>
      <c r="N568" s="80"/>
    </row>
    <row r="569" spans="1:14">
      <c r="A569" s="84" t="s">
        <v>542</v>
      </c>
      <c r="B569" s="80">
        <v>79</v>
      </c>
      <c r="C569" s="80">
        <v>81</v>
      </c>
      <c r="D569" s="80">
        <v>145</v>
      </c>
      <c r="E569" s="80">
        <v>141</v>
      </c>
      <c r="F569" s="80">
        <v>840</v>
      </c>
      <c r="G569" s="80">
        <v>820</v>
      </c>
      <c r="H569" s="80">
        <v>0.78</v>
      </c>
      <c r="I569" s="80">
        <v>0.61</v>
      </c>
      <c r="J569" s="80">
        <v>0.14679044960177987</v>
      </c>
      <c r="K569" s="80">
        <v>4.8933825825114692E-2</v>
      </c>
      <c r="L569" s="80">
        <v>840</v>
      </c>
      <c r="M569" s="80">
        <v>421</v>
      </c>
      <c r="N569" s="80"/>
    </row>
    <row r="570" spans="1:14">
      <c r="A570" s="84" t="s">
        <v>541</v>
      </c>
      <c r="B570" s="80">
        <v>85</v>
      </c>
      <c r="C570" s="80">
        <v>78.5</v>
      </c>
      <c r="D570" s="80">
        <v>126</v>
      </c>
      <c r="E570" s="80">
        <v>135</v>
      </c>
      <c r="F570" s="80">
        <v>842</v>
      </c>
      <c r="G570" s="80">
        <v>835</v>
      </c>
      <c r="H570" s="80">
        <v>0.75</v>
      </c>
      <c r="I570" s="80">
        <v>0.83</v>
      </c>
      <c r="J570" s="80">
        <v>0.11156029681772903</v>
      </c>
      <c r="K570" s="80">
        <v>0</v>
      </c>
      <c r="L570" s="80">
        <v>850</v>
      </c>
      <c r="M570" s="80">
        <v>384</v>
      </c>
      <c r="N570" s="80"/>
    </row>
    <row r="571" spans="1:14">
      <c r="A571" s="84" t="s">
        <v>538</v>
      </c>
      <c r="B571" s="80">
        <v>86</v>
      </c>
      <c r="C571" s="80">
        <v>93</v>
      </c>
      <c r="D571" s="80">
        <v>164</v>
      </c>
      <c r="E571" s="80">
        <v>160</v>
      </c>
      <c r="F571" s="80">
        <v>718</v>
      </c>
      <c r="G571" s="80">
        <v>699</v>
      </c>
      <c r="H571" s="80">
        <v>0.6</v>
      </c>
      <c r="I571" s="80">
        <v>0.61</v>
      </c>
      <c r="J571" s="80">
        <v>0.20403562417784499</v>
      </c>
      <c r="K571" s="80">
        <v>2.9224763100266379E-2</v>
      </c>
      <c r="L571" s="80">
        <v>1030</v>
      </c>
      <c r="M571" s="80">
        <v>377</v>
      </c>
      <c r="N571" s="80"/>
    </row>
    <row r="572" spans="1:14">
      <c r="A572" s="84" t="s">
        <v>537</v>
      </c>
      <c r="B572" s="80">
        <v>155</v>
      </c>
      <c r="C572" s="80">
        <v>148</v>
      </c>
      <c r="D572" s="80">
        <v>241</v>
      </c>
      <c r="E572" s="80">
        <v>245</v>
      </c>
      <c r="F572" s="80">
        <v>812</v>
      </c>
      <c r="G572" s="80">
        <v>828</v>
      </c>
      <c r="H572" s="80">
        <v>0.89</v>
      </c>
      <c r="I572" s="80">
        <v>0.83</v>
      </c>
      <c r="J572" s="80">
        <v>0.29275203936597949</v>
      </c>
      <c r="K572" s="80">
        <v>1.5419074936675011E-2</v>
      </c>
      <c r="L572" s="80">
        <v>1820</v>
      </c>
      <c r="M572" s="80">
        <v>558</v>
      </c>
      <c r="N572" s="80"/>
    </row>
    <row r="573" spans="1:14">
      <c r="A573" s="84" t="s">
        <v>536</v>
      </c>
      <c r="B573" s="80">
        <v>77.599999999999994</v>
      </c>
      <c r="C573" s="80">
        <v>78.7</v>
      </c>
      <c r="D573" s="80">
        <v>135</v>
      </c>
      <c r="E573" s="80">
        <v>128</v>
      </c>
      <c r="F573" s="80">
        <v>801</v>
      </c>
      <c r="G573" s="80">
        <v>828</v>
      </c>
      <c r="H573" s="80">
        <v>0.68</v>
      </c>
      <c r="I573" s="80">
        <v>0.82</v>
      </c>
      <c r="J573" s="80">
        <v>0.16286988489356891</v>
      </c>
      <c r="K573" s="80">
        <v>1.6134480636291793E-2</v>
      </c>
      <c r="L573" s="80">
        <v>832</v>
      </c>
      <c r="M573" s="80">
        <v>409</v>
      </c>
      <c r="N573" s="80"/>
    </row>
    <row r="574" spans="1:14">
      <c r="A574" s="84" t="s">
        <v>534</v>
      </c>
      <c r="B574" s="80">
        <v>60.7</v>
      </c>
      <c r="C574" s="80">
        <v>68.8</v>
      </c>
      <c r="D574" s="80">
        <v>149</v>
      </c>
      <c r="E574" s="80">
        <v>142</v>
      </c>
      <c r="F574" s="80">
        <v>890</v>
      </c>
      <c r="G574" s="80">
        <v>864</v>
      </c>
      <c r="H574" s="80">
        <v>0.84</v>
      </c>
      <c r="I574" s="80">
        <v>0.75</v>
      </c>
      <c r="J574" s="80">
        <v>0.1330927303588838</v>
      </c>
      <c r="K574" s="80">
        <v>4.098344621122222E-2</v>
      </c>
      <c r="L574" s="80">
        <v>853</v>
      </c>
      <c r="M574" s="80">
        <v>386</v>
      </c>
      <c r="N574" s="80"/>
    </row>
    <row r="575" spans="1:14">
      <c r="A575" s="84" t="s">
        <v>533</v>
      </c>
      <c r="B575" s="80">
        <v>63</v>
      </c>
      <c r="C575" s="80">
        <v>68.2</v>
      </c>
      <c r="D575" s="80">
        <v>103</v>
      </c>
      <c r="E575" s="80">
        <v>101</v>
      </c>
      <c r="F575" s="80">
        <v>843</v>
      </c>
      <c r="G575" s="80">
        <v>836</v>
      </c>
      <c r="H575" s="80">
        <v>0.71</v>
      </c>
      <c r="I575" s="80">
        <v>0.64</v>
      </c>
      <c r="J575" s="80">
        <v>0.12788982404166543</v>
      </c>
      <c r="K575" s="80">
        <v>3.8612244813607789E-2</v>
      </c>
      <c r="L575" s="80">
        <v>790</v>
      </c>
      <c r="M575" s="80">
        <v>344</v>
      </c>
      <c r="N575" s="80"/>
    </row>
    <row r="576" spans="1:14">
      <c r="A576" s="84" t="s">
        <v>531</v>
      </c>
      <c r="B576" s="80">
        <v>78.3</v>
      </c>
      <c r="C576" s="80">
        <v>82.4</v>
      </c>
      <c r="D576" s="80">
        <v>109.1</v>
      </c>
      <c r="E576" s="80">
        <v>105.4</v>
      </c>
      <c r="F576" s="80">
        <v>900</v>
      </c>
      <c r="G576" s="80">
        <v>922</v>
      </c>
      <c r="H576" s="80">
        <v>0.66</v>
      </c>
      <c r="I576" s="80">
        <v>0.62</v>
      </c>
      <c r="J576" s="80">
        <v>0.13599149272348296</v>
      </c>
      <c r="K576" s="80">
        <v>2.7390634692027824E-2</v>
      </c>
      <c r="L576" s="80">
        <v>885</v>
      </c>
      <c r="M576" s="80">
        <v>373</v>
      </c>
      <c r="N576" s="80"/>
    </row>
    <row r="577" spans="1:14">
      <c r="A577" s="84" t="s">
        <v>530</v>
      </c>
      <c r="B577" s="80">
        <v>71</v>
      </c>
      <c r="C577" s="80">
        <v>78</v>
      </c>
      <c r="D577" s="80">
        <v>114</v>
      </c>
      <c r="E577" s="80">
        <v>108</v>
      </c>
      <c r="F577" s="80">
        <v>890</v>
      </c>
      <c r="G577" s="80">
        <v>890</v>
      </c>
      <c r="H577" s="80">
        <v>0.66</v>
      </c>
      <c r="I577" s="80">
        <v>0.77</v>
      </c>
      <c r="J577" s="80">
        <v>0.12209341516673379</v>
      </c>
      <c r="K577" s="80">
        <v>0</v>
      </c>
      <c r="L577" s="80">
        <v>808</v>
      </c>
      <c r="M577" s="80">
        <v>376</v>
      </c>
      <c r="N577" s="80"/>
    </row>
    <row r="578" spans="1:14">
      <c r="A578" s="84" t="s">
        <v>529</v>
      </c>
      <c r="B578" s="80">
        <v>71.599999999999994</v>
      </c>
      <c r="C578" s="80">
        <v>76.900000000000006</v>
      </c>
      <c r="D578" s="80">
        <v>100</v>
      </c>
      <c r="E578" s="80">
        <v>104</v>
      </c>
      <c r="F578" s="80">
        <v>850</v>
      </c>
      <c r="G578" s="80">
        <v>870</v>
      </c>
      <c r="H578" s="80">
        <v>0.78</v>
      </c>
      <c r="I578" s="80">
        <v>0.67</v>
      </c>
      <c r="J578" s="80">
        <v>0.13636178240067953</v>
      </c>
      <c r="K578" s="80">
        <v>3.4056868258324796E-2</v>
      </c>
      <c r="L578" s="80">
        <v>830</v>
      </c>
      <c r="M578" s="80">
        <v>404</v>
      </c>
      <c r="N578" s="80"/>
    </row>
    <row r="579" spans="1:14">
      <c r="A579" s="84" t="s">
        <v>527</v>
      </c>
      <c r="B579" s="80">
        <v>68</v>
      </c>
      <c r="C579" s="80">
        <v>66.599999999999994</v>
      </c>
      <c r="D579" s="80">
        <v>121</v>
      </c>
      <c r="E579" s="80">
        <v>118</v>
      </c>
      <c r="F579" s="80">
        <v>666</v>
      </c>
      <c r="G579" s="80">
        <v>667</v>
      </c>
      <c r="H579" s="80">
        <v>0.55000000000000004</v>
      </c>
      <c r="I579" s="80">
        <v>0.81</v>
      </c>
      <c r="J579" s="80">
        <v>7.4660198989430063E-2</v>
      </c>
      <c r="K579" s="80">
        <v>2.8581874569531786E-2</v>
      </c>
      <c r="L579" s="80">
        <v>1160</v>
      </c>
      <c r="M579" s="80">
        <v>360</v>
      </c>
      <c r="N579" s="80"/>
    </row>
    <row r="580" spans="1:14">
      <c r="A580" s="84" t="s">
        <v>526</v>
      </c>
      <c r="B580" s="80">
        <v>69</v>
      </c>
      <c r="C580" s="80">
        <v>73.5</v>
      </c>
      <c r="D580" s="80">
        <v>113</v>
      </c>
      <c r="E580" s="80">
        <v>119</v>
      </c>
      <c r="F580" s="80">
        <v>716</v>
      </c>
      <c r="G580" s="80">
        <v>733</v>
      </c>
      <c r="H580" s="80">
        <v>0.53</v>
      </c>
      <c r="I580" s="80">
        <v>0.51</v>
      </c>
      <c r="J580" s="80">
        <v>0.11158416887788367</v>
      </c>
      <c r="K580" s="80">
        <v>6.5718976663747706E-3</v>
      </c>
      <c r="L580" s="80">
        <v>1020</v>
      </c>
      <c r="M580" s="80">
        <v>386</v>
      </c>
      <c r="N580" s="80"/>
    </row>
    <row r="581" spans="1:14">
      <c r="A581" s="84" t="s">
        <v>525</v>
      </c>
      <c r="B581" s="80">
        <v>64</v>
      </c>
      <c r="C581" s="80">
        <v>68</v>
      </c>
      <c r="D581" s="80">
        <v>95.6</v>
      </c>
      <c r="E581" s="80">
        <v>88</v>
      </c>
      <c r="F581" s="80">
        <v>693</v>
      </c>
      <c r="G581" s="80">
        <v>727</v>
      </c>
      <c r="H581" s="80">
        <v>0.52</v>
      </c>
      <c r="I581" s="80">
        <v>0.52</v>
      </c>
      <c r="J581" s="80">
        <v>0.1381028480946733</v>
      </c>
      <c r="K581" s="80">
        <v>1.3777965151004238E-2</v>
      </c>
      <c r="L581" s="80">
        <v>674</v>
      </c>
      <c r="M581" s="80">
        <v>314</v>
      </c>
      <c r="N581" s="80"/>
    </row>
    <row r="582" spans="1:14">
      <c r="A582" s="84" t="s">
        <v>524</v>
      </c>
      <c r="B582" s="80">
        <v>60.1</v>
      </c>
      <c r="C582" s="80">
        <v>64.8</v>
      </c>
      <c r="D582" s="80">
        <v>100</v>
      </c>
      <c r="E582" s="80">
        <v>93</v>
      </c>
      <c r="F582" s="80">
        <v>740</v>
      </c>
      <c r="G582" s="80">
        <v>770</v>
      </c>
      <c r="H582" s="80">
        <v>0.45</v>
      </c>
      <c r="I582" s="80">
        <v>0.57999999999999996</v>
      </c>
      <c r="J582" s="80">
        <v>0.14622060017862895</v>
      </c>
      <c r="K582" s="80">
        <v>4.3814707188410346E-3</v>
      </c>
      <c r="L582" s="80">
        <v>730</v>
      </c>
      <c r="M582" s="80">
        <v>339</v>
      </c>
      <c r="N582" s="80"/>
    </row>
    <row r="583" spans="1:14">
      <c r="A583" s="84" t="s">
        <v>523</v>
      </c>
      <c r="B583" s="80">
        <v>78</v>
      </c>
      <c r="C583" s="80">
        <v>77</v>
      </c>
      <c r="D583" s="80">
        <v>98</v>
      </c>
      <c r="E583" s="80">
        <v>95.3</v>
      </c>
      <c r="F583" s="80">
        <v>750</v>
      </c>
      <c r="G583" s="80">
        <v>741</v>
      </c>
      <c r="H583" s="80">
        <v>0.86</v>
      </c>
      <c r="I583" s="80">
        <v>0.63</v>
      </c>
      <c r="J583" s="80">
        <v>0.11589258231512282</v>
      </c>
      <c r="K583" s="80">
        <v>6.5981258120681703E-3</v>
      </c>
      <c r="L583" s="80">
        <v>680</v>
      </c>
      <c r="M583" s="80">
        <v>346</v>
      </c>
      <c r="N583" s="80"/>
    </row>
    <row r="584" spans="1:14">
      <c r="A584" s="84" t="s">
        <v>522</v>
      </c>
      <c r="B584" s="80">
        <v>96</v>
      </c>
      <c r="C584" s="80">
        <v>90</v>
      </c>
      <c r="D584" s="80">
        <v>97</v>
      </c>
      <c r="E584" s="80">
        <v>95</v>
      </c>
      <c r="F584" s="80">
        <v>1740</v>
      </c>
      <c r="G584" s="80">
        <v>1760</v>
      </c>
      <c r="H584" s="80">
        <v>0.39</v>
      </c>
      <c r="I584" s="80">
        <v>0.91</v>
      </c>
      <c r="J584" s="80">
        <v>0.11980807176447568</v>
      </c>
      <c r="K584" s="80">
        <v>5.5008442148347676E-3</v>
      </c>
      <c r="L584" s="80">
        <v>790</v>
      </c>
      <c r="M584" s="80">
        <v>360</v>
      </c>
      <c r="N584" s="80"/>
    </row>
    <row r="585" spans="1:14">
      <c r="A585" s="84" t="s">
        <v>521</v>
      </c>
      <c r="B585" s="80">
        <v>81.599999999999994</v>
      </c>
      <c r="C585" s="80">
        <v>83</v>
      </c>
      <c r="D585" s="80">
        <v>116</v>
      </c>
      <c r="E585" s="80">
        <v>114</v>
      </c>
      <c r="F585" s="80">
        <v>876</v>
      </c>
      <c r="G585" s="80">
        <v>923</v>
      </c>
      <c r="H585" s="80">
        <v>0.8</v>
      </c>
      <c r="I585" s="80">
        <v>0.79</v>
      </c>
      <c r="J585" s="80">
        <v>0.1011786947475781</v>
      </c>
      <c r="K585" s="80">
        <v>1.8046880264230559E-2</v>
      </c>
      <c r="L585" s="80">
        <v>850</v>
      </c>
      <c r="M585" s="80">
        <v>381</v>
      </c>
      <c r="N585" s="80"/>
    </row>
    <row r="586" spans="1:14">
      <c r="A586" s="84" t="s">
        <v>519</v>
      </c>
      <c r="B586" s="80">
        <v>87</v>
      </c>
      <c r="C586" s="80">
        <v>89</v>
      </c>
      <c r="D586" s="80">
        <v>125</v>
      </c>
      <c r="E586" s="80">
        <v>123</v>
      </c>
      <c r="F586" s="80">
        <v>960</v>
      </c>
      <c r="G586" s="80">
        <v>990</v>
      </c>
      <c r="H586" s="80">
        <v>0.66</v>
      </c>
      <c r="I586" s="80">
        <v>0.74</v>
      </c>
      <c r="J586" s="80">
        <v>0.13740999427988018</v>
      </c>
      <c r="K586" s="80">
        <v>4.0029818392788366E-2</v>
      </c>
      <c r="L586" s="80">
        <v>1050</v>
      </c>
      <c r="M586" s="80">
        <v>417</v>
      </c>
      <c r="N586" s="80"/>
    </row>
    <row r="587" spans="1:14">
      <c r="A587" s="84" t="s">
        <v>518</v>
      </c>
      <c r="B587" s="80">
        <v>64.900000000000006</v>
      </c>
      <c r="C587" s="80">
        <v>74.099999999999994</v>
      </c>
      <c r="D587" s="80">
        <v>90.5</v>
      </c>
      <c r="E587" s="80">
        <v>89.1</v>
      </c>
      <c r="F587" s="80">
        <v>752</v>
      </c>
      <c r="G587" s="80">
        <v>781</v>
      </c>
      <c r="H587" s="80">
        <v>0.62</v>
      </c>
      <c r="I587" s="80">
        <v>0.65</v>
      </c>
      <c r="J587" s="80">
        <v>0.14984703823447365</v>
      </c>
      <c r="K587" s="80">
        <v>2.8437529278864237E-2</v>
      </c>
      <c r="L587" s="80">
        <v>547</v>
      </c>
      <c r="M587" s="80">
        <v>306</v>
      </c>
      <c r="N587" s="80"/>
    </row>
    <row r="588" spans="1:14">
      <c r="A588" s="84" t="s">
        <v>517</v>
      </c>
      <c r="B588" s="80">
        <v>71</v>
      </c>
      <c r="C588" s="80">
        <v>74</v>
      </c>
      <c r="D588" s="80">
        <v>109</v>
      </c>
      <c r="E588" s="80">
        <v>114</v>
      </c>
      <c r="F588" s="80">
        <v>830</v>
      </c>
      <c r="G588" s="80">
        <v>830</v>
      </c>
      <c r="H588" s="80">
        <v>0.54</v>
      </c>
      <c r="I588" s="80">
        <v>0.39</v>
      </c>
      <c r="J588" s="80">
        <v>0.12421070207724266</v>
      </c>
      <c r="K588" s="80">
        <v>3.0072960760490163E-2</v>
      </c>
      <c r="L588" s="80">
        <v>910</v>
      </c>
      <c r="M588" s="80">
        <v>398</v>
      </c>
      <c r="N588" s="80"/>
    </row>
    <row r="589" spans="1:14">
      <c r="A589" s="84" t="s">
        <v>514</v>
      </c>
      <c r="B589" s="80">
        <v>80.400000000000006</v>
      </c>
      <c r="C589" s="80">
        <v>85</v>
      </c>
      <c r="D589" s="80">
        <v>121</v>
      </c>
      <c r="E589" s="80">
        <v>122</v>
      </c>
      <c r="F589" s="80">
        <v>980</v>
      </c>
      <c r="G589" s="80">
        <v>970</v>
      </c>
      <c r="H589" s="80">
        <v>0.61</v>
      </c>
      <c r="I589" s="80">
        <v>0.6</v>
      </c>
      <c r="J589" s="80">
        <v>0.13331872801135289</v>
      </c>
      <c r="K589" s="80">
        <v>1.6580644478201255E-2</v>
      </c>
      <c r="L589" s="80">
        <v>960</v>
      </c>
      <c r="M589" s="80">
        <v>425</v>
      </c>
      <c r="N589" s="80"/>
    </row>
    <row r="590" spans="1:14">
      <c r="A590" s="84" t="s">
        <v>513</v>
      </c>
      <c r="B590" s="80">
        <v>93</v>
      </c>
      <c r="C590" s="80">
        <v>80</v>
      </c>
      <c r="D590" s="80">
        <v>117</v>
      </c>
      <c r="E590" s="80">
        <v>120</v>
      </c>
      <c r="F590" s="80">
        <v>980</v>
      </c>
      <c r="G590" s="80">
        <v>910</v>
      </c>
      <c r="H590" s="80">
        <v>0.73</v>
      </c>
      <c r="I590" s="80">
        <v>0.67</v>
      </c>
      <c r="J590" s="80">
        <v>0.11519168372144534</v>
      </c>
      <c r="K590" s="80">
        <v>1.9895728058859176E-2</v>
      </c>
      <c r="L590" s="80">
        <v>860</v>
      </c>
      <c r="M590" s="80">
        <v>386</v>
      </c>
      <c r="N590" s="80"/>
    </row>
    <row r="591" spans="1:14">
      <c r="A591" s="84" t="s">
        <v>512</v>
      </c>
      <c r="B591" s="80">
        <v>77</v>
      </c>
      <c r="C591" s="80">
        <v>84</v>
      </c>
      <c r="D591" s="80">
        <v>116</v>
      </c>
      <c r="E591" s="80">
        <v>116</v>
      </c>
      <c r="F591" s="80">
        <v>890</v>
      </c>
      <c r="G591" s="80">
        <v>910</v>
      </c>
      <c r="H591" s="80">
        <v>0.56000000000000005</v>
      </c>
      <c r="I591" s="80">
        <v>0.53</v>
      </c>
      <c r="J591" s="80">
        <v>0.14284888001546189</v>
      </c>
      <c r="K591" s="80">
        <v>1.2089344613979945E-2</v>
      </c>
      <c r="L591" s="80">
        <v>910</v>
      </c>
      <c r="M591" s="80">
        <v>403</v>
      </c>
      <c r="N591" s="80"/>
    </row>
    <row r="592" spans="1:14">
      <c r="A592" s="84" t="s">
        <v>511</v>
      </c>
      <c r="B592" s="80">
        <v>90.1</v>
      </c>
      <c r="C592" s="80">
        <v>86.4</v>
      </c>
      <c r="D592" s="80">
        <v>86.7</v>
      </c>
      <c r="E592" s="80">
        <v>89.3</v>
      </c>
      <c r="F592" s="80">
        <v>585</v>
      </c>
      <c r="G592" s="80">
        <v>572</v>
      </c>
      <c r="H592" s="80">
        <v>0.67</v>
      </c>
      <c r="I592" s="80">
        <v>0.57999999999999996</v>
      </c>
      <c r="J592" s="80">
        <v>0.12772794422709161</v>
      </c>
      <c r="K592" s="80">
        <v>3.3605222757557889E-2</v>
      </c>
      <c r="L592" s="80">
        <v>815</v>
      </c>
      <c r="M592" s="80">
        <v>275</v>
      </c>
      <c r="N592" s="80"/>
    </row>
    <row r="593" spans="1:14">
      <c r="A593" s="84" t="s">
        <v>508</v>
      </c>
      <c r="B593" s="80">
        <v>68.8</v>
      </c>
      <c r="C593" s="80">
        <v>65.900000000000006</v>
      </c>
      <c r="D593" s="80">
        <v>201</v>
      </c>
      <c r="E593" s="80">
        <v>202</v>
      </c>
      <c r="F593" s="80">
        <v>705</v>
      </c>
      <c r="G593" s="80">
        <v>745</v>
      </c>
      <c r="H593" s="80">
        <v>0.95</v>
      </c>
      <c r="I593" s="80">
        <v>0.99</v>
      </c>
      <c r="J593" s="80">
        <v>0.205990399586227</v>
      </c>
      <c r="K593" s="80">
        <v>3.9931655088475917E-2</v>
      </c>
      <c r="L593" s="80">
        <v>1039</v>
      </c>
      <c r="M593" s="80">
        <v>468</v>
      </c>
      <c r="N593" s="80"/>
    </row>
    <row r="594" spans="1:14">
      <c r="A594" s="84" t="s">
        <v>507</v>
      </c>
      <c r="B594" s="80">
        <v>34.700000000000003</v>
      </c>
      <c r="C594" s="80">
        <v>35.5</v>
      </c>
      <c r="D594" s="80">
        <v>126</v>
      </c>
      <c r="E594" s="80">
        <v>124</v>
      </c>
      <c r="F594" s="80">
        <v>850</v>
      </c>
      <c r="G594" s="80">
        <v>880</v>
      </c>
      <c r="H594" s="80">
        <v>0.7</v>
      </c>
      <c r="I594" s="80">
        <v>0.84</v>
      </c>
      <c r="J594" s="80">
        <v>0.11516487826151363</v>
      </c>
      <c r="K594" s="80">
        <v>0</v>
      </c>
      <c r="L594" s="80">
        <v>603</v>
      </c>
      <c r="M594" s="80">
        <v>410</v>
      </c>
      <c r="N594" s="80"/>
    </row>
    <row r="595" spans="1:14">
      <c r="A595" s="84" t="s">
        <v>505</v>
      </c>
      <c r="B595" s="80">
        <v>58.8</v>
      </c>
      <c r="C595" s="80">
        <v>62.7</v>
      </c>
      <c r="D595" s="80">
        <v>182</v>
      </c>
      <c r="E595" s="80">
        <v>187</v>
      </c>
      <c r="F595" s="80">
        <v>700</v>
      </c>
      <c r="G595" s="80">
        <v>687</v>
      </c>
      <c r="H595" s="80">
        <v>0.73</v>
      </c>
      <c r="I595" s="80">
        <v>1.07</v>
      </c>
      <c r="J595" s="80">
        <v>0.21353569411928724</v>
      </c>
      <c r="K595" s="80">
        <v>1.6282034472070456E-2</v>
      </c>
      <c r="L595" s="80">
        <v>1070</v>
      </c>
      <c r="M595" s="80">
        <v>369</v>
      </c>
      <c r="N595" s="80"/>
    </row>
    <row r="596" spans="1:14">
      <c r="A596" s="84" t="s">
        <v>504</v>
      </c>
      <c r="B596" s="80">
        <v>43.1</v>
      </c>
      <c r="C596" s="80">
        <v>42.8</v>
      </c>
      <c r="D596" s="80">
        <v>140</v>
      </c>
      <c r="E596" s="80">
        <v>140</v>
      </c>
      <c r="F596" s="80">
        <v>780</v>
      </c>
      <c r="G596" s="80">
        <v>780</v>
      </c>
      <c r="H596" s="80">
        <v>0.56999999999999995</v>
      </c>
      <c r="I596" s="80">
        <v>1.03</v>
      </c>
      <c r="J596" s="80">
        <v>9.9532675513259339E-2</v>
      </c>
      <c r="K596" s="80">
        <v>3.2565157329720616E-2</v>
      </c>
      <c r="L596" s="80">
        <v>760</v>
      </c>
      <c r="M596" s="80">
        <v>380</v>
      </c>
      <c r="N596" s="80"/>
    </row>
    <row r="597" spans="1:14">
      <c r="A597" s="84" t="s">
        <v>503</v>
      </c>
      <c r="B597" s="80">
        <v>38.9</v>
      </c>
      <c r="C597" s="80">
        <v>42.4</v>
      </c>
      <c r="D597" s="80">
        <v>92</v>
      </c>
      <c r="E597" s="80">
        <v>89</v>
      </c>
      <c r="F597" s="80">
        <v>840</v>
      </c>
      <c r="G597" s="80">
        <v>810</v>
      </c>
      <c r="H597" s="80">
        <v>0.71</v>
      </c>
      <c r="I597" s="80">
        <v>0.95</v>
      </c>
      <c r="J597" s="80">
        <v>0.13208609451459169</v>
      </c>
      <c r="K597" s="80">
        <v>2.1011968446556419E-2</v>
      </c>
      <c r="L597" s="80">
        <v>630</v>
      </c>
      <c r="M597" s="80">
        <v>310</v>
      </c>
      <c r="N597" s="80"/>
    </row>
    <row r="598" spans="1:14">
      <c r="A598" s="84" t="s">
        <v>502</v>
      </c>
      <c r="B598" s="80">
        <v>31</v>
      </c>
      <c r="C598" s="80">
        <v>31.2</v>
      </c>
      <c r="D598" s="80">
        <v>100</v>
      </c>
      <c r="E598" s="80">
        <v>102</v>
      </c>
      <c r="F598" s="80">
        <v>752</v>
      </c>
      <c r="G598" s="80">
        <v>762</v>
      </c>
      <c r="H598" s="80">
        <v>0.6</v>
      </c>
      <c r="I598" s="80">
        <v>0.91</v>
      </c>
      <c r="J598" s="80">
        <v>9.9608242039826864E-2</v>
      </c>
      <c r="K598" s="80">
        <v>1.6571126048552803E-2</v>
      </c>
      <c r="L598" s="80">
        <v>589</v>
      </c>
      <c r="M598" s="80">
        <v>355</v>
      </c>
      <c r="N598" s="80"/>
    </row>
    <row r="599" spans="1:14">
      <c r="A599" s="84" t="s">
        <v>501</v>
      </c>
      <c r="B599" s="80">
        <v>32.200000000000003</v>
      </c>
      <c r="C599" s="80">
        <v>37.700000000000003</v>
      </c>
      <c r="D599" s="80">
        <v>123</v>
      </c>
      <c r="E599" s="80">
        <v>128</v>
      </c>
      <c r="F599" s="80">
        <v>920</v>
      </c>
      <c r="G599" s="80">
        <v>960</v>
      </c>
      <c r="H599" s="80">
        <v>1.02</v>
      </c>
      <c r="I599" s="80">
        <v>1.21</v>
      </c>
      <c r="J599" s="80">
        <v>0.11032783630440242</v>
      </c>
      <c r="K599" s="80">
        <v>8.3134951979687184E-3</v>
      </c>
      <c r="L599" s="80">
        <v>635</v>
      </c>
      <c r="M599" s="80">
        <v>466</v>
      </c>
      <c r="N599" s="80"/>
    </row>
    <row r="600" spans="1:14">
      <c r="A600" s="84" t="s">
        <v>500</v>
      </c>
      <c r="B600" s="80">
        <v>33.6</v>
      </c>
      <c r="C600" s="80">
        <v>31.1</v>
      </c>
      <c r="D600" s="80">
        <v>111</v>
      </c>
      <c r="E600" s="80">
        <v>114</v>
      </c>
      <c r="F600" s="80">
        <v>750</v>
      </c>
      <c r="G600" s="80">
        <v>740</v>
      </c>
      <c r="H600" s="80">
        <v>0.48</v>
      </c>
      <c r="I600" s="80">
        <v>1.02</v>
      </c>
      <c r="J600" s="80">
        <v>6.8332275802682821E-2</v>
      </c>
      <c r="K600" s="80">
        <v>3.0829342199382107E-2</v>
      </c>
      <c r="L600" s="80">
        <v>530</v>
      </c>
      <c r="M600" s="80">
        <v>318</v>
      </c>
      <c r="N600" s="80"/>
    </row>
    <row r="601" spans="1:14">
      <c r="A601" s="84" t="s">
        <v>499</v>
      </c>
      <c r="B601" s="80">
        <v>41.2</v>
      </c>
      <c r="C601" s="80">
        <v>40</v>
      </c>
      <c r="D601" s="80">
        <v>134</v>
      </c>
      <c r="E601" s="80">
        <v>136</v>
      </c>
      <c r="F601" s="80">
        <v>960</v>
      </c>
      <c r="G601" s="80">
        <v>930</v>
      </c>
      <c r="H601" s="80">
        <v>0.76</v>
      </c>
      <c r="I601" s="80">
        <v>1.02</v>
      </c>
      <c r="J601" s="80">
        <v>9.6868596032865073E-2</v>
      </c>
      <c r="K601" s="80">
        <v>3.529619838482994E-2</v>
      </c>
      <c r="L601" s="80">
        <v>740</v>
      </c>
      <c r="M601" s="80">
        <v>430</v>
      </c>
      <c r="N601" s="80"/>
    </row>
    <row r="602" spans="1:14">
      <c r="A602" s="84" t="s">
        <v>495</v>
      </c>
      <c r="B602" s="80">
        <v>51</v>
      </c>
      <c r="C602" s="80">
        <v>47.7</v>
      </c>
      <c r="D602" s="80">
        <v>189</v>
      </c>
      <c r="E602" s="80">
        <v>204</v>
      </c>
      <c r="F602" s="80">
        <v>1470</v>
      </c>
      <c r="G602" s="80">
        <v>1430</v>
      </c>
      <c r="H602" s="80">
        <v>1.07</v>
      </c>
      <c r="I602" s="80">
        <v>0.78</v>
      </c>
      <c r="J602" s="80">
        <v>6.5820321760602013E-2</v>
      </c>
      <c r="K602" s="80">
        <v>4.7944113559571053E-2</v>
      </c>
      <c r="L602" s="80">
        <v>976</v>
      </c>
      <c r="M602" s="80">
        <v>630</v>
      </c>
      <c r="N602" s="80"/>
    </row>
    <row r="603" spans="1:14">
      <c r="A603" s="84" t="s">
        <v>493</v>
      </c>
      <c r="B603" s="80">
        <v>45.2</v>
      </c>
      <c r="C603" s="80">
        <v>41.8</v>
      </c>
      <c r="D603" s="80">
        <v>129</v>
      </c>
      <c r="E603" s="80">
        <v>132</v>
      </c>
      <c r="F603" s="80">
        <v>930</v>
      </c>
      <c r="G603" s="80">
        <v>930</v>
      </c>
      <c r="H603" s="80">
        <v>0.61</v>
      </c>
      <c r="I603" s="80">
        <v>0.71</v>
      </c>
      <c r="J603" s="80">
        <v>0.11619174143654108</v>
      </c>
      <c r="K603" s="80">
        <v>3.4178315677051083E-2</v>
      </c>
      <c r="L603" s="80">
        <v>750</v>
      </c>
      <c r="M603" s="80">
        <v>423</v>
      </c>
      <c r="N603" s="80"/>
    </row>
    <row r="604" spans="1:14">
      <c r="A604" s="84" t="s">
        <v>492</v>
      </c>
      <c r="B604" s="80">
        <v>38.1</v>
      </c>
      <c r="C604" s="80">
        <v>41.9</v>
      </c>
      <c r="D604" s="80">
        <v>145</v>
      </c>
      <c r="E604" s="80">
        <v>149</v>
      </c>
      <c r="F604" s="80">
        <v>970</v>
      </c>
      <c r="G604" s="80">
        <v>970</v>
      </c>
      <c r="H604" s="80">
        <v>0.57999999999999996</v>
      </c>
      <c r="I604" s="80">
        <v>0.59</v>
      </c>
      <c r="J604" s="80">
        <v>8.3829175068048795E-2</v>
      </c>
      <c r="K604" s="80">
        <v>1.6520732770030206E-2</v>
      </c>
      <c r="L604" s="80">
        <v>786</v>
      </c>
      <c r="M604" s="80">
        <v>446</v>
      </c>
      <c r="N604" s="80"/>
    </row>
    <row r="605" spans="1:14">
      <c r="A605" s="84" t="s">
        <v>491</v>
      </c>
      <c r="B605" s="80">
        <v>64</v>
      </c>
      <c r="C605" s="80">
        <v>60</v>
      </c>
      <c r="D605" s="80">
        <v>164</v>
      </c>
      <c r="E605" s="80">
        <v>170</v>
      </c>
      <c r="F605" s="80">
        <v>1170</v>
      </c>
      <c r="G605" s="80">
        <v>1220</v>
      </c>
      <c r="H605" s="80">
        <v>1.02</v>
      </c>
      <c r="I605" s="80">
        <v>0.62</v>
      </c>
      <c r="J605" s="80">
        <v>0.10336939065909749</v>
      </c>
      <c r="K605" s="80">
        <v>1.2689836340037355E-2</v>
      </c>
      <c r="L605" s="80">
        <v>1070</v>
      </c>
      <c r="M605" s="80">
        <v>572</v>
      </c>
      <c r="N605" s="80"/>
    </row>
    <row r="606" spans="1:14">
      <c r="A606" s="84" t="s">
        <v>490</v>
      </c>
      <c r="B606" s="80">
        <v>39</v>
      </c>
      <c r="C606" s="80">
        <v>38.4</v>
      </c>
      <c r="D606" s="80">
        <v>125</v>
      </c>
      <c r="E606" s="80">
        <v>123</v>
      </c>
      <c r="F606" s="80">
        <v>820</v>
      </c>
      <c r="G606" s="80">
        <v>820</v>
      </c>
      <c r="H606" s="80">
        <v>0.84</v>
      </c>
      <c r="I606" s="80">
        <v>0.40100000000000002</v>
      </c>
      <c r="J606" s="80">
        <v>9.2960498413376919E-2</v>
      </c>
      <c r="K606" s="80">
        <v>0</v>
      </c>
      <c r="L606" s="80">
        <v>670</v>
      </c>
      <c r="M606" s="80">
        <v>405</v>
      </c>
      <c r="N606" s="80"/>
    </row>
    <row r="607" spans="1:14">
      <c r="A607" s="84" t="s">
        <v>489</v>
      </c>
      <c r="B607" s="80">
        <v>31.7</v>
      </c>
      <c r="C607" s="80">
        <v>30.9</v>
      </c>
      <c r="D607" s="80">
        <v>109</v>
      </c>
      <c r="E607" s="80">
        <v>107</v>
      </c>
      <c r="F607" s="80">
        <v>732</v>
      </c>
      <c r="G607" s="80">
        <v>761</v>
      </c>
      <c r="H607" s="80">
        <v>0.72</v>
      </c>
      <c r="I607" s="80">
        <v>0.41</v>
      </c>
      <c r="J607" s="80">
        <v>7.1246426035631305E-2</v>
      </c>
      <c r="K607" s="80">
        <v>1.8806393845591018E-2</v>
      </c>
      <c r="L607" s="80">
        <v>574</v>
      </c>
      <c r="M607" s="80">
        <v>369</v>
      </c>
      <c r="N607" s="80"/>
    </row>
    <row r="608" spans="1:14">
      <c r="A608" s="84" t="s">
        <v>487</v>
      </c>
      <c r="B608" s="80">
        <v>17.600000000000001</v>
      </c>
      <c r="C608" s="80">
        <v>16.2</v>
      </c>
      <c r="D608" s="80">
        <v>130</v>
      </c>
      <c r="E608" s="80">
        <v>135</v>
      </c>
      <c r="F608" s="80">
        <v>670</v>
      </c>
      <c r="G608" s="80">
        <v>670</v>
      </c>
      <c r="H608" s="80">
        <v>0.74</v>
      </c>
      <c r="I608" s="80">
        <v>0.4</v>
      </c>
      <c r="J608" s="80">
        <v>8.4213541717685803E-2</v>
      </c>
      <c r="K608" s="80">
        <v>9.4046732904573358E-3</v>
      </c>
      <c r="L608" s="80">
        <v>750</v>
      </c>
      <c r="M608" s="80">
        <v>567</v>
      </c>
      <c r="N608" s="80"/>
    </row>
    <row r="609" spans="1:14">
      <c r="A609" s="84" t="s">
        <v>486</v>
      </c>
      <c r="B609" s="80">
        <v>40.4</v>
      </c>
      <c r="C609" s="80">
        <v>41.2</v>
      </c>
      <c r="D609" s="80">
        <v>134</v>
      </c>
      <c r="E609" s="80">
        <v>137</v>
      </c>
      <c r="F609" s="80">
        <v>930</v>
      </c>
      <c r="G609" s="80">
        <v>930</v>
      </c>
      <c r="H609" s="80">
        <v>0.52</v>
      </c>
      <c r="I609" s="80">
        <v>0.5</v>
      </c>
      <c r="J609" s="80">
        <v>0.10729813762641308</v>
      </c>
      <c r="K609" s="80">
        <v>1.8544623937820699E-2</v>
      </c>
      <c r="L609" s="80">
        <v>690</v>
      </c>
      <c r="M609" s="80">
        <v>420</v>
      </c>
      <c r="N609" s="80"/>
    </row>
    <row r="610" spans="1:14">
      <c r="A610" s="84" t="s">
        <v>485</v>
      </c>
      <c r="B610" s="80">
        <v>31.2</v>
      </c>
      <c r="C610" s="80">
        <v>30.5</v>
      </c>
      <c r="D610" s="80">
        <v>99</v>
      </c>
      <c r="E610" s="80">
        <v>103</v>
      </c>
      <c r="F610" s="80">
        <v>693</v>
      </c>
      <c r="G610" s="80">
        <v>750</v>
      </c>
      <c r="H610" s="80">
        <v>0.51</v>
      </c>
      <c r="I610" s="80">
        <v>0.37</v>
      </c>
      <c r="J610" s="80">
        <v>0.11370323560902053</v>
      </c>
      <c r="K610" s="80">
        <v>3.2551303079471433E-2</v>
      </c>
      <c r="L610" s="80">
        <v>550</v>
      </c>
      <c r="M610" s="80">
        <v>348</v>
      </c>
      <c r="N610" s="80"/>
    </row>
    <row r="611" spans="1:14">
      <c r="A611" s="84" t="s">
        <v>484</v>
      </c>
      <c r="B611" s="80">
        <v>38</v>
      </c>
      <c r="C611" s="80">
        <v>42.8</v>
      </c>
      <c r="D611" s="80">
        <v>137</v>
      </c>
      <c r="E611" s="80">
        <v>138</v>
      </c>
      <c r="F611" s="80">
        <v>970</v>
      </c>
      <c r="G611" s="80">
        <v>1030</v>
      </c>
      <c r="H611" s="80">
        <v>0.83</v>
      </c>
      <c r="I611" s="80">
        <v>0.39</v>
      </c>
      <c r="J611" s="80">
        <v>0.10114579262527446</v>
      </c>
      <c r="K611" s="80">
        <v>4.1527969663172286E-2</v>
      </c>
      <c r="L611" s="80">
        <v>696</v>
      </c>
      <c r="M611" s="80">
        <v>448</v>
      </c>
      <c r="N611" s="80"/>
    </row>
    <row r="612" spans="1:14">
      <c r="A612" s="84" t="s">
        <v>483</v>
      </c>
      <c r="B612" s="80">
        <v>63</v>
      </c>
      <c r="C612" s="80">
        <v>66</v>
      </c>
      <c r="D612" s="80">
        <v>150</v>
      </c>
      <c r="E612" s="80">
        <v>136</v>
      </c>
      <c r="F612" s="80">
        <v>669</v>
      </c>
      <c r="G612" s="80">
        <v>627</v>
      </c>
      <c r="H612" s="80">
        <v>0.68</v>
      </c>
      <c r="I612" s="80">
        <v>0.83</v>
      </c>
      <c r="J612" s="80">
        <v>0.14586048123824685</v>
      </c>
      <c r="K612" s="80">
        <v>1.6682728806270888E-2</v>
      </c>
      <c r="L612" s="80">
        <v>1110</v>
      </c>
      <c r="M612" s="80">
        <v>421</v>
      </c>
      <c r="N612" s="80"/>
    </row>
    <row r="613" spans="1:14">
      <c r="A613" s="84" t="s">
        <v>482</v>
      </c>
      <c r="B613" s="80">
        <v>74.5</v>
      </c>
      <c r="C613" s="80">
        <v>67.8</v>
      </c>
      <c r="D613" s="80">
        <v>154</v>
      </c>
      <c r="E613" s="80">
        <v>133</v>
      </c>
      <c r="F613" s="80">
        <v>701</v>
      </c>
      <c r="G613" s="80">
        <v>634</v>
      </c>
      <c r="H613" s="80">
        <v>0.9</v>
      </c>
      <c r="I613" s="80">
        <v>0.76</v>
      </c>
      <c r="J613" s="80">
        <v>0.1408407082264127</v>
      </c>
      <c r="K613" s="80">
        <v>4.5793729086847271E-2</v>
      </c>
      <c r="L613" s="80">
        <v>1043</v>
      </c>
      <c r="M613" s="80">
        <v>396</v>
      </c>
      <c r="N613" s="80"/>
    </row>
    <row r="614" spans="1:14">
      <c r="A614" s="84" t="s">
        <v>481</v>
      </c>
      <c r="B614" s="80">
        <v>78.599999999999994</v>
      </c>
      <c r="C614" s="80">
        <v>71.5</v>
      </c>
      <c r="D614" s="80">
        <v>164.4</v>
      </c>
      <c r="E614" s="80">
        <v>138.1</v>
      </c>
      <c r="F614" s="80">
        <v>558</v>
      </c>
      <c r="G614" s="80">
        <v>530</v>
      </c>
      <c r="H614" s="80">
        <v>0.85</v>
      </c>
      <c r="I614" s="80">
        <v>0.95</v>
      </c>
      <c r="J614" s="80">
        <v>0.20731591550481673</v>
      </c>
      <c r="K614" s="80">
        <v>4.1787517930727824E-2</v>
      </c>
      <c r="L614" s="80">
        <v>946</v>
      </c>
      <c r="M614" s="80">
        <v>325</v>
      </c>
      <c r="N614" s="80"/>
    </row>
    <row r="615" spans="1:14">
      <c r="A615" s="84" t="s">
        <v>480</v>
      </c>
      <c r="B615" s="80">
        <v>86</v>
      </c>
      <c r="C615" s="80">
        <v>64.5</v>
      </c>
      <c r="D615" s="80">
        <v>153.1</v>
      </c>
      <c r="E615" s="80">
        <v>115.9</v>
      </c>
      <c r="F615" s="80">
        <v>647</v>
      </c>
      <c r="G615" s="80">
        <v>685</v>
      </c>
      <c r="H615" s="80">
        <v>0.7</v>
      </c>
      <c r="I615" s="80">
        <v>0.78</v>
      </c>
      <c r="J615" s="80">
        <v>0.17996400985545374</v>
      </c>
      <c r="K615" s="80">
        <v>2.9091071052461514E-2</v>
      </c>
      <c r="L615" s="80">
        <v>968</v>
      </c>
      <c r="M615" s="80">
        <v>363</v>
      </c>
      <c r="N615" s="80"/>
    </row>
    <row r="616" spans="1:14">
      <c r="A616" s="84" t="s">
        <v>479</v>
      </c>
      <c r="B616" s="80">
        <v>78.5</v>
      </c>
      <c r="C616" s="80">
        <v>58.3</v>
      </c>
      <c r="D616" s="80">
        <v>152</v>
      </c>
      <c r="E616" s="80">
        <v>109.5</v>
      </c>
      <c r="F616" s="80">
        <v>661</v>
      </c>
      <c r="G616" s="80">
        <v>719</v>
      </c>
      <c r="H616" s="80">
        <v>0.85</v>
      </c>
      <c r="I616" s="80">
        <v>0.97</v>
      </c>
      <c r="J616" s="80">
        <v>0.1673702381100928</v>
      </c>
      <c r="K616" s="80">
        <v>0</v>
      </c>
      <c r="L616" s="80">
        <v>870</v>
      </c>
      <c r="M616" s="80">
        <v>353</v>
      </c>
      <c r="N616" s="80"/>
    </row>
    <row r="617" spans="1:14">
      <c r="A617" s="84" t="s">
        <v>478</v>
      </c>
      <c r="B617" s="80">
        <v>92.5</v>
      </c>
      <c r="C617" s="80">
        <v>74.400000000000006</v>
      </c>
      <c r="D617" s="80">
        <v>143</v>
      </c>
      <c r="E617" s="80">
        <v>102</v>
      </c>
      <c r="F617" s="80">
        <v>545</v>
      </c>
      <c r="G617" s="80">
        <v>670</v>
      </c>
      <c r="H617" s="80">
        <v>0.7</v>
      </c>
      <c r="I617" s="80">
        <v>0.65</v>
      </c>
      <c r="J617" s="80">
        <v>0.21416074082071407</v>
      </c>
      <c r="K617" s="80">
        <v>0</v>
      </c>
      <c r="L617" s="80">
        <v>893</v>
      </c>
      <c r="M617" s="80">
        <v>352</v>
      </c>
      <c r="N617" s="80"/>
    </row>
    <row r="618" spans="1:14">
      <c r="A618" s="84" t="s">
        <v>477</v>
      </c>
      <c r="B618" s="80">
        <v>71</v>
      </c>
      <c r="C618" s="80">
        <v>63.1</v>
      </c>
      <c r="D618" s="80">
        <v>142</v>
      </c>
      <c r="E618" s="80">
        <v>90.6</v>
      </c>
      <c r="F618" s="80">
        <v>516</v>
      </c>
      <c r="G618" s="80">
        <v>641</v>
      </c>
      <c r="H618" s="80">
        <v>0.82</v>
      </c>
      <c r="I618" s="80">
        <v>0.69</v>
      </c>
      <c r="J618" s="80">
        <v>0.16738646710632055</v>
      </c>
      <c r="K618" s="80">
        <v>2.8257063318272706E-2</v>
      </c>
      <c r="L618" s="80">
        <v>777</v>
      </c>
      <c r="M618" s="80">
        <v>351</v>
      </c>
      <c r="N618" s="80"/>
    </row>
    <row r="619" spans="1:14">
      <c r="A619" s="84" t="s">
        <v>476</v>
      </c>
      <c r="B619" s="80">
        <v>75.7</v>
      </c>
      <c r="C619" s="80">
        <v>68.599999999999994</v>
      </c>
      <c r="D619" s="80">
        <v>156</v>
      </c>
      <c r="E619" s="80">
        <v>120.7</v>
      </c>
      <c r="F619" s="80">
        <v>631</v>
      </c>
      <c r="G619" s="80">
        <v>675</v>
      </c>
      <c r="H619" s="80">
        <v>0.87</v>
      </c>
      <c r="I619" s="80">
        <v>0.97</v>
      </c>
      <c r="J619" s="80">
        <v>0.18962152964024323</v>
      </c>
      <c r="K619" s="80">
        <v>3.2165403162454517E-2</v>
      </c>
      <c r="L619" s="80">
        <v>930</v>
      </c>
      <c r="M619" s="80">
        <v>394</v>
      </c>
      <c r="N619" s="80"/>
    </row>
    <row r="620" spans="1:14">
      <c r="A620" s="84" t="s">
        <v>475</v>
      </c>
      <c r="B620" s="80">
        <v>78.599999999999994</v>
      </c>
      <c r="C620" s="80">
        <v>73.5</v>
      </c>
      <c r="D620" s="80">
        <v>165</v>
      </c>
      <c r="E620" s="80">
        <v>118</v>
      </c>
      <c r="F620" s="80">
        <v>578</v>
      </c>
      <c r="G620" s="80">
        <v>713</v>
      </c>
      <c r="H620" s="80">
        <v>0.76</v>
      </c>
      <c r="I620" s="80">
        <v>1.01</v>
      </c>
      <c r="J620" s="80">
        <v>0.16546945752927081</v>
      </c>
      <c r="K620" s="80">
        <v>3.3671613236713471E-2</v>
      </c>
      <c r="L620" s="80">
        <v>825</v>
      </c>
      <c r="M620" s="80">
        <v>380</v>
      </c>
      <c r="N620" s="80"/>
    </row>
    <row r="621" spans="1:14">
      <c r="A621" s="84" t="s">
        <v>474</v>
      </c>
      <c r="B621" s="80">
        <v>69.599999999999994</v>
      </c>
      <c r="C621" s="80">
        <v>87.3</v>
      </c>
      <c r="D621" s="80">
        <v>162</v>
      </c>
      <c r="E621" s="80">
        <v>213</v>
      </c>
      <c r="F621" s="80">
        <v>765</v>
      </c>
      <c r="G621" s="80">
        <v>678</v>
      </c>
      <c r="H621" s="80">
        <v>0.67</v>
      </c>
      <c r="I621" s="80">
        <v>0.9</v>
      </c>
      <c r="J621" s="80">
        <v>0.17406531497118427</v>
      </c>
      <c r="K621" s="80">
        <v>4.4595363321736546E-2</v>
      </c>
      <c r="L621" s="80">
        <v>1087</v>
      </c>
      <c r="M621" s="80">
        <v>372</v>
      </c>
      <c r="N621" s="80"/>
    </row>
    <row r="622" spans="1:14">
      <c r="A622" s="84" t="s">
        <v>473</v>
      </c>
      <c r="B622" s="80">
        <v>68.3</v>
      </c>
      <c r="C622" s="80">
        <v>95.8</v>
      </c>
      <c r="D622" s="80">
        <v>156</v>
      </c>
      <c r="E622" s="80">
        <v>271</v>
      </c>
      <c r="F622" s="80">
        <v>957</v>
      </c>
      <c r="G622" s="80">
        <v>723</v>
      </c>
      <c r="H622" s="80">
        <v>0.72</v>
      </c>
      <c r="I622" s="80">
        <v>0.78</v>
      </c>
      <c r="J622" s="80">
        <v>0.17820996938506431</v>
      </c>
      <c r="K622" s="80">
        <v>5.7347232505854107E-2</v>
      </c>
      <c r="L622" s="80">
        <v>1410</v>
      </c>
      <c r="M622" s="80">
        <v>479</v>
      </c>
      <c r="N622" s="80"/>
    </row>
    <row r="623" spans="1:14">
      <c r="A623" s="84" t="s">
        <v>472</v>
      </c>
      <c r="B623" s="80">
        <v>62.6</v>
      </c>
      <c r="C623" s="80">
        <v>91.3</v>
      </c>
      <c r="D623" s="80">
        <v>170.8</v>
      </c>
      <c r="E623" s="80">
        <v>249</v>
      </c>
      <c r="F623" s="80">
        <v>832</v>
      </c>
      <c r="G623" s="80">
        <v>685</v>
      </c>
      <c r="H623" s="80">
        <v>0.81</v>
      </c>
      <c r="I623" s="80">
        <v>0.97</v>
      </c>
      <c r="J623" s="80">
        <v>0.16836605203372337</v>
      </c>
      <c r="K623" s="80">
        <v>3.1830058888833203E-2</v>
      </c>
      <c r="L623" s="80">
        <v>1500</v>
      </c>
      <c r="M623" s="80">
        <v>388</v>
      </c>
      <c r="N623" s="80"/>
    </row>
    <row r="624" spans="1:14">
      <c r="A624" s="84" t="s">
        <v>471</v>
      </c>
      <c r="B624" s="80">
        <v>57.7</v>
      </c>
      <c r="C624" s="80">
        <v>71.7</v>
      </c>
      <c r="D624" s="80">
        <v>145.9</v>
      </c>
      <c r="E624" s="80">
        <v>226</v>
      </c>
      <c r="F624" s="80">
        <v>879</v>
      </c>
      <c r="G624" s="80">
        <v>613</v>
      </c>
      <c r="H624" s="80">
        <v>0.64</v>
      </c>
      <c r="I624" s="80">
        <v>0.84</v>
      </c>
      <c r="J624" s="80">
        <v>0.17554801663684219</v>
      </c>
      <c r="K624" s="80">
        <v>2.7558351738492864E-3</v>
      </c>
      <c r="L624" s="80">
        <v>1302</v>
      </c>
      <c r="M624" s="80">
        <v>385</v>
      </c>
      <c r="N624" s="80"/>
    </row>
    <row r="625" spans="1:14">
      <c r="A625" s="84" t="s">
        <v>470</v>
      </c>
      <c r="B625" s="80">
        <v>61</v>
      </c>
      <c r="C625" s="80">
        <v>86</v>
      </c>
      <c r="D625" s="80">
        <v>156</v>
      </c>
      <c r="E625" s="80">
        <v>219</v>
      </c>
      <c r="F625" s="80">
        <v>830</v>
      </c>
      <c r="G625" s="80">
        <v>630</v>
      </c>
      <c r="H625" s="80">
        <v>0.9</v>
      </c>
      <c r="I625" s="80">
        <v>0.77</v>
      </c>
      <c r="J625" s="80">
        <v>0.16799842330615822</v>
      </c>
      <c r="K625" s="80">
        <v>4.6515698230170731E-2</v>
      </c>
      <c r="L625" s="80">
        <v>1520</v>
      </c>
      <c r="M625" s="80">
        <v>469</v>
      </c>
      <c r="N625" s="80"/>
    </row>
    <row r="626" spans="1:14">
      <c r="A626" s="84" t="s">
        <v>469</v>
      </c>
      <c r="B626" s="80">
        <v>55.2</v>
      </c>
      <c r="C626" s="80">
        <v>79.3</v>
      </c>
      <c r="D626" s="80">
        <v>142</v>
      </c>
      <c r="E626" s="80">
        <v>169</v>
      </c>
      <c r="F626" s="80">
        <v>704</v>
      </c>
      <c r="G626" s="80">
        <v>569</v>
      </c>
      <c r="H626" s="80">
        <v>0.7</v>
      </c>
      <c r="I626" s="80">
        <v>0.86</v>
      </c>
      <c r="J626" s="80">
        <v>0.1736871076663484</v>
      </c>
      <c r="K626" s="80">
        <v>2.6918825704207228E-2</v>
      </c>
      <c r="L626" s="80">
        <v>1250</v>
      </c>
      <c r="M626" s="80">
        <v>399</v>
      </c>
      <c r="N626" s="80"/>
    </row>
    <row r="627" spans="1:14">
      <c r="A627" s="84" t="s">
        <v>468</v>
      </c>
      <c r="B627" s="80">
        <v>64.599999999999994</v>
      </c>
      <c r="C627" s="80">
        <v>88.7</v>
      </c>
      <c r="D627" s="80">
        <v>149.1</v>
      </c>
      <c r="E627" s="80">
        <v>193</v>
      </c>
      <c r="F627" s="80">
        <v>874</v>
      </c>
      <c r="G627" s="80">
        <v>697</v>
      </c>
      <c r="H627" s="80">
        <v>0.80900000000000005</v>
      </c>
      <c r="I627" s="80">
        <v>1</v>
      </c>
      <c r="J627" s="80">
        <v>0.17440201383436416</v>
      </c>
      <c r="K627" s="80">
        <v>2.702962514574463E-2</v>
      </c>
      <c r="L627" s="80">
        <v>1276</v>
      </c>
      <c r="M627" s="80">
        <v>458</v>
      </c>
      <c r="N627" s="80"/>
    </row>
    <row r="628" spans="1:14">
      <c r="A628" s="84" t="s">
        <v>467</v>
      </c>
      <c r="B628" s="80">
        <v>65.8</v>
      </c>
      <c r="C628" s="80">
        <v>79.400000000000006</v>
      </c>
      <c r="D628" s="80">
        <v>157</v>
      </c>
      <c r="E628" s="80">
        <v>176</v>
      </c>
      <c r="F628" s="80">
        <v>791</v>
      </c>
      <c r="G628" s="80">
        <v>690</v>
      </c>
      <c r="H628" s="80">
        <v>0.79</v>
      </c>
      <c r="I628" s="80">
        <v>0.93</v>
      </c>
      <c r="J628" s="80">
        <v>0.17091203356203347</v>
      </c>
      <c r="K628" s="80">
        <v>0</v>
      </c>
      <c r="L628" s="80">
        <v>1106</v>
      </c>
      <c r="M628" s="80">
        <v>419</v>
      </c>
      <c r="N628" s="80"/>
    </row>
    <row r="629" spans="1:14">
      <c r="A629" s="84" t="s">
        <v>462</v>
      </c>
      <c r="B629" s="97">
        <v>124</v>
      </c>
      <c r="C629" s="97">
        <v>127.6</v>
      </c>
      <c r="D629" s="97">
        <v>225</v>
      </c>
      <c r="E629" s="97">
        <v>214</v>
      </c>
      <c r="F629" s="97">
        <v>669</v>
      </c>
      <c r="G629" s="97">
        <v>696</v>
      </c>
      <c r="H629" s="97">
        <v>0.93</v>
      </c>
      <c r="I629" s="97">
        <v>0.88</v>
      </c>
      <c r="J629" s="80">
        <v>0.31162220044093597</v>
      </c>
      <c r="K629" s="80">
        <v>2.804202782168826E-2</v>
      </c>
      <c r="L629" s="97">
        <v>1820</v>
      </c>
      <c r="M629" s="97">
        <v>566</v>
      </c>
      <c r="N629" s="80"/>
    </row>
    <row r="630" spans="1:14">
      <c r="A630" s="84" t="s">
        <v>461</v>
      </c>
      <c r="B630" s="97">
        <v>60.9</v>
      </c>
      <c r="C630" s="97">
        <v>60.1</v>
      </c>
      <c r="D630" s="97">
        <v>86.5</v>
      </c>
      <c r="E630" s="97">
        <v>82</v>
      </c>
      <c r="F630" s="97">
        <v>638</v>
      </c>
      <c r="G630" s="97">
        <v>660</v>
      </c>
      <c r="H630" s="97">
        <v>0.53</v>
      </c>
      <c r="I630" s="97">
        <v>0.57199999999999995</v>
      </c>
      <c r="J630" s="80">
        <v>0.12671949146492628</v>
      </c>
      <c r="K630" s="80">
        <v>2.8710906520776243E-2</v>
      </c>
      <c r="L630" s="97">
        <v>620</v>
      </c>
      <c r="M630" s="97">
        <v>282</v>
      </c>
      <c r="N630" s="80"/>
    </row>
    <row r="631" spans="1:14">
      <c r="A631" s="84" t="s">
        <v>460</v>
      </c>
      <c r="B631" s="97">
        <v>120.7</v>
      </c>
      <c r="C631" s="97">
        <v>137.80000000000001</v>
      </c>
      <c r="D631" s="97">
        <v>198</v>
      </c>
      <c r="E631" s="97">
        <v>218</v>
      </c>
      <c r="F631" s="97">
        <v>760</v>
      </c>
      <c r="G631" s="97">
        <v>730</v>
      </c>
      <c r="H631" s="97">
        <v>0.91</v>
      </c>
      <c r="I631" s="97">
        <v>0.97</v>
      </c>
      <c r="J631" s="80">
        <v>0.28134707477670373</v>
      </c>
      <c r="K631" s="80">
        <v>4.1521224180468996E-2</v>
      </c>
      <c r="L631" s="97">
        <v>1818</v>
      </c>
      <c r="M631" s="97">
        <v>598</v>
      </c>
      <c r="N631" s="80"/>
    </row>
    <row r="632" spans="1:14">
      <c r="A632" s="84" t="s">
        <v>459</v>
      </c>
      <c r="B632" s="97">
        <v>104.4</v>
      </c>
      <c r="C632" s="97">
        <v>109.8</v>
      </c>
      <c r="D632" s="97">
        <v>177</v>
      </c>
      <c r="E632" s="97">
        <v>188</v>
      </c>
      <c r="F632" s="97">
        <v>728</v>
      </c>
      <c r="G632" s="97">
        <v>756</v>
      </c>
      <c r="H632" s="97">
        <v>0.72599999999999998</v>
      </c>
      <c r="I632" s="97">
        <v>0.85</v>
      </c>
      <c r="J632" s="80">
        <v>0.24352623644299906</v>
      </c>
      <c r="K632" s="80">
        <v>1.1003736052021896E-2</v>
      </c>
      <c r="L632" s="97">
        <v>1610</v>
      </c>
      <c r="M632" s="97">
        <v>435</v>
      </c>
      <c r="N632" s="80"/>
    </row>
    <row r="633" spans="1:14">
      <c r="A633" s="84" t="s">
        <v>458</v>
      </c>
      <c r="B633" s="97">
        <v>137</v>
      </c>
      <c r="C633" s="97">
        <v>147.69999999999999</v>
      </c>
      <c r="D633" s="97">
        <v>218.5</v>
      </c>
      <c r="E633" s="97">
        <v>202</v>
      </c>
      <c r="F633" s="97">
        <v>630</v>
      </c>
      <c r="G633" s="97">
        <v>684</v>
      </c>
      <c r="H633" s="97">
        <v>0.91</v>
      </c>
      <c r="I633" s="97">
        <v>1.07</v>
      </c>
      <c r="J633" s="80">
        <v>0.33752214583727291</v>
      </c>
      <c r="K633" s="80">
        <v>1.917965474634949E-2</v>
      </c>
      <c r="L633" s="97">
        <v>1760</v>
      </c>
      <c r="M633" s="97">
        <v>587</v>
      </c>
      <c r="N633" s="80"/>
    </row>
    <row r="634" spans="1:14">
      <c r="A634" s="84" t="s">
        <v>457</v>
      </c>
      <c r="B634" s="97">
        <v>116.5</v>
      </c>
      <c r="C634" s="97">
        <v>126.2</v>
      </c>
      <c r="D634" s="97">
        <v>205</v>
      </c>
      <c r="E634" s="97">
        <v>219</v>
      </c>
      <c r="F634" s="97">
        <v>694</v>
      </c>
      <c r="G634" s="97">
        <v>651</v>
      </c>
      <c r="H634" s="97">
        <v>0.77</v>
      </c>
      <c r="I634" s="97">
        <v>1.01</v>
      </c>
      <c r="J634" s="80">
        <v>0.31636442575436058</v>
      </c>
      <c r="K634" s="80">
        <v>3.4736681238444894E-2</v>
      </c>
      <c r="L634" s="97">
        <v>1660</v>
      </c>
      <c r="M634" s="97">
        <v>570</v>
      </c>
      <c r="N634" s="80"/>
    </row>
    <row r="635" spans="1:14">
      <c r="A635" s="84" t="s">
        <v>456</v>
      </c>
      <c r="B635" s="97">
        <v>133.6</v>
      </c>
      <c r="C635" s="97">
        <v>124.6</v>
      </c>
      <c r="D635" s="97">
        <v>214</v>
      </c>
      <c r="E635" s="97">
        <v>213</v>
      </c>
      <c r="F635" s="97">
        <v>753</v>
      </c>
      <c r="G635" s="97">
        <v>747</v>
      </c>
      <c r="H635" s="97">
        <v>0.79</v>
      </c>
      <c r="I635" s="97">
        <v>0.96</v>
      </c>
      <c r="J635" s="80">
        <v>0.29352372379187291</v>
      </c>
      <c r="K635" s="80">
        <v>5.9368808476234651E-2</v>
      </c>
      <c r="L635" s="97">
        <v>1810</v>
      </c>
      <c r="M635" s="97">
        <v>523</v>
      </c>
      <c r="N635" s="80"/>
    </row>
    <row r="636" spans="1:14">
      <c r="A636" s="84" t="s">
        <v>455</v>
      </c>
      <c r="B636" s="97">
        <v>89.4</v>
      </c>
      <c r="C636" s="97">
        <v>95.5</v>
      </c>
      <c r="D636" s="97">
        <v>170</v>
      </c>
      <c r="E636" s="97">
        <v>155</v>
      </c>
      <c r="F636" s="97">
        <v>682</v>
      </c>
      <c r="G636" s="97">
        <v>717</v>
      </c>
      <c r="H636" s="97">
        <v>0.60899999999999999</v>
      </c>
      <c r="I636" s="97">
        <v>0.8</v>
      </c>
      <c r="J636" s="80">
        <v>0.2354462153530682</v>
      </c>
      <c r="K636" s="80">
        <v>3.3326569016790333E-2</v>
      </c>
      <c r="L636" s="97">
        <v>1167</v>
      </c>
      <c r="M636" s="97">
        <v>399</v>
      </c>
      <c r="N636" s="80"/>
    </row>
    <row r="637" spans="1:14">
      <c r="A637" s="84" t="s">
        <v>454</v>
      </c>
      <c r="B637" s="97">
        <v>116.5</v>
      </c>
      <c r="C637" s="97">
        <v>109.1</v>
      </c>
      <c r="D637" s="97">
        <v>200</v>
      </c>
      <c r="E637" s="97">
        <v>202</v>
      </c>
      <c r="F637" s="97">
        <v>780</v>
      </c>
      <c r="G637" s="97">
        <v>685</v>
      </c>
      <c r="H637" s="97">
        <v>0.95</v>
      </c>
      <c r="I637" s="97">
        <v>0.89</v>
      </c>
      <c r="J637" s="80">
        <v>0.31791992345677883</v>
      </c>
      <c r="K637" s="80">
        <v>1.8838954348327761E-2</v>
      </c>
      <c r="L637" s="97">
        <v>2300</v>
      </c>
      <c r="M637" s="97">
        <v>479</v>
      </c>
      <c r="N637" s="80"/>
    </row>
    <row r="638" spans="1:14">
      <c r="A638" s="84" t="s">
        <v>451</v>
      </c>
      <c r="B638" s="97">
        <v>70.900000000000006</v>
      </c>
      <c r="C638" s="97">
        <v>74.599999999999994</v>
      </c>
      <c r="D638" s="97">
        <v>106.3</v>
      </c>
      <c r="E638" s="97">
        <v>104.4</v>
      </c>
      <c r="F638" s="97">
        <v>766</v>
      </c>
      <c r="G638" s="97">
        <v>789</v>
      </c>
      <c r="H638" s="97">
        <v>0.71</v>
      </c>
      <c r="I638" s="97">
        <v>0.68</v>
      </c>
      <c r="J638" s="80">
        <v>0.17255481885338778</v>
      </c>
      <c r="K638" s="80">
        <v>3.2991325145387947E-2</v>
      </c>
      <c r="L638" s="97">
        <v>772</v>
      </c>
      <c r="M638" s="97">
        <v>330</v>
      </c>
      <c r="N638" s="80"/>
    </row>
    <row r="639" spans="1:14">
      <c r="A639" s="84" t="s">
        <v>450</v>
      </c>
      <c r="B639" s="97">
        <v>131</v>
      </c>
      <c r="C639" s="97">
        <v>139</v>
      </c>
      <c r="D639" s="97">
        <v>211</v>
      </c>
      <c r="E639" s="97">
        <v>221</v>
      </c>
      <c r="F639" s="97">
        <v>890</v>
      </c>
      <c r="G639" s="97">
        <v>847</v>
      </c>
      <c r="H639" s="97">
        <v>0.81</v>
      </c>
      <c r="I639" s="97">
        <v>0.94</v>
      </c>
      <c r="J639" s="80">
        <v>0.28494784693507996</v>
      </c>
      <c r="K639" s="80">
        <v>3.9089279962821098E-2</v>
      </c>
      <c r="L639" s="97">
        <v>2140</v>
      </c>
      <c r="M639" s="97">
        <v>534</v>
      </c>
      <c r="N639" s="80"/>
    </row>
    <row r="640" spans="1:14">
      <c r="A640" s="84" t="s">
        <v>449</v>
      </c>
      <c r="B640" s="97">
        <v>72.5</v>
      </c>
      <c r="C640" s="97">
        <v>74.3</v>
      </c>
      <c r="D640" s="97">
        <v>131</v>
      </c>
      <c r="E640" s="97">
        <v>130</v>
      </c>
      <c r="F640" s="97">
        <v>644</v>
      </c>
      <c r="G640" s="97">
        <v>647</v>
      </c>
      <c r="H640" s="97">
        <v>0.59</v>
      </c>
      <c r="I640" s="97">
        <v>0.51300000000000001</v>
      </c>
      <c r="J640" s="80">
        <v>0.21063691053507319</v>
      </c>
      <c r="K640" s="80">
        <v>1.3710612375302248E-2</v>
      </c>
      <c r="L640" s="97">
        <v>927</v>
      </c>
      <c r="M640" s="97">
        <v>311</v>
      </c>
      <c r="N640" s="80"/>
    </row>
    <row r="641" spans="1:14">
      <c r="A641" s="84" t="s">
        <v>448</v>
      </c>
      <c r="B641" s="97">
        <v>133.9</v>
      </c>
      <c r="C641" s="97">
        <v>121.5</v>
      </c>
      <c r="D641" s="97">
        <v>218</v>
      </c>
      <c r="E641" s="97">
        <v>219</v>
      </c>
      <c r="F641" s="97">
        <v>742</v>
      </c>
      <c r="G641" s="97">
        <v>685</v>
      </c>
      <c r="H641" s="97">
        <v>0.97</v>
      </c>
      <c r="I641" s="97">
        <v>0.98</v>
      </c>
      <c r="J641" s="80">
        <v>0.33470068171617379</v>
      </c>
      <c r="K641" s="80">
        <v>1.9788458550705906E-2</v>
      </c>
      <c r="L641" s="97">
        <v>1850</v>
      </c>
      <c r="M641" s="97">
        <v>540</v>
      </c>
      <c r="N641" s="80"/>
    </row>
    <row r="642" spans="1:14">
      <c r="A642" s="84" t="s">
        <v>447</v>
      </c>
      <c r="B642" s="97">
        <v>120.3</v>
      </c>
      <c r="C642" s="97">
        <v>129</v>
      </c>
      <c r="D642" s="97">
        <v>196</v>
      </c>
      <c r="E642" s="97">
        <v>181</v>
      </c>
      <c r="F642" s="97">
        <v>680</v>
      </c>
      <c r="G642" s="97">
        <v>701</v>
      </c>
      <c r="H642" s="97">
        <v>0.98</v>
      </c>
      <c r="I642" s="97">
        <v>0.96</v>
      </c>
      <c r="J642" s="80">
        <v>0.28524632371178177</v>
      </c>
      <c r="K642" s="80">
        <v>2.204519726633614E-2</v>
      </c>
      <c r="L642" s="97">
        <v>1650</v>
      </c>
      <c r="M642" s="97">
        <v>416</v>
      </c>
      <c r="N642" s="80"/>
    </row>
    <row r="643" spans="1:14">
      <c r="A643" s="84" t="s">
        <v>446</v>
      </c>
      <c r="B643" s="97">
        <v>127.1</v>
      </c>
      <c r="C643" s="97">
        <v>133.4</v>
      </c>
      <c r="D643" s="97">
        <v>197</v>
      </c>
      <c r="E643" s="97">
        <v>207</v>
      </c>
      <c r="F643" s="97">
        <v>751</v>
      </c>
      <c r="G643" s="97">
        <v>731</v>
      </c>
      <c r="H643" s="97">
        <v>0.85</v>
      </c>
      <c r="I643" s="97">
        <v>0.91</v>
      </c>
      <c r="J643" s="80">
        <v>0.30700782747481303</v>
      </c>
      <c r="K643" s="80">
        <v>5.1559134315111506E-2</v>
      </c>
      <c r="L643" s="97">
        <v>1890</v>
      </c>
      <c r="M643" s="97">
        <v>605</v>
      </c>
      <c r="N643" s="80"/>
    </row>
    <row r="644" spans="1:14">
      <c r="A644" s="84" t="s">
        <v>444</v>
      </c>
      <c r="B644" s="97">
        <v>111</v>
      </c>
      <c r="C644" s="97">
        <v>117.6</v>
      </c>
      <c r="D644" s="97">
        <v>173</v>
      </c>
      <c r="E644" s="97">
        <v>182</v>
      </c>
      <c r="F644" s="97">
        <v>667</v>
      </c>
      <c r="G644" s="97">
        <v>644</v>
      </c>
      <c r="H644" s="97">
        <v>0.88</v>
      </c>
      <c r="I644" s="97">
        <v>0.75600000000000001</v>
      </c>
      <c r="J644" s="80">
        <v>0.32171182856398672</v>
      </c>
      <c r="K644" s="80">
        <v>4.4877987770829457E-2</v>
      </c>
      <c r="L644" s="97">
        <v>1590</v>
      </c>
      <c r="M644" s="97">
        <v>546</v>
      </c>
      <c r="N644" s="80"/>
    </row>
    <row r="645" spans="1:14">
      <c r="A645" s="84" t="s">
        <v>442</v>
      </c>
      <c r="B645" s="97">
        <v>134</v>
      </c>
      <c r="C645" s="97">
        <v>142</v>
      </c>
      <c r="D645" s="97">
        <v>210</v>
      </c>
      <c r="E645" s="97">
        <v>230</v>
      </c>
      <c r="F645" s="97">
        <v>807</v>
      </c>
      <c r="G645" s="97">
        <v>815</v>
      </c>
      <c r="H645" s="97">
        <v>0.85</v>
      </c>
      <c r="I645" s="97">
        <v>1.03</v>
      </c>
      <c r="J645" s="80">
        <v>0.30110242658740827</v>
      </c>
      <c r="K645" s="80">
        <v>2.6149880330440731E-2</v>
      </c>
      <c r="L645" s="97">
        <v>2060</v>
      </c>
      <c r="M645" s="97">
        <v>570</v>
      </c>
      <c r="N645" s="80"/>
    </row>
    <row r="646" spans="1:14">
      <c r="A646" s="84" t="s">
        <v>441</v>
      </c>
      <c r="B646" s="97">
        <v>105.2</v>
      </c>
      <c r="C646" s="97">
        <v>108.1</v>
      </c>
      <c r="D646" s="97">
        <v>178</v>
      </c>
      <c r="E646" s="97">
        <v>160.80000000000001</v>
      </c>
      <c r="F646" s="97">
        <v>595</v>
      </c>
      <c r="G646" s="97">
        <v>627</v>
      </c>
      <c r="H646" s="97">
        <v>0.68</v>
      </c>
      <c r="I646" s="97">
        <v>0.78</v>
      </c>
      <c r="J646" s="80">
        <v>0.30630284588358003</v>
      </c>
      <c r="K646" s="80">
        <v>3.4621098224270418E-2</v>
      </c>
      <c r="L646" s="97">
        <v>1670</v>
      </c>
      <c r="M646" s="97">
        <v>492</v>
      </c>
      <c r="N646" s="80"/>
    </row>
    <row r="647" spans="1:14">
      <c r="A647" s="84" t="s">
        <v>440</v>
      </c>
      <c r="B647" s="97">
        <v>117</v>
      </c>
      <c r="C647" s="97">
        <v>125.1</v>
      </c>
      <c r="D647" s="97">
        <v>206</v>
      </c>
      <c r="E647" s="97">
        <v>188</v>
      </c>
      <c r="F647" s="97">
        <v>639</v>
      </c>
      <c r="G647" s="97">
        <v>686</v>
      </c>
      <c r="H647" s="97">
        <v>0.73799999999999999</v>
      </c>
      <c r="I647" s="97">
        <v>0.98</v>
      </c>
      <c r="J647" s="80">
        <v>0.28634833464903631</v>
      </c>
      <c r="K647" s="80">
        <v>1.3707429570513553E-2</v>
      </c>
      <c r="L647" s="97">
        <v>1468</v>
      </c>
      <c r="M647" s="97">
        <v>528</v>
      </c>
      <c r="N647" s="80"/>
    </row>
    <row r="648" spans="1:14">
      <c r="A648" s="84" t="s">
        <v>439</v>
      </c>
      <c r="B648" s="97">
        <v>125</v>
      </c>
      <c r="C648" s="97">
        <v>127.3</v>
      </c>
      <c r="D648" s="97">
        <v>210</v>
      </c>
      <c r="E648" s="97">
        <v>181</v>
      </c>
      <c r="F648" s="97">
        <v>670</v>
      </c>
      <c r="G648" s="97">
        <v>728</v>
      </c>
      <c r="H648" s="97">
        <v>0.97</v>
      </c>
      <c r="I648" s="97">
        <v>0.89</v>
      </c>
      <c r="J648" s="80">
        <v>0.28527562823856878</v>
      </c>
      <c r="K648" s="80">
        <v>3.9875751728070542E-2</v>
      </c>
      <c r="L648" s="97">
        <v>1560</v>
      </c>
      <c r="M648" s="97">
        <v>525</v>
      </c>
      <c r="N648" s="80"/>
    </row>
    <row r="649" spans="1:14">
      <c r="A649" s="84" t="s">
        <v>438</v>
      </c>
      <c r="B649" s="80">
        <v>91.5</v>
      </c>
      <c r="C649" s="80">
        <v>88</v>
      </c>
      <c r="D649" s="80">
        <v>295.89999999999998</v>
      </c>
      <c r="E649" s="80">
        <v>281.2</v>
      </c>
      <c r="F649" s="80">
        <v>809</v>
      </c>
      <c r="G649" s="80">
        <v>817</v>
      </c>
      <c r="H649" s="80">
        <v>1.17</v>
      </c>
      <c r="I649" s="80">
        <v>1.1200000000000001</v>
      </c>
      <c r="J649" s="80">
        <v>0.2225527021024703</v>
      </c>
      <c r="K649" s="80">
        <v>5.8052041944472728E-2</v>
      </c>
      <c r="L649" s="80">
        <v>1218</v>
      </c>
      <c r="M649" s="80">
        <v>584</v>
      </c>
      <c r="N649" s="80"/>
    </row>
    <row r="650" spans="1:14">
      <c r="A650" s="84" t="s">
        <v>437</v>
      </c>
      <c r="B650" s="80">
        <v>108</v>
      </c>
      <c r="C650" s="80">
        <v>111</v>
      </c>
      <c r="D650" s="80">
        <v>143</v>
      </c>
      <c r="E650" s="80">
        <v>157</v>
      </c>
      <c r="F650" s="80">
        <v>1230</v>
      </c>
      <c r="G650" s="80">
        <v>1200</v>
      </c>
      <c r="H650" s="80">
        <v>0.83</v>
      </c>
      <c r="I650" s="80">
        <v>0.63</v>
      </c>
      <c r="J650" s="80">
        <v>0.12133036836636775</v>
      </c>
      <c r="K650" s="80">
        <v>1.9663268746778883E-2</v>
      </c>
      <c r="L650" s="80">
        <v>1320</v>
      </c>
      <c r="M650" s="80">
        <v>413</v>
      </c>
      <c r="N650" s="80"/>
    </row>
    <row r="651" spans="1:14">
      <c r="A651" s="84" t="s">
        <v>143</v>
      </c>
      <c r="B651" s="80">
        <v>69.599999999999994</v>
      </c>
      <c r="C651" s="80">
        <v>76.2</v>
      </c>
      <c r="D651" s="80">
        <v>101.6</v>
      </c>
      <c r="E651" s="80">
        <v>95.9</v>
      </c>
      <c r="F651" s="80">
        <v>774</v>
      </c>
      <c r="G651" s="80">
        <v>810</v>
      </c>
      <c r="H651" s="80">
        <v>0.56999999999999995</v>
      </c>
      <c r="I651" s="80">
        <v>0.53</v>
      </c>
      <c r="J651" s="80">
        <v>7.5721237803260552E-2</v>
      </c>
      <c r="K651" s="80">
        <v>1.6352672570728907E-2</v>
      </c>
      <c r="L651" s="80">
        <v>728</v>
      </c>
      <c r="M651" s="80">
        <v>437</v>
      </c>
      <c r="N651" s="80"/>
    </row>
    <row r="652" spans="1:14">
      <c r="A652" s="84" t="s">
        <v>434</v>
      </c>
      <c r="B652" s="80">
        <v>119</v>
      </c>
      <c r="C652" s="80">
        <v>122.4</v>
      </c>
      <c r="D652" s="80">
        <v>172</v>
      </c>
      <c r="E652" s="80">
        <v>170</v>
      </c>
      <c r="F652" s="80">
        <v>802</v>
      </c>
      <c r="G652" s="80">
        <v>777</v>
      </c>
      <c r="H652" s="80">
        <v>0.73</v>
      </c>
      <c r="I652" s="80">
        <v>0.56999999999999995</v>
      </c>
      <c r="J652" s="80">
        <v>0.27341994175729567</v>
      </c>
      <c r="K652" s="80">
        <v>3.134874945452773E-2</v>
      </c>
      <c r="L652" s="80">
        <v>1570</v>
      </c>
      <c r="M652" s="80">
        <v>495</v>
      </c>
      <c r="N652" s="80"/>
    </row>
    <row r="653" spans="1:14">
      <c r="A653" s="84" t="s">
        <v>425</v>
      </c>
      <c r="B653" s="80">
        <v>59.8</v>
      </c>
      <c r="C653" s="80">
        <v>65</v>
      </c>
      <c r="D653" s="80">
        <v>92</v>
      </c>
      <c r="E653" s="80">
        <v>89</v>
      </c>
      <c r="F653" s="80">
        <v>740</v>
      </c>
      <c r="G653" s="80">
        <v>730</v>
      </c>
      <c r="H653" s="80">
        <v>0.46</v>
      </c>
      <c r="I653" s="80">
        <v>0.48</v>
      </c>
      <c r="J653" s="80">
        <v>0.12681466736165914</v>
      </c>
      <c r="K653" s="80">
        <v>6.53059914814971E-2</v>
      </c>
      <c r="L653" s="80">
        <v>663</v>
      </c>
      <c r="M653" s="80">
        <v>402</v>
      </c>
      <c r="N653" s="80"/>
    </row>
    <row r="654" spans="1:14">
      <c r="A654" s="84" t="s">
        <v>424</v>
      </c>
      <c r="B654" s="80">
        <v>36.200000000000003</v>
      </c>
      <c r="C654" s="80">
        <v>43.3</v>
      </c>
      <c r="D654" s="80">
        <v>188</v>
      </c>
      <c r="E654" s="80">
        <v>196</v>
      </c>
      <c r="F654" s="80">
        <v>930</v>
      </c>
      <c r="G654" s="80">
        <v>950</v>
      </c>
      <c r="H654" s="80">
        <v>0.59</v>
      </c>
      <c r="I654" s="80">
        <v>0.94</v>
      </c>
      <c r="J654" s="80">
        <v>0.11120420593287482</v>
      </c>
      <c r="K654" s="80">
        <v>5.7680988257511126E-2</v>
      </c>
      <c r="L654" s="80">
        <v>780</v>
      </c>
      <c r="M654" s="80">
        <v>449</v>
      </c>
      <c r="N654" s="80"/>
    </row>
    <row r="655" spans="1:14">
      <c r="A655" s="84" t="s">
        <v>423</v>
      </c>
      <c r="B655" s="80">
        <v>50.1</v>
      </c>
      <c r="C655" s="80">
        <v>51.1</v>
      </c>
      <c r="D655" s="80">
        <v>192</v>
      </c>
      <c r="E655" s="80">
        <v>183</v>
      </c>
      <c r="F655" s="80">
        <v>584</v>
      </c>
      <c r="G655" s="80">
        <v>589</v>
      </c>
      <c r="H655" s="80">
        <v>0.72</v>
      </c>
      <c r="I655" s="80">
        <v>0.82</v>
      </c>
      <c r="J655" s="80">
        <v>0.12496327082464281</v>
      </c>
      <c r="K655" s="80">
        <v>1.3539359198496616E-3</v>
      </c>
      <c r="L655" s="80">
        <v>756</v>
      </c>
      <c r="M655" s="80">
        <v>392</v>
      </c>
      <c r="N655" s="80"/>
    </row>
    <row r="656" spans="1:14">
      <c r="A656" s="84" t="s">
        <v>420</v>
      </c>
      <c r="B656" s="80">
        <v>81.5</v>
      </c>
      <c r="C656" s="80">
        <v>77.5</v>
      </c>
      <c r="D656" s="80">
        <v>285</v>
      </c>
      <c r="E656" s="80">
        <v>293</v>
      </c>
      <c r="F656" s="80">
        <v>890</v>
      </c>
      <c r="G656" s="80">
        <v>896</v>
      </c>
      <c r="H656" s="80">
        <v>0.99</v>
      </c>
      <c r="I656" s="80">
        <v>1.2</v>
      </c>
      <c r="J656" s="80">
        <v>0.15727731254444574</v>
      </c>
      <c r="K656" s="80">
        <v>1.8035643278973185E-2</v>
      </c>
      <c r="L656" s="80">
        <v>1090</v>
      </c>
      <c r="M656" s="80">
        <v>526</v>
      </c>
      <c r="N656" s="80"/>
    </row>
    <row r="657" spans="1:14">
      <c r="A657" s="84" t="s">
        <v>419</v>
      </c>
      <c r="B657" s="97">
        <v>72</v>
      </c>
      <c r="C657" s="97">
        <v>62.5</v>
      </c>
      <c r="D657" s="97">
        <v>148</v>
      </c>
      <c r="E657" s="97">
        <v>138</v>
      </c>
      <c r="F657" s="97">
        <v>741</v>
      </c>
      <c r="G657" s="97">
        <v>652</v>
      </c>
      <c r="H657" s="97">
        <v>0.69</v>
      </c>
      <c r="I657" s="97">
        <v>0.8</v>
      </c>
      <c r="J657" s="80">
        <v>0.17113262616586758</v>
      </c>
      <c r="K657" s="80">
        <v>5.3563249230307086E-2</v>
      </c>
      <c r="L657" s="97">
        <v>916</v>
      </c>
      <c r="M657" s="97">
        <v>377</v>
      </c>
      <c r="N657" s="80"/>
    </row>
    <row r="658" spans="1:14">
      <c r="A658" s="84" t="s">
        <v>417</v>
      </c>
      <c r="B658" s="97">
        <v>53.7</v>
      </c>
      <c r="C658" s="97">
        <v>61</v>
      </c>
      <c r="D658" s="97">
        <v>149</v>
      </c>
      <c r="E658" s="97">
        <v>151</v>
      </c>
      <c r="F658" s="97">
        <v>875</v>
      </c>
      <c r="G658" s="97">
        <v>615</v>
      </c>
      <c r="H658" s="97">
        <v>0.88</v>
      </c>
      <c r="I658" s="97">
        <v>0.79</v>
      </c>
      <c r="J658" s="80">
        <v>0.14454870032548728</v>
      </c>
      <c r="K658" s="80">
        <v>4.0389864520279567E-2</v>
      </c>
      <c r="L658" s="97">
        <v>929</v>
      </c>
      <c r="M658" s="97">
        <v>337</v>
      </c>
      <c r="N658" s="80"/>
    </row>
    <row r="659" spans="1:14">
      <c r="A659" s="84" t="s">
        <v>412</v>
      </c>
      <c r="B659" s="97">
        <v>51.7</v>
      </c>
      <c r="C659" s="97">
        <v>48.6</v>
      </c>
      <c r="D659" s="97">
        <v>157</v>
      </c>
      <c r="E659" s="97">
        <v>162</v>
      </c>
      <c r="F659" s="97">
        <v>1170</v>
      </c>
      <c r="G659" s="97">
        <v>831</v>
      </c>
      <c r="H659" s="97">
        <v>0.83</v>
      </c>
      <c r="I659" s="97">
        <v>0.91</v>
      </c>
      <c r="J659" s="80">
        <v>0.14011107128115485</v>
      </c>
      <c r="K659" s="80">
        <v>3.1106375222634337E-2</v>
      </c>
      <c r="L659" s="97">
        <v>1130</v>
      </c>
      <c r="M659" s="97">
        <v>417</v>
      </c>
      <c r="N659" s="80"/>
    </row>
    <row r="660" spans="1:14">
      <c r="A660" s="84" t="s">
        <v>411</v>
      </c>
      <c r="B660" s="97">
        <v>90</v>
      </c>
      <c r="C660" s="97">
        <v>89</v>
      </c>
      <c r="D660" s="97">
        <v>164</v>
      </c>
      <c r="E660" s="97">
        <v>166</v>
      </c>
      <c r="F660" s="97">
        <v>985</v>
      </c>
      <c r="G660" s="97">
        <v>745</v>
      </c>
      <c r="H660" s="97">
        <v>0.71</v>
      </c>
      <c r="I660" s="97">
        <v>0.79</v>
      </c>
      <c r="J660" s="80">
        <v>0.14739323416530903</v>
      </c>
      <c r="K660" s="80">
        <v>2.2454606777944128E-2</v>
      </c>
      <c r="L660" s="97">
        <v>1052</v>
      </c>
      <c r="M660" s="97">
        <v>404</v>
      </c>
      <c r="N660" s="80"/>
    </row>
    <row r="661" spans="1:14">
      <c r="A661" s="84" t="s">
        <v>409</v>
      </c>
      <c r="B661" s="97">
        <v>38.9</v>
      </c>
      <c r="C661" s="97">
        <v>45</v>
      </c>
      <c r="D661" s="97">
        <v>103</v>
      </c>
      <c r="E661" s="97">
        <v>100</v>
      </c>
      <c r="F661" s="97">
        <v>410</v>
      </c>
      <c r="G661" s="97">
        <v>302</v>
      </c>
      <c r="H661" s="97">
        <v>0.43</v>
      </c>
      <c r="I661" s="97">
        <v>0.57199999999999995</v>
      </c>
      <c r="J661" s="80">
        <v>0.155289315534445</v>
      </c>
      <c r="K661" s="80">
        <v>3.040927492679257E-2</v>
      </c>
      <c r="L661" s="97">
        <v>680</v>
      </c>
      <c r="M661" s="97">
        <v>233</v>
      </c>
      <c r="N661" s="80"/>
    </row>
    <row r="662" spans="1:14">
      <c r="A662" s="84" t="s">
        <v>408</v>
      </c>
      <c r="B662" s="97">
        <v>47.9</v>
      </c>
      <c r="C662" s="97">
        <v>58.6</v>
      </c>
      <c r="D662" s="97">
        <v>166</v>
      </c>
      <c r="E662" s="97">
        <v>160</v>
      </c>
      <c r="F662" s="97">
        <v>868</v>
      </c>
      <c r="G662" s="97">
        <v>654</v>
      </c>
      <c r="H662" s="97">
        <v>0.8</v>
      </c>
      <c r="I662" s="97">
        <v>0.87</v>
      </c>
      <c r="J662" s="80">
        <v>0.1071196585345317</v>
      </c>
      <c r="K662" s="80">
        <v>2.3018690668235052E-2</v>
      </c>
      <c r="L662" s="97">
        <v>950</v>
      </c>
      <c r="M662" s="97">
        <v>351</v>
      </c>
      <c r="N662" s="80"/>
    </row>
    <row r="663" spans="1:14">
      <c r="A663" s="84" t="s">
        <v>407</v>
      </c>
      <c r="B663" s="97">
        <v>55</v>
      </c>
      <c r="C663" s="97">
        <v>60.7</v>
      </c>
      <c r="D663" s="97">
        <v>156</v>
      </c>
      <c r="E663" s="97">
        <v>165</v>
      </c>
      <c r="F663" s="97">
        <v>889</v>
      </c>
      <c r="G663" s="97">
        <v>665</v>
      </c>
      <c r="H663" s="97">
        <v>0.81</v>
      </c>
      <c r="I663" s="97">
        <v>0.81</v>
      </c>
      <c r="J663" s="80">
        <v>0.11692538454204016</v>
      </c>
      <c r="K663" s="80">
        <v>4.1611086504049301E-2</v>
      </c>
      <c r="L663" s="97">
        <v>960</v>
      </c>
      <c r="M663" s="97">
        <v>387</v>
      </c>
      <c r="N663" s="80"/>
    </row>
    <row r="664" spans="1:14">
      <c r="A664" s="84" t="s">
        <v>406</v>
      </c>
      <c r="B664" s="97">
        <v>84</v>
      </c>
      <c r="C664" s="97">
        <v>71</v>
      </c>
      <c r="D664" s="97">
        <v>162</v>
      </c>
      <c r="E664" s="97">
        <v>155</v>
      </c>
      <c r="F664" s="97">
        <v>770</v>
      </c>
      <c r="G664" s="97">
        <v>1140</v>
      </c>
      <c r="H664" s="97">
        <v>0.53</v>
      </c>
      <c r="I664" s="97">
        <v>0.63</v>
      </c>
      <c r="J664" s="80">
        <v>0.1696899193852226</v>
      </c>
      <c r="K664" s="80">
        <v>0</v>
      </c>
      <c r="L664" s="97">
        <v>1070</v>
      </c>
      <c r="M664" s="97">
        <v>422</v>
      </c>
      <c r="N664" s="80"/>
    </row>
    <row r="665" spans="1:14">
      <c r="A665" s="84" t="s">
        <v>405</v>
      </c>
      <c r="B665" s="97">
        <v>82.6</v>
      </c>
      <c r="C665" s="97">
        <v>57.8</v>
      </c>
      <c r="D665" s="97">
        <v>162</v>
      </c>
      <c r="E665" s="97">
        <v>168</v>
      </c>
      <c r="F665" s="97">
        <v>956</v>
      </c>
      <c r="G665" s="97">
        <v>1430</v>
      </c>
      <c r="H665" s="97">
        <v>0.67</v>
      </c>
      <c r="I665" s="97">
        <v>0.69</v>
      </c>
      <c r="J665" s="80">
        <v>0.14863344587915048</v>
      </c>
      <c r="K665" s="80">
        <v>1.6860967823369495E-2</v>
      </c>
      <c r="L665" s="97">
        <v>1068</v>
      </c>
      <c r="M665" s="97">
        <v>365</v>
      </c>
      <c r="N665" s="80"/>
    </row>
    <row r="666" spans="1:14">
      <c r="A666" s="84" t="s">
        <v>404</v>
      </c>
      <c r="B666" s="97">
        <v>126</v>
      </c>
      <c r="C666" s="97">
        <v>95</v>
      </c>
      <c r="D666" s="97">
        <v>111</v>
      </c>
      <c r="E666" s="97">
        <v>106</v>
      </c>
      <c r="F666" s="97">
        <v>740</v>
      </c>
      <c r="G666" s="97">
        <v>1030</v>
      </c>
      <c r="H666" s="97">
        <v>0.47</v>
      </c>
      <c r="I666" s="97">
        <v>0.53</v>
      </c>
      <c r="J666" s="80">
        <v>0.16265916582842513</v>
      </c>
      <c r="K666" s="80">
        <v>3.3160538256078044E-2</v>
      </c>
      <c r="L666" s="97">
        <v>1020</v>
      </c>
      <c r="M666" s="97">
        <v>315</v>
      </c>
      <c r="N666" s="80"/>
    </row>
    <row r="667" spans="1:14">
      <c r="A667" s="84" t="s">
        <v>147</v>
      </c>
      <c r="B667" s="97">
        <v>142</v>
      </c>
      <c r="C667" s="97">
        <v>82.9</v>
      </c>
      <c r="D667" s="97">
        <v>208.2</v>
      </c>
      <c r="E667" s="97">
        <v>215</v>
      </c>
      <c r="F667" s="97">
        <v>1052</v>
      </c>
      <c r="G667" s="97">
        <v>1908</v>
      </c>
      <c r="H667" s="97">
        <v>0.91</v>
      </c>
      <c r="I667" s="97">
        <v>0.86</v>
      </c>
      <c r="J667" s="80">
        <v>0.13978512940776611</v>
      </c>
      <c r="K667" s="80">
        <v>2.4968445355729309E-2</v>
      </c>
      <c r="L667" s="97">
        <v>1313</v>
      </c>
      <c r="M667" s="97">
        <v>450</v>
      </c>
      <c r="N667" s="80"/>
    </row>
    <row r="668" spans="1:14">
      <c r="A668" s="84" t="s">
        <v>146</v>
      </c>
      <c r="B668" s="97">
        <v>103</v>
      </c>
      <c r="C668" s="97">
        <v>59.6</v>
      </c>
      <c r="D668" s="97">
        <v>173</v>
      </c>
      <c r="E668" s="97">
        <v>185</v>
      </c>
      <c r="F668" s="97">
        <v>1249</v>
      </c>
      <c r="G668" s="97">
        <v>2530</v>
      </c>
      <c r="H668" s="97">
        <v>0.96</v>
      </c>
      <c r="I668" s="97">
        <v>0.98</v>
      </c>
      <c r="J668" s="80">
        <v>0.31713664744096132</v>
      </c>
      <c r="K668" s="80">
        <v>1.8039373906402999E-2</v>
      </c>
      <c r="L668" s="97">
        <v>1200</v>
      </c>
      <c r="M668" s="97">
        <v>483</v>
      </c>
      <c r="N668" s="80"/>
    </row>
    <row r="669" spans="1:14">
      <c r="A669" s="84" t="s">
        <v>403</v>
      </c>
      <c r="B669" s="97">
        <v>94</v>
      </c>
      <c r="C669" s="97">
        <v>62</v>
      </c>
      <c r="D669" s="97">
        <v>111</v>
      </c>
      <c r="E669" s="97">
        <v>105</v>
      </c>
      <c r="F669" s="97">
        <v>475</v>
      </c>
      <c r="G669" s="97">
        <v>1040</v>
      </c>
      <c r="H669" s="97">
        <v>0.54</v>
      </c>
      <c r="I669" s="97">
        <v>0.53</v>
      </c>
      <c r="J669" s="80">
        <v>0.1382142279831709</v>
      </c>
      <c r="K669" s="80">
        <v>0</v>
      </c>
      <c r="L669" s="97">
        <v>631</v>
      </c>
      <c r="M669" s="97">
        <v>262</v>
      </c>
      <c r="N669" s="80"/>
    </row>
    <row r="670" spans="1:14">
      <c r="A670" s="84" t="s">
        <v>402</v>
      </c>
      <c r="B670" s="97">
        <v>113</v>
      </c>
      <c r="C670" s="97">
        <v>65.7</v>
      </c>
      <c r="D670" s="97">
        <v>162</v>
      </c>
      <c r="E670" s="97">
        <v>158</v>
      </c>
      <c r="F670" s="97">
        <v>696</v>
      </c>
      <c r="G670" s="97">
        <v>1290</v>
      </c>
      <c r="H670" s="97">
        <v>0.63</v>
      </c>
      <c r="I670" s="97">
        <v>0.8</v>
      </c>
      <c r="J670" s="80">
        <v>0.16529035905346565</v>
      </c>
      <c r="K670" s="80">
        <v>3.6172772203869774E-2</v>
      </c>
      <c r="L670" s="97">
        <v>980</v>
      </c>
      <c r="M670" s="97">
        <v>393</v>
      </c>
      <c r="N670" s="80"/>
    </row>
    <row r="671" spans="1:14">
      <c r="A671" s="84" t="s">
        <v>401</v>
      </c>
      <c r="B671" s="97">
        <v>85</v>
      </c>
      <c r="C671" s="97">
        <v>56.6</v>
      </c>
      <c r="D671" s="97">
        <v>144</v>
      </c>
      <c r="E671" s="97">
        <v>135</v>
      </c>
      <c r="F671" s="97">
        <v>816</v>
      </c>
      <c r="G671" s="97">
        <v>1293</v>
      </c>
      <c r="H671" s="97">
        <v>0.82</v>
      </c>
      <c r="I671" s="97">
        <v>0.59</v>
      </c>
      <c r="J671" s="80">
        <v>0.15952295515540416</v>
      </c>
      <c r="K671" s="80">
        <v>8.8078179958837773E-3</v>
      </c>
      <c r="L671" s="97">
        <v>840</v>
      </c>
      <c r="M671" s="97">
        <v>325</v>
      </c>
      <c r="N671" s="80"/>
    </row>
    <row r="672" spans="1:14">
      <c r="A672" s="84" t="s">
        <v>400</v>
      </c>
      <c r="B672" s="80">
        <v>51.6</v>
      </c>
      <c r="C672" s="80">
        <v>70.599999999999994</v>
      </c>
      <c r="D672" s="80">
        <v>192</v>
      </c>
      <c r="E672" s="80">
        <v>201</v>
      </c>
      <c r="F672" s="80">
        <v>822</v>
      </c>
      <c r="G672" s="80">
        <v>580</v>
      </c>
      <c r="H672" s="80">
        <v>1.06</v>
      </c>
      <c r="I672" s="80">
        <v>1.06</v>
      </c>
      <c r="J672" s="80">
        <v>0.14523343839698127</v>
      </c>
      <c r="K672" s="80">
        <v>2.7975885307204146E-2</v>
      </c>
      <c r="L672" s="80">
        <v>1035</v>
      </c>
      <c r="M672" s="80">
        <v>483</v>
      </c>
      <c r="N672" s="80"/>
    </row>
    <row r="673" spans="1:14">
      <c r="A673" s="84" t="s">
        <v>398</v>
      </c>
      <c r="B673" s="80">
        <v>53.5</v>
      </c>
      <c r="C673" s="80">
        <v>79.099999999999994</v>
      </c>
      <c r="D673" s="80">
        <v>207</v>
      </c>
      <c r="E673" s="80">
        <v>218</v>
      </c>
      <c r="F673" s="80">
        <v>834</v>
      </c>
      <c r="G673" s="80">
        <v>591</v>
      </c>
      <c r="H673" s="80">
        <v>1.33</v>
      </c>
      <c r="I673" s="80">
        <v>1.1299999999999999</v>
      </c>
      <c r="J673" s="80">
        <v>0.16386806694142769</v>
      </c>
      <c r="K673" s="80">
        <v>0</v>
      </c>
      <c r="L673" s="80">
        <v>1066</v>
      </c>
      <c r="M673" s="80">
        <v>527</v>
      </c>
      <c r="N673" s="80"/>
    </row>
    <row r="674" spans="1:14">
      <c r="A674" s="84" t="s">
        <v>397</v>
      </c>
      <c r="B674" s="80">
        <v>52.8</v>
      </c>
      <c r="C674" s="80">
        <v>75.400000000000006</v>
      </c>
      <c r="D674" s="80">
        <v>190.9</v>
      </c>
      <c r="E674" s="80">
        <v>193</v>
      </c>
      <c r="F674" s="80">
        <v>792</v>
      </c>
      <c r="G674" s="80">
        <v>580</v>
      </c>
      <c r="H674" s="80">
        <v>0.99</v>
      </c>
      <c r="I674" s="80">
        <v>0.94</v>
      </c>
      <c r="J674" s="80">
        <v>0.16522560052241694</v>
      </c>
      <c r="K674" s="80">
        <v>3.9369534513580426E-2</v>
      </c>
      <c r="L674" s="80">
        <v>993</v>
      </c>
      <c r="M674" s="80">
        <v>499</v>
      </c>
      <c r="N674" s="80"/>
    </row>
    <row r="675" spans="1:14">
      <c r="A675" s="84" t="s">
        <v>396</v>
      </c>
      <c r="B675" s="80">
        <v>60.5</v>
      </c>
      <c r="C675" s="80">
        <v>90.4</v>
      </c>
      <c r="D675" s="80">
        <v>221</v>
      </c>
      <c r="E675" s="80">
        <v>229</v>
      </c>
      <c r="F675" s="80">
        <v>933</v>
      </c>
      <c r="G675" s="80">
        <v>714</v>
      </c>
      <c r="H675" s="80">
        <v>1.04</v>
      </c>
      <c r="I675" s="80">
        <v>1.1599999999999999</v>
      </c>
      <c r="J675" s="80">
        <v>0.14788428667168849</v>
      </c>
      <c r="K675" s="80">
        <v>6.1443862146688365E-2</v>
      </c>
      <c r="L675" s="80">
        <v>1174</v>
      </c>
      <c r="M675" s="80">
        <v>532</v>
      </c>
      <c r="N675" s="80"/>
    </row>
    <row r="676" spans="1:14">
      <c r="A676" s="84" t="s">
        <v>395</v>
      </c>
      <c r="B676" s="80">
        <v>54.3</v>
      </c>
      <c r="C676" s="80">
        <v>77.099999999999994</v>
      </c>
      <c r="D676" s="80">
        <v>229.2</v>
      </c>
      <c r="E676" s="80">
        <v>240</v>
      </c>
      <c r="F676" s="80">
        <v>832</v>
      </c>
      <c r="G676" s="80">
        <v>556</v>
      </c>
      <c r="H676" s="80">
        <v>1.07</v>
      </c>
      <c r="I676" s="80">
        <v>0.90600000000000003</v>
      </c>
      <c r="J676" s="80">
        <v>0.15209165728768329</v>
      </c>
      <c r="K676" s="80">
        <v>3.2161259562142719E-2</v>
      </c>
      <c r="L676" s="80">
        <v>1236</v>
      </c>
      <c r="M676" s="80">
        <v>483</v>
      </c>
      <c r="N676" s="80"/>
    </row>
    <row r="677" spans="1:14">
      <c r="A677" s="84" t="s">
        <v>394</v>
      </c>
      <c r="B677" s="80">
        <v>54.2</v>
      </c>
      <c r="C677" s="80">
        <v>77.599999999999994</v>
      </c>
      <c r="D677" s="80">
        <v>200</v>
      </c>
      <c r="E677" s="80">
        <v>181</v>
      </c>
      <c r="F677" s="80">
        <v>768</v>
      </c>
      <c r="G677" s="80">
        <v>592</v>
      </c>
      <c r="H677" s="80">
        <v>1</v>
      </c>
      <c r="I677" s="80">
        <v>1.07</v>
      </c>
      <c r="J677" s="80">
        <v>0.19409424913555265</v>
      </c>
      <c r="K677" s="80">
        <v>3.5929961812367524E-2</v>
      </c>
      <c r="L677" s="80">
        <v>1006</v>
      </c>
      <c r="M677" s="80">
        <v>498</v>
      </c>
      <c r="N677" s="80"/>
    </row>
    <row r="678" spans="1:14">
      <c r="A678" s="84" t="s">
        <v>393</v>
      </c>
      <c r="B678" s="80">
        <v>47.8</v>
      </c>
      <c r="C678" s="80">
        <v>69.8</v>
      </c>
      <c r="D678" s="80">
        <v>176</v>
      </c>
      <c r="E678" s="80">
        <v>174</v>
      </c>
      <c r="F678" s="80">
        <v>694</v>
      </c>
      <c r="G678" s="80">
        <v>539</v>
      </c>
      <c r="H678" s="80">
        <v>0.93</v>
      </c>
      <c r="I678" s="80">
        <v>1.05</v>
      </c>
      <c r="J678" s="80">
        <v>0.13436612837213366</v>
      </c>
      <c r="K678" s="80">
        <v>2.8122383555414437E-2</v>
      </c>
      <c r="L678" s="80">
        <v>919</v>
      </c>
      <c r="M678" s="80">
        <v>445</v>
      </c>
      <c r="N678" s="80"/>
    </row>
    <row r="679" spans="1:14">
      <c r="A679" s="84" t="s">
        <v>392</v>
      </c>
      <c r="B679" s="80">
        <v>56.9</v>
      </c>
      <c r="C679" s="80">
        <v>83.1</v>
      </c>
      <c r="D679" s="80">
        <v>204</v>
      </c>
      <c r="E679" s="80">
        <v>196</v>
      </c>
      <c r="F679" s="80">
        <v>780</v>
      </c>
      <c r="G679" s="80">
        <v>643</v>
      </c>
      <c r="H679" s="80">
        <v>1.04</v>
      </c>
      <c r="I679" s="80">
        <v>1.29</v>
      </c>
      <c r="J679" s="80">
        <v>0.17906305698173311</v>
      </c>
      <c r="K679" s="80">
        <v>3.259350025959637E-2</v>
      </c>
      <c r="L679" s="80">
        <v>1260</v>
      </c>
      <c r="M679" s="80">
        <v>528</v>
      </c>
      <c r="N679" s="80"/>
    </row>
    <row r="680" spans="1:14">
      <c r="A680" s="84" t="s">
        <v>391</v>
      </c>
      <c r="B680" s="80">
        <v>61.2</v>
      </c>
      <c r="C680" s="80">
        <v>77.400000000000006</v>
      </c>
      <c r="D680" s="80">
        <v>202</v>
      </c>
      <c r="E680" s="80">
        <v>198</v>
      </c>
      <c r="F680" s="80">
        <v>832</v>
      </c>
      <c r="G680" s="80">
        <v>710</v>
      </c>
      <c r="H680" s="80">
        <v>1.01</v>
      </c>
      <c r="I680" s="80">
        <v>1.03</v>
      </c>
      <c r="J680" s="80">
        <v>0.18553951539382671</v>
      </c>
      <c r="K680" s="80">
        <v>3.5570426757383929E-2</v>
      </c>
      <c r="L680" s="80">
        <v>1170</v>
      </c>
      <c r="M680" s="80">
        <v>516</v>
      </c>
      <c r="N680" s="80"/>
    </row>
    <row r="681" spans="1:14">
      <c r="A681" s="84" t="s">
        <v>390</v>
      </c>
      <c r="B681" s="80">
        <v>64</v>
      </c>
      <c r="C681" s="80">
        <v>81.5</v>
      </c>
      <c r="D681" s="80">
        <v>212</v>
      </c>
      <c r="E681" s="80">
        <v>216.6</v>
      </c>
      <c r="F681" s="80">
        <v>813</v>
      </c>
      <c r="G681" s="80">
        <v>711</v>
      </c>
      <c r="H681" s="80">
        <v>0.97</v>
      </c>
      <c r="I681" s="80">
        <v>1.03</v>
      </c>
      <c r="J681" s="80">
        <v>0.14717165501974894</v>
      </c>
      <c r="K681" s="80">
        <v>3.6688664170287204E-2</v>
      </c>
      <c r="L681" s="80">
        <v>1008</v>
      </c>
      <c r="M681" s="80">
        <v>492</v>
      </c>
      <c r="N681" s="80"/>
    </row>
    <row r="682" spans="1:14">
      <c r="A682" s="84" t="s">
        <v>389</v>
      </c>
      <c r="B682" s="80">
        <v>92.8</v>
      </c>
      <c r="C682" s="80">
        <v>85.6</v>
      </c>
      <c r="D682" s="80">
        <v>218</v>
      </c>
      <c r="E682" s="80">
        <v>223</v>
      </c>
      <c r="F682" s="80">
        <v>901</v>
      </c>
      <c r="G682" s="80">
        <v>892</v>
      </c>
      <c r="H682" s="80">
        <v>1.21</v>
      </c>
      <c r="I682" s="80">
        <v>1.19</v>
      </c>
      <c r="J682" s="80">
        <v>0.18132781638117876</v>
      </c>
      <c r="K682" s="80">
        <v>5.2571195150914317E-2</v>
      </c>
      <c r="L682" s="80">
        <v>1170</v>
      </c>
      <c r="M682" s="80">
        <v>548</v>
      </c>
      <c r="N682" s="80"/>
    </row>
    <row r="683" spans="1:14">
      <c r="A683" s="84" t="s">
        <v>388</v>
      </c>
      <c r="B683" s="80">
        <v>104.7</v>
      </c>
      <c r="C683" s="80">
        <v>93.5</v>
      </c>
      <c r="D683" s="80">
        <v>227</v>
      </c>
      <c r="E683" s="80">
        <v>231.7</v>
      </c>
      <c r="F683" s="80">
        <v>920</v>
      </c>
      <c r="G683" s="80">
        <v>947</v>
      </c>
      <c r="H683" s="80">
        <v>1.1000000000000001</v>
      </c>
      <c r="I683" s="80">
        <v>1.31</v>
      </c>
      <c r="J683" s="80">
        <v>0.16672290017672134</v>
      </c>
      <c r="K683" s="80">
        <v>3.5679659065778628E-2</v>
      </c>
      <c r="L683" s="80">
        <v>1310</v>
      </c>
      <c r="M683" s="80">
        <v>553</v>
      </c>
      <c r="N683" s="80"/>
    </row>
    <row r="684" spans="1:14">
      <c r="A684" s="84" t="s">
        <v>387</v>
      </c>
      <c r="B684" s="80">
        <v>103.4</v>
      </c>
      <c r="C684" s="80">
        <v>84.7</v>
      </c>
      <c r="D684" s="80">
        <v>218</v>
      </c>
      <c r="E684" s="80">
        <v>219</v>
      </c>
      <c r="F684" s="80">
        <v>905</v>
      </c>
      <c r="G684" s="80">
        <v>912</v>
      </c>
      <c r="H684" s="80">
        <v>1.02</v>
      </c>
      <c r="I684" s="80">
        <v>1.17</v>
      </c>
      <c r="J684" s="80">
        <v>0.16356207373168749</v>
      </c>
      <c r="K684" s="80">
        <v>3.8289414057687807E-2</v>
      </c>
      <c r="L684" s="80">
        <v>1114</v>
      </c>
      <c r="M684" s="80">
        <v>488</v>
      </c>
      <c r="N684" s="80"/>
    </row>
    <row r="685" spans="1:14">
      <c r="A685" s="84" t="s">
        <v>386</v>
      </c>
      <c r="B685" s="80">
        <v>85.9</v>
      </c>
      <c r="C685" s="80">
        <v>81.599999999999994</v>
      </c>
      <c r="D685" s="80">
        <v>215</v>
      </c>
      <c r="E685" s="80">
        <v>204</v>
      </c>
      <c r="F685" s="80">
        <v>800</v>
      </c>
      <c r="G685" s="80">
        <v>761</v>
      </c>
      <c r="H685" s="80">
        <v>0.97</v>
      </c>
      <c r="I685" s="80">
        <v>1.19</v>
      </c>
      <c r="J685" s="80">
        <v>0.15009815977480304</v>
      </c>
      <c r="K685" s="80">
        <v>3.9843472187412611E-2</v>
      </c>
      <c r="L685" s="80">
        <v>988</v>
      </c>
      <c r="M685" s="80">
        <v>477</v>
      </c>
      <c r="N685" s="80"/>
    </row>
    <row r="686" spans="1:14">
      <c r="A686" s="84" t="s">
        <v>385</v>
      </c>
      <c r="B686" s="80">
        <v>84.5</v>
      </c>
      <c r="C686" s="80">
        <v>79.400000000000006</v>
      </c>
      <c r="D686" s="80">
        <v>211</v>
      </c>
      <c r="E686" s="80">
        <v>222</v>
      </c>
      <c r="F686" s="80">
        <v>927</v>
      </c>
      <c r="G686" s="80">
        <v>744</v>
      </c>
      <c r="H686" s="80">
        <v>1.1000000000000001</v>
      </c>
      <c r="I686" s="80">
        <v>1.29</v>
      </c>
      <c r="J686" s="80">
        <v>0.17561919243196317</v>
      </c>
      <c r="K686" s="80">
        <v>5.0361068345637604E-2</v>
      </c>
      <c r="L686" s="80">
        <v>1148</v>
      </c>
      <c r="M686" s="80">
        <v>492</v>
      </c>
      <c r="N686" s="80"/>
    </row>
    <row r="687" spans="1:14">
      <c r="A687" s="84" t="s">
        <v>384</v>
      </c>
      <c r="B687" s="80">
        <v>77.400000000000006</v>
      </c>
      <c r="C687" s="80">
        <v>81.2</v>
      </c>
      <c r="D687" s="80">
        <v>212.8</v>
      </c>
      <c r="E687" s="80">
        <v>194.3</v>
      </c>
      <c r="F687" s="80">
        <v>790</v>
      </c>
      <c r="G687" s="80">
        <v>698</v>
      </c>
      <c r="H687" s="80">
        <v>1.04</v>
      </c>
      <c r="I687" s="80">
        <v>1.1200000000000001</v>
      </c>
      <c r="J687" s="80">
        <v>0.18950932763208109</v>
      </c>
      <c r="K687" s="80">
        <v>1.8606012369295637E-2</v>
      </c>
      <c r="L687" s="80">
        <v>959</v>
      </c>
      <c r="M687" s="80">
        <v>471</v>
      </c>
      <c r="N687" s="80"/>
    </row>
    <row r="688" spans="1:14">
      <c r="A688" s="84" t="s">
        <v>383</v>
      </c>
      <c r="B688" s="80">
        <v>76.2</v>
      </c>
      <c r="C688" s="80">
        <v>76.099999999999994</v>
      </c>
      <c r="D688" s="80">
        <v>195.3</v>
      </c>
      <c r="E688" s="80">
        <v>209</v>
      </c>
      <c r="F688" s="80">
        <v>830</v>
      </c>
      <c r="G688" s="80">
        <v>645</v>
      </c>
      <c r="H688" s="80">
        <v>1.01</v>
      </c>
      <c r="I688" s="80">
        <v>1.1100000000000001</v>
      </c>
      <c r="J688" s="80">
        <v>0.15545157624739106</v>
      </c>
      <c r="K688" s="80">
        <v>3.5762595771520599E-2</v>
      </c>
      <c r="L688" s="80">
        <v>1051</v>
      </c>
      <c r="M688" s="80">
        <v>466</v>
      </c>
      <c r="N688" s="80"/>
    </row>
    <row r="689" spans="1:14">
      <c r="A689" s="84" t="s">
        <v>382</v>
      </c>
      <c r="B689" s="80">
        <v>78</v>
      </c>
      <c r="C689" s="80">
        <v>80.2</v>
      </c>
      <c r="D689" s="80">
        <v>211</v>
      </c>
      <c r="E689" s="80">
        <v>198</v>
      </c>
      <c r="F689" s="80">
        <v>811</v>
      </c>
      <c r="G689" s="80">
        <v>685</v>
      </c>
      <c r="H689" s="80">
        <v>1</v>
      </c>
      <c r="I689" s="80">
        <v>1.07</v>
      </c>
      <c r="J689" s="80">
        <v>0.16400445395780389</v>
      </c>
      <c r="K689" s="80">
        <v>4.6620039862551893E-2</v>
      </c>
      <c r="L689" s="80">
        <v>984</v>
      </c>
      <c r="M689" s="80">
        <v>479</v>
      </c>
      <c r="N689" s="80"/>
    </row>
    <row r="690" spans="1:14">
      <c r="A690" s="84" t="s">
        <v>381</v>
      </c>
      <c r="B690" s="80">
        <v>79</v>
      </c>
      <c r="C690" s="80">
        <v>94</v>
      </c>
      <c r="D690" s="80">
        <v>212</v>
      </c>
      <c r="E690" s="80">
        <v>223</v>
      </c>
      <c r="F690" s="80">
        <v>930</v>
      </c>
      <c r="G690" s="80">
        <v>759</v>
      </c>
      <c r="H690" s="80">
        <v>0.98</v>
      </c>
      <c r="I690" s="80">
        <v>1.28</v>
      </c>
      <c r="J690" s="80">
        <v>0.17239761783139881</v>
      </c>
      <c r="K690" s="80">
        <v>3.6610280640600429E-2</v>
      </c>
      <c r="L690" s="80">
        <v>1210</v>
      </c>
      <c r="M690" s="80">
        <v>577</v>
      </c>
      <c r="N690" s="80"/>
    </row>
    <row r="691" spans="1:14">
      <c r="A691" s="84" t="s">
        <v>380</v>
      </c>
      <c r="B691" s="80">
        <v>86.5</v>
      </c>
      <c r="C691" s="80">
        <v>94.8</v>
      </c>
      <c r="D691" s="80">
        <v>223</v>
      </c>
      <c r="E691" s="80">
        <v>229</v>
      </c>
      <c r="F691" s="80">
        <v>902</v>
      </c>
      <c r="G691" s="80">
        <v>813</v>
      </c>
      <c r="H691" s="80">
        <v>1.1200000000000001</v>
      </c>
      <c r="I691" s="80">
        <v>1.28</v>
      </c>
      <c r="J691" s="80">
        <v>0.18000493306308507</v>
      </c>
      <c r="K691" s="80">
        <v>2.6813037782070979E-2</v>
      </c>
      <c r="L691" s="80">
        <v>1183</v>
      </c>
      <c r="M691" s="80">
        <v>543</v>
      </c>
      <c r="N691" s="80"/>
    </row>
    <row r="692" spans="1:14">
      <c r="A692" s="84" t="s">
        <v>375</v>
      </c>
      <c r="B692" s="80">
        <v>70.599999999999994</v>
      </c>
      <c r="C692" s="80">
        <v>67.599999999999994</v>
      </c>
      <c r="D692" s="80">
        <v>118.7</v>
      </c>
      <c r="E692" s="80">
        <v>126.2</v>
      </c>
      <c r="F692" s="80">
        <v>859</v>
      </c>
      <c r="G692" s="80">
        <v>1120</v>
      </c>
      <c r="H692" s="80">
        <v>0.69</v>
      </c>
      <c r="I692" s="80">
        <v>0.64</v>
      </c>
      <c r="J692" s="80">
        <v>0.13413368199397183</v>
      </c>
      <c r="K692" s="80">
        <v>0</v>
      </c>
      <c r="L692" s="80">
        <v>866</v>
      </c>
      <c r="M692" s="80">
        <v>298</v>
      </c>
      <c r="N692" s="80"/>
    </row>
    <row r="693" spans="1:14">
      <c r="A693" s="84" t="s">
        <v>374</v>
      </c>
      <c r="B693" s="80">
        <v>92</v>
      </c>
      <c r="C693" s="80">
        <v>82.6</v>
      </c>
      <c r="D693" s="80">
        <v>123.7</v>
      </c>
      <c r="E693" s="80">
        <v>128.5</v>
      </c>
      <c r="F693" s="80">
        <v>960</v>
      </c>
      <c r="G693" s="80">
        <v>1509</v>
      </c>
      <c r="H693" s="80">
        <v>0.66</v>
      </c>
      <c r="I693" s="80">
        <v>0.56999999999999995</v>
      </c>
      <c r="J693" s="80">
        <v>0.12821387859654193</v>
      </c>
      <c r="K693" s="80">
        <v>3.5719168480964528E-2</v>
      </c>
      <c r="L693" s="80">
        <v>961</v>
      </c>
      <c r="M693" s="80">
        <v>341</v>
      </c>
      <c r="N693" s="80"/>
    </row>
    <row r="694" spans="1:14">
      <c r="A694" s="84" t="s">
        <v>373</v>
      </c>
      <c r="B694" s="80">
        <v>99</v>
      </c>
      <c r="C694" s="80">
        <v>82.6</v>
      </c>
      <c r="D694" s="80">
        <v>140</v>
      </c>
      <c r="E694" s="80">
        <v>140</v>
      </c>
      <c r="F694" s="80">
        <v>1039</v>
      </c>
      <c r="G694" s="80">
        <v>1680</v>
      </c>
      <c r="H694" s="80">
        <v>0.56999999999999995</v>
      </c>
      <c r="I694" s="80">
        <v>0.77</v>
      </c>
      <c r="J694" s="80">
        <v>0.15542016077968471</v>
      </c>
      <c r="K694" s="80">
        <v>5.0048498081245861E-2</v>
      </c>
      <c r="L694" s="80">
        <v>1070</v>
      </c>
      <c r="M694" s="80">
        <v>376</v>
      </c>
      <c r="N694" s="80"/>
    </row>
    <row r="695" spans="1:14">
      <c r="A695" s="84" t="s">
        <v>372</v>
      </c>
      <c r="B695" s="80">
        <v>84</v>
      </c>
      <c r="C695" s="80">
        <v>84</v>
      </c>
      <c r="D695" s="80">
        <v>123</v>
      </c>
      <c r="E695" s="80">
        <v>135</v>
      </c>
      <c r="F695" s="80">
        <v>990</v>
      </c>
      <c r="G695" s="80">
        <v>1560</v>
      </c>
      <c r="H695" s="80">
        <v>0.57999999999999996</v>
      </c>
      <c r="I695" s="80">
        <v>0.68</v>
      </c>
      <c r="J695" s="80">
        <v>0.14993461078919421</v>
      </c>
      <c r="K695" s="80">
        <v>1.9562740471709524E-2</v>
      </c>
      <c r="L695" s="80">
        <v>990</v>
      </c>
      <c r="M695" s="80">
        <v>384</v>
      </c>
      <c r="N695" s="80"/>
    </row>
    <row r="696" spans="1:14">
      <c r="A696" s="84" t="s">
        <v>371</v>
      </c>
      <c r="B696" s="80">
        <v>105</v>
      </c>
      <c r="C696" s="80">
        <v>82</v>
      </c>
      <c r="D696" s="80">
        <v>141</v>
      </c>
      <c r="E696" s="80">
        <v>141</v>
      </c>
      <c r="F696" s="80">
        <v>1005</v>
      </c>
      <c r="G696" s="80">
        <v>1530</v>
      </c>
      <c r="H696" s="80">
        <v>0.71</v>
      </c>
      <c r="I696" s="80">
        <v>0.7</v>
      </c>
      <c r="J696" s="80">
        <v>0.12627149515073238</v>
      </c>
      <c r="K696" s="80">
        <v>0</v>
      </c>
      <c r="L696" s="80">
        <v>1050</v>
      </c>
      <c r="M696" s="80">
        <v>349</v>
      </c>
      <c r="N696" s="80"/>
    </row>
    <row r="697" spans="1:14">
      <c r="A697" s="84" t="s">
        <v>370</v>
      </c>
      <c r="B697" s="80">
        <v>106</v>
      </c>
      <c r="C697" s="80">
        <v>91</v>
      </c>
      <c r="D697" s="80">
        <v>140</v>
      </c>
      <c r="E697" s="80">
        <v>139</v>
      </c>
      <c r="F697" s="80">
        <v>910</v>
      </c>
      <c r="G697" s="80">
        <v>1500</v>
      </c>
      <c r="H697" s="80">
        <v>0.62</v>
      </c>
      <c r="I697" s="80">
        <v>0.76</v>
      </c>
      <c r="J697" s="80">
        <v>0.15297523019749182</v>
      </c>
      <c r="K697" s="80">
        <v>4.0948425796420492E-3</v>
      </c>
      <c r="L697" s="80">
        <v>990</v>
      </c>
      <c r="M697" s="80">
        <v>340</v>
      </c>
      <c r="N697" s="80"/>
    </row>
    <row r="698" spans="1:14">
      <c r="A698" s="84" t="s">
        <v>369</v>
      </c>
      <c r="B698" s="80">
        <v>103.7</v>
      </c>
      <c r="C698" s="80">
        <v>88.4</v>
      </c>
      <c r="D698" s="80">
        <v>150</v>
      </c>
      <c r="E698" s="80">
        <v>145</v>
      </c>
      <c r="F698" s="80">
        <v>1030</v>
      </c>
      <c r="G698" s="80">
        <v>1520</v>
      </c>
      <c r="H698" s="80">
        <v>0.77</v>
      </c>
      <c r="I698" s="80">
        <v>0.91</v>
      </c>
      <c r="J698" s="80">
        <v>0.16950021522751851</v>
      </c>
      <c r="K698" s="80">
        <v>1.9769975307755136E-2</v>
      </c>
      <c r="L698" s="80">
        <v>992</v>
      </c>
      <c r="M698" s="80">
        <v>366</v>
      </c>
      <c r="N698" s="80"/>
    </row>
    <row r="699" spans="1:14">
      <c r="A699" s="84" t="s">
        <v>368</v>
      </c>
      <c r="B699" s="80">
        <v>72</v>
      </c>
      <c r="C699" s="80">
        <v>66.8</v>
      </c>
      <c r="D699" s="80">
        <v>107</v>
      </c>
      <c r="E699" s="80">
        <v>98.9</v>
      </c>
      <c r="F699" s="80">
        <v>1011</v>
      </c>
      <c r="G699" s="80">
        <v>1430</v>
      </c>
      <c r="H699" s="80">
        <v>0.83</v>
      </c>
      <c r="I699" s="80">
        <v>0.83</v>
      </c>
      <c r="J699" s="80">
        <v>0.14826381557163232</v>
      </c>
      <c r="K699" s="80">
        <v>3.7999424254410996E-2</v>
      </c>
      <c r="L699" s="80">
        <v>761</v>
      </c>
      <c r="M699" s="80">
        <v>335</v>
      </c>
      <c r="N699" s="80"/>
    </row>
    <row r="700" spans="1:14">
      <c r="A700" s="84" t="s">
        <v>367</v>
      </c>
      <c r="B700" s="80">
        <v>109</v>
      </c>
      <c r="C700" s="80">
        <v>99</v>
      </c>
      <c r="D700" s="80">
        <v>147</v>
      </c>
      <c r="E700" s="80">
        <v>156</v>
      </c>
      <c r="F700" s="80">
        <v>990</v>
      </c>
      <c r="G700" s="80">
        <v>1280</v>
      </c>
      <c r="H700" s="80">
        <v>0.81</v>
      </c>
      <c r="I700" s="80">
        <v>0.77</v>
      </c>
      <c r="J700" s="80">
        <v>0.13192183062762222</v>
      </c>
      <c r="K700" s="80">
        <v>4.3518230153586739E-2</v>
      </c>
      <c r="L700" s="80">
        <v>1030</v>
      </c>
      <c r="M700" s="80">
        <v>382</v>
      </c>
      <c r="N700" s="80"/>
    </row>
    <row r="701" spans="1:14">
      <c r="A701" s="84" t="s">
        <v>366</v>
      </c>
      <c r="B701" s="80">
        <v>60</v>
      </c>
      <c r="C701" s="80">
        <v>73.900000000000006</v>
      </c>
      <c r="D701" s="80">
        <v>133</v>
      </c>
      <c r="E701" s="80">
        <v>132</v>
      </c>
      <c r="F701" s="80">
        <v>1000</v>
      </c>
      <c r="G701" s="80">
        <v>851</v>
      </c>
      <c r="H701" s="80">
        <v>0.64</v>
      </c>
      <c r="I701" s="80">
        <v>0.68</v>
      </c>
      <c r="J701" s="80">
        <v>0.13270113283916746</v>
      </c>
      <c r="K701" s="80">
        <v>6.2243012536839795E-2</v>
      </c>
      <c r="L701" s="80">
        <v>970</v>
      </c>
      <c r="M701" s="80">
        <v>359</v>
      </c>
      <c r="N701" s="80"/>
    </row>
    <row r="702" spans="1:14">
      <c r="A702" s="84" t="s">
        <v>365</v>
      </c>
      <c r="B702" s="80">
        <v>57.4</v>
      </c>
      <c r="C702" s="80">
        <v>77.5</v>
      </c>
      <c r="D702" s="80">
        <v>133.1</v>
      </c>
      <c r="E702" s="80">
        <v>126.1</v>
      </c>
      <c r="F702" s="80">
        <v>891</v>
      </c>
      <c r="G702" s="80">
        <v>760</v>
      </c>
      <c r="H702" s="80">
        <v>0.65</v>
      </c>
      <c r="I702" s="80">
        <v>0.75</v>
      </c>
      <c r="J702" s="80">
        <v>0.11937586310957757</v>
      </c>
      <c r="K702" s="80">
        <v>4.7532383696018615E-2</v>
      </c>
      <c r="L702" s="80">
        <v>846</v>
      </c>
      <c r="M702" s="80">
        <v>326</v>
      </c>
      <c r="N702" s="80"/>
    </row>
    <row r="703" spans="1:14">
      <c r="A703" s="84" t="s">
        <v>364</v>
      </c>
      <c r="B703" s="80">
        <v>60.3</v>
      </c>
      <c r="C703" s="80">
        <v>85.5</v>
      </c>
      <c r="D703" s="80">
        <v>148</v>
      </c>
      <c r="E703" s="80">
        <v>145</v>
      </c>
      <c r="F703" s="80">
        <v>978</v>
      </c>
      <c r="G703" s="80">
        <v>816</v>
      </c>
      <c r="H703" s="80">
        <v>0.75</v>
      </c>
      <c r="I703" s="80">
        <v>0.81</v>
      </c>
      <c r="J703" s="80">
        <v>0.12678636138863658</v>
      </c>
      <c r="K703" s="80">
        <v>3.2635508753765502E-2</v>
      </c>
      <c r="L703" s="80">
        <v>982</v>
      </c>
      <c r="M703" s="80">
        <v>384</v>
      </c>
      <c r="N703" s="80"/>
    </row>
    <row r="704" spans="1:14">
      <c r="A704" s="84" t="s">
        <v>363</v>
      </c>
      <c r="B704" s="80">
        <v>66</v>
      </c>
      <c r="C704" s="80">
        <v>77.3</v>
      </c>
      <c r="D704" s="80">
        <v>127</v>
      </c>
      <c r="E704" s="80">
        <v>132</v>
      </c>
      <c r="F704" s="80">
        <v>940</v>
      </c>
      <c r="G704" s="80">
        <v>762</v>
      </c>
      <c r="H704" s="80">
        <v>0.61</v>
      </c>
      <c r="I704" s="80">
        <v>0.52</v>
      </c>
      <c r="J704" s="80">
        <v>0.16371188274339393</v>
      </c>
      <c r="K704" s="80">
        <v>4.0062131418354692E-2</v>
      </c>
      <c r="L704" s="80">
        <v>970</v>
      </c>
      <c r="M704" s="80">
        <v>319</v>
      </c>
      <c r="N704" s="80"/>
    </row>
    <row r="705" spans="1:14">
      <c r="A705" s="84" t="s">
        <v>362</v>
      </c>
      <c r="B705" s="80">
        <v>65.8</v>
      </c>
      <c r="C705" s="80">
        <v>85.4</v>
      </c>
      <c r="D705" s="80">
        <v>141.30000000000001</v>
      </c>
      <c r="E705" s="80">
        <v>145.19999999999999</v>
      </c>
      <c r="F705" s="80">
        <v>1090</v>
      </c>
      <c r="G705" s="80">
        <v>848</v>
      </c>
      <c r="H705" s="80">
        <v>0.61</v>
      </c>
      <c r="I705" s="80">
        <v>0.81</v>
      </c>
      <c r="J705" s="80">
        <v>0.11599584898021675</v>
      </c>
      <c r="K705" s="80">
        <v>2.436213595695132E-2</v>
      </c>
      <c r="L705" s="80">
        <v>1019</v>
      </c>
      <c r="M705" s="80">
        <v>366</v>
      </c>
      <c r="N705" s="80"/>
    </row>
    <row r="706" spans="1:14">
      <c r="A706" s="84" t="s">
        <v>361</v>
      </c>
      <c r="B706" s="80">
        <v>45</v>
      </c>
      <c r="C706" s="80">
        <v>70</v>
      </c>
      <c r="D706" s="80">
        <v>118</v>
      </c>
      <c r="E706" s="80">
        <v>112</v>
      </c>
      <c r="F706" s="80">
        <v>810</v>
      </c>
      <c r="G706" s="80">
        <v>649</v>
      </c>
      <c r="H706" s="80">
        <v>0.7</v>
      </c>
      <c r="I706" s="80">
        <v>0.73</v>
      </c>
      <c r="J706" s="80">
        <v>0.14865600815662847</v>
      </c>
      <c r="K706" s="80">
        <v>2.5853531833129259E-2</v>
      </c>
      <c r="L706" s="80">
        <v>822</v>
      </c>
      <c r="M706" s="80">
        <v>335</v>
      </c>
      <c r="N706" s="80"/>
    </row>
    <row r="707" spans="1:14">
      <c r="A707" s="84" t="s">
        <v>360</v>
      </c>
      <c r="B707" s="80">
        <v>56.8</v>
      </c>
      <c r="C707" s="80">
        <v>90.3</v>
      </c>
      <c r="D707" s="80">
        <v>153</v>
      </c>
      <c r="E707" s="80">
        <v>144</v>
      </c>
      <c r="F707" s="80">
        <v>1070</v>
      </c>
      <c r="G707" s="80">
        <v>879</v>
      </c>
      <c r="H707" s="80">
        <v>0.85</v>
      </c>
      <c r="I707" s="80">
        <v>0.77</v>
      </c>
      <c r="J707" s="80">
        <v>0.14106526978513573</v>
      </c>
      <c r="K707" s="80">
        <v>3.091846509438665E-2</v>
      </c>
      <c r="L707" s="80">
        <v>1012</v>
      </c>
      <c r="M707" s="80">
        <v>384</v>
      </c>
      <c r="N707" s="80"/>
    </row>
    <row r="708" spans="1:14">
      <c r="A708" s="84" t="s">
        <v>359</v>
      </c>
      <c r="B708" s="80">
        <v>57.1</v>
      </c>
      <c r="C708" s="80">
        <v>89.8</v>
      </c>
      <c r="D708" s="80">
        <v>138.5</v>
      </c>
      <c r="E708" s="80">
        <v>144</v>
      </c>
      <c r="F708" s="80">
        <v>998</v>
      </c>
      <c r="G708" s="80">
        <v>790</v>
      </c>
      <c r="H708" s="80">
        <v>0.68</v>
      </c>
      <c r="I708" s="80">
        <v>0.76</v>
      </c>
      <c r="J708" s="80">
        <v>0.14057075195707086</v>
      </c>
      <c r="K708" s="80">
        <v>3.1208429967180144E-2</v>
      </c>
      <c r="L708" s="80">
        <v>984</v>
      </c>
      <c r="M708" s="80">
        <v>371</v>
      </c>
      <c r="N708" s="80"/>
    </row>
    <row r="709" spans="1:14">
      <c r="A709" s="84" t="s">
        <v>358</v>
      </c>
      <c r="B709" s="80">
        <v>41.9</v>
      </c>
      <c r="C709" s="80">
        <v>69</v>
      </c>
      <c r="D709" s="80">
        <v>103</v>
      </c>
      <c r="E709" s="80">
        <v>113</v>
      </c>
      <c r="F709" s="80">
        <v>735</v>
      </c>
      <c r="G709" s="80">
        <v>583</v>
      </c>
      <c r="H709" s="80">
        <v>0.48</v>
      </c>
      <c r="I709" s="80">
        <v>0.5</v>
      </c>
      <c r="J709" s="80">
        <v>0.14654133104534364</v>
      </c>
      <c r="K709" s="80">
        <v>2.2324823686609881E-2</v>
      </c>
      <c r="L709" s="80">
        <v>761</v>
      </c>
      <c r="M709" s="80">
        <v>269</v>
      </c>
      <c r="N709" s="80"/>
    </row>
    <row r="710" spans="1:14">
      <c r="A710" s="84" t="s">
        <v>357</v>
      </c>
      <c r="B710" s="80">
        <v>50</v>
      </c>
      <c r="C710" s="80">
        <v>64.599999999999994</v>
      </c>
      <c r="D710" s="80">
        <v>90</v>
      </c>
      <c r="E710" s="80">
        <v>99</v>
      </c>
      <c r="F710" s="80">
        <v>1010</v>
      </c>
      <c r="G710" s="80">
        <v>783</v>
      </c>
      <c r="H710" s="80">
        <v>0.34</v>
      </c>
      <c r="I710" s="80">
        <v>0.45</v>
      </c>
      <c r="J710" s="80">
        <v>0.11463679569797436</v>
      </c>
      <c r="K710" s="80">
        <v>2.0514790796853768E-2</v>
      </c>
      <c r="L710" s="80">
        <v>707</v>
      </c>
      <c r="M710" s="80">
        <v>304</v>
      </c>
      <c r="N710" s="80"/>
    </row>
    <row r="711" spans="1:14">
      <c r="A711" s="84" t="s">
        <v>356</v>
      </c>
      <c r="B711" s="80">
        <v>55.4</v>
      </c>
      <c r="C711" s="80">
        <v>68.400000000000006</v>
      </c>
      <c r="D711" s="80">
        <v>124.1</v>
      </c>
      <c r="E711" s="80">
        <v>126.4</v>
      </c>
      <c r="F711" s="80">
        <v>924</v>
      </c>
      <c r="G711" s="80">
        <v>743</v>
      </c>
      <c r="H711" s="80">
        <v>0.67</v>
      </c>
      <c r="I711" s="80">
        <v>0.71</v>
      </c>
      <c r="J711" s="80">
        <v>0.12722222046190884</v>
      </c>
      <c r="K711" s="80">
        <v>1.2833005440413334E-2</v>
      </c>
      <c r="L711" s="80">
        <v>900</v>
      </c>
      <c r="M711" s="80">
        <v>284</v>
      </c>
      <c r="N711" s="80"/>
    </row>
    <row r="712" spans="1:14">
      <c r="A712" s="84" t="s">
        <v>352</v>
      </c>
      <c r="B712" s="80">
        <v>101.1</v>
      </c>
      <c r="C712" s="80">
        <v>96.9</v>
      </c>
      <c r="D712" s="80">
        <v>223</v>
      </c>
      <c r="E712" s="80">
        <v>224</v>
      </c>
      <c r="F712" s="80">
        <v>804</v>
      </c>
      <c r="G712" s="80">
        <v>906</v>
      </c>
      <c r="H712" s="80">
        <v>1.1200000000000001</v>
      </c>
      <c r="I712" s="80">
        <v>1.21</v>
      </c>
      <c r="J712" s="80">
        <v>0.19262377638100417</v>
      </c>
      <c r="K712" s="80">
        <v>0</v>
      </c>
      <c r="L712" s="80">
        <v>1080</v>
      </c>
      <c r="M712" s="80">
        <v>520</v>
      </c>
      <c r="N712" s="80"/>
    </row>
    <row r="713" spans="1:14">
      <c r="A713" s="84" t="s">
        <v>351</v>
      </c>
      <c r="B713" s="80">
        <v>78.7</v>
      </c>
      <c r="C713" s="80">
        <v>74.3</v>
      </c>
      <c r="D713" s="80">
        <v>203</v>
      </c>
      <c r="E713" s="80">
        <v>208</v>
      </c>
      <c r="F713" s="80">
        <v>712</v>
      </c>
      <c r="G713" s="80">
        <v>689</v>
      </c>
      <c r="H713" s="80">
        <v>0.92</v>
      </c>
      <c r="I713" s="80">
        <v>1.02</v>
      </c>
      <c r="J713" s="80">
        <v>0.14779212361962679</v>
      </c>
      <c r="K713" s="80">
        <v>4.1619330562058569E-2</v>
      </c>
      <c r="L713" s="80">
        <v>956</v>
      </c>
      <c r="M713" s="80">
        <v>463</v>
      </c>
      <c r="N713" s="80"/>
    </row>
    <row r="714" spans="1:14">
      <c r="A714" s="84" t="s">
        <v>350</v>
      </c>
      <c r="B714" s="80">
        <v>98</v>
      </c>
      <c r="C714" s="80">
        <v>90.9</v>
      </c>
      <c r="D714" s="80">
        <v>222</v>
      </c>
      <c r="E714" s="80">
        <v>238</v>
      </c>
      <c r="F714" s="80">
        <v>860</v>
      </c>
      <c r="G714" s="80">
        <v>845</v>
      </c>
      <c r="H714" s="80">
        <v>1.1200000000000001</v>
      </c>
      <c r="I714" s="80">
        <v>1.04</v>
      </c>
      <c r="J714" s="80">
        <v>0.17564601375670566</v>
      </c>
      <c r="K714" s="80">
        <v>3.7840689822524282E-2</v>
      </c>
      <c r="L714" s="80">
        <v>1140</v>
      </c>
      <c r="M714" s="80">
        <v>480</v>
      </c>
      <c r="N714" s="80"/>
    </row>
    <row r="715" spans="1:14">
      <c r="A715" s="84" t="s">
        <v>349</v>
      </c>
      <c r="B715" s="80">
        <v>113.2</v>
      </c>
      <c r="C715" s="80">
        <v>103.7</v>
      </c>
      <c r="D715" s="80">
        <v>246</v>
      </c>
      <c r="E715" s="80">
        <v>255</v>
      </c>
      <c r="F715" s="80">
        <v>968</v>
      </c>
      <c r="G715" s="80">
        <v>1000</v>
      </c>
      <c r="H715" s="80">
        <v>1.37</v>
      </c>
      <c r="I715" s="80">
        <v>1.24</v>
      </c>
      <c r="J715" s="80">
        <v>0.23225834069630527</v>
      </c>
      <c r="K715" s="80">
        <v>8.038713629351607E-2</v>
      </c>
      <c r="L715" s="80">
        <v>1300</v>
      </c>
      <c r="M715" s="80">
        <v>583</v>
      </c>
      <c r="N715" s="80"/>
    </row>
    <row r="716" spans="1:14">
      <c r="A716" s="84" t="s">
        <v>150</v>
      </c>
      <c r="B716" s="97">
        <v>330</v>
      </c>
      <c r="C716" s="97">
        <v>300</v>
      </c>
      <c r="D716" s="97">
        <v>140</v>
      </c>
      <c r="E716" s="97">
        <v>141</v>
      </c>
      <c r="F716" s="97">
        <v>623</v>
      </c>
      <c r="G716" s="97">
        <v>602</v>
      </c>
      <c r="H716" s="97">
        <v>0.88</v>
      </c>
      <c r="I716" s="97">
        <v>0.75</v>
      </c>
      <c r="J716" s="80">
        <v>0.1666970935977983</v>
      </c>
      <c r="K716" s="80">
        <v>2.4697478983525385E-2</v>
      </c>
      <c r="L716" s="97">
        <v>950</v>
      </c>
      <c r="M716" s="97">
        <v>453</v>
      </c>
      <c r="N716" s="80"/>
    </row>
    <row r="717" spans="1:14">
      <c r="A717" s="84" t="s">
        <v>348</v>
      </c>
      <c r="B717" s="97">
        <v>98.4</v>
      </c>
      <c r="C717" s="97">
        <v>90.8</v>
      </c>
      <c r="D717" s="97">
        <v>242</v>
      </c>
      <c r="E717" s="97">
        <v>238</v>
      </c>
      <c r="F717" s="97">
        <v>698</v>
      </c>
      <c r="G717" s="97">
        <v>679</v>
      </c>
      <c r="H717" s="97">
        <v>0.89</v>
      </c>
      <c r="I717" s="97">
        <v>1.04</v>
      </c>
      <c r="J717" s="80">
        <v>0.13777477950312647</v>
      </c>
      <c r="K717" s="80">
        <v>5.2636678728053124E-2</v>
      </c>
      <c r="L717" s="97">
        <v>1150</v>
      </c>
      <c r="M717" s="97">
        <v>481</v>
      </c>
      <c r="N717" s="80"/>
    </row>
    <row r="718" spans="1:14">
      <c r="A718" s="84" t="s">
        <v>345</v>
      </c>
      <c r="B718" s="97">
        <v>146</v>
      </c>
      <c r="C718" s="97">
        <v>135</v>
      </c>
      <c r="D718" s="97">
        <v>324</v>
      </c>
      <c r="E718" s="97">
        <v>305</v>
      </c>
      <c r="F718" s="97">
        <v>890</v>
      </c>
      <c r="G718" s="97">
        <v>980</v>
      </c>
      <c r="H718" s="97">
        <v>1.5</v>
      </c>
      <c r="I718" s="97">
        <v>1.41</v>
      </c>
      <c r="J718" s="80">
        <v>0.22686456405058603</v>
      </c>
      <c r="K718" s="80">
        <v>2.7218563197842174E-2</v>
      </c>
      <c r="L718" s="97">
        <v>1630</v>
      </c>
      <c r="M718" s="97">
        <v>740</v>
      </c>
      <c r="N718" s="80"/>
    </row>
    <row r="719" spans="1:14">
      <c r="A719" s="84" t="s">
        <v>344</v>
      </c>
      <c r="B719" s="97">
        <v>94.5</v>
      </c>
      <c r="C719" s="97">
        <v>107.3</v>
      </c>
      <c r="D719" s="97">
        <v>261</v>
      </c>
      <c r="E719" s="97">
        <v>235</v>
      </c>
      <c r="F719" s="97">
        <v>692</v>
      </c>
      <c r="G719" s="97">
        <v>751</v>
      </c>
      <c r="H719" s="97">
        <v>1.19</v>
      </c>
      <c r="I719" s="97">
        <v>1.1100000000000001</v>
      </c>
      <c r="J719" s="80">
        <v>0.19710529088581832</v>
      </c>
      <c r="K719" s="80">
        <v>3.0577493414998633E-2</v>
      </c>
      <c r="L719" s="97">
        <v>1087</v>
      </c>
      <c r="M719" s="97">
        <v>574</v>
      </c>
      <c r="N719" s="80"/>
    </row>
    <row r="720" spans="1:14">
      <c r="A720" s="84" t="s">
        <v>342</v>
      </c>
      <c r="B720" s="97">
        <v>111.6</v>
      </c>
      <c r="C720" s="97">
        <v>108.4</v>
      </c>
      <c r="D720" s="97">
        <v>253</v>
      </c>
      <c r="E720" s="97">
        <v>251</v>
      </c>
      <c r="F720" s="97">
        <v>782</v>
      </c>
      <c r="G720" s="97">
        <v>771</v>
      </c>
      <c r="H720" s="97">
        <v>1.07</v>
      </c>
      <c r="I720" s="97">
        <v>1.05</v>
      </c>
      <c r="J720" s="80">
        <v>0.24162590557214128</v>
      </c>
      <c r="K720" s="80">
        <v>6.2774791508612135E-2</v>
      </c>
      <c r="L720" s="97">
        <v>1297</v>
      </c>
      <c r="M720" s="97">
        <v>573</v>
      </c>
      <c r="N720" s="80"/>
    </row>
    <row r="721" spans="1:14">
      <c r="A721" s="84" t="s">
        <v>340</v>
      </c>
      <c r="B721" s="97">
        <v>65.900000000000006</v>
      </c>
      <c r="C721" s="97">
        <v>74.599999999999994</v>
      </c>
      <c r="D721" s="97">
        <v>199</v>
      </c>
      <c r="E721" s="97">
        <v>185</v>
      </c>
      <c r="F721" s="97">
        <v>962</v>
      </c>
      <c r="G721" s="97">
        <v>1063</v>
      </c>
      <c r="H721" s="97">
        <v>1.1200000000000001</v>
      </c>
      <c r="I721" s="97">
        <v>0.99</v>
      </c>
      <c r="J721" s="80">
        <v>0.17736096274207608</v>
      </c>
      <c r="K721" s="80">
        <v>5.6632906337220082E-2</v>
      </c>
      <c r="L721" s="97">
        <v>781</v>
      </c>
      <c r="M721" s="97">
        <v>508</v>
      </c>
      <c r="N721" s="80"/>
    </row>
    <row r="722" spans="1:14">
      <c r="A722" s="84" t="s">
        <v>339</v>
      </c>
      <c r="B722" s="97">
        <v>72.8</v>
      </c>
      <c r="C722" s="97">
        <v>76</v>
      </c>
      <c r="D722" s="97">
        <v>197</v>
      </c>
      <c r="E722" s="97">
        <v>176</v>
      </c>
      <c r="F722" s="97">
        <v>640</v>
      </c>
      <c r="G722" s="97">
        <v>660</v>
      </c>
      <c r="H722" s="97">
        <v>1.07</v>
      </c>
      <c r="I722" s="97">
        <v>1.04</v>
      </c>
      <c r="J722" s="80">
        <v>0.17781928133302866</v>
      </c>
      <c r="K722" s="80">
        <v>7.0460998813508979E-2</v>
      </c>
      <c r="L722" s="97">
        <v>820</v>
      </c>
      <c r="M722" s="97">
        <v>493</v>
      </c>
      <c r="N722" s="80"/>
    </row>
    <row r="723" spans="1:14">
      <c r="A723" s="84" t="s">
        <v>338</v>
      </c>
      <c r="B723" s="97">
        <v>72.900000000000006</v>
      </c>
      <c r="C723" s="97">
        <v>76</v>
      </c>
      <c r="D723" s="97">
        <v>207</v>
      </c>
      <c r="E723" s="97">
        <v>183</v>
      </c>
      <c r="F723" s="97">
        <v>726</v>
      </c>
      <c r="G723" s="97">
        <v>675</v>
      </c>
      <c r="H723" s="97">
        <v>1</v>
      </c>
      <c r="I723" s="97">
        <v>0.9</v>
      </c>
      <c r="J723" s="80">
        <v>0.1935887551867603</v>
      </c>
      <c r="K723" s="80">
        <v>3.0628624950952393E-2</v>
      </c>
      <c r="L723" s="97">
        <v>903</v>
      </c>
      <c r="M723" s="97">
        <v>461</v>
      </c>
      <c r="N723" s="80"/>
    </row>
    <row r="724" spans="1:14">
      <c r="A724" s="84" t="s">
        <v>337</v>
      </c>
      <c r="B724" s="97">
        <v>77</v>
      </c>
      <c r="C724" s="97">
        <v>85.6</v>
      </c>
      <c r="D724" s="97">
        <v>203.2</v>
      </c>
      <c r="E724" s="97">
        <v>189</v>
      </c>
      <c r="F724" s="97">
        <v>728</v>
      </c>
      <c r="G724" s="97">
        <v>727</v>
      </c>
      <c r="H724" s="97">
        <v>1.0589999999999999</v>
      </c>
      <c r="I724" s="97">
        <v>1.06</v>
      </c>
      <c r="J724" s="80">
        <v>0.17452952847817865</v>
      </c>
      <c r="K724" s="80">
        <v>3.6790490078657707E-2</v>
      </c>
      <c r="L724" s="97">
        <v>898</v>
      </c>
      <c r="M724" s="97">
        <v>504</v>
      </c>
      <c r="N724" s="80"/>
    </row>
    <row r="725" spans="1:14">
      <c r="A725" s="84" t="s">
        <v>334</v>
      </c>
      <c r="B725" s="97">
        <v>90.4</v>
      </c>
      <c r="C725" s="97">
        <v>88.5</v>
      </c>
      <c r="D725" s="97">
        <v>214</v>
      </c>
      <c r="E725" s="97">
        <v>191</v>
      </c>
      <c r="F725" s="97">
        <v>665</v>
      </c>
      <c r="G725" s="97">
        <v>651</v>
      </c>
      <c r="H725" s="97">
        <v>0.82</v>
      </c>
      <c r="I725" s="97">
        <v>0.87</v>
      </c>
      <c r="J725" s="80">
        <v>0.18137361614218134</v>
      </c>
      <c r="K725" s="80">
        <v>3.9330146782532688E-2</v>
      </c>
      <c r="L725" s="97">
        <v>1260</v>
      </c>
      <c r="M725" s="97">
        <v>463</v>
      </c>
      <c r="N725" s="80"/>
    </row>
    <row r="726" spans="1:14">
      <c r="A726" s="84" t="s">
        <v>332</v>
      </c>
      <c r="B726" s="97">
        <v>74</v>
      </c>
      <c r="C726" s="97">
        <v>80.3</v>
      </c>
      <c r="D726" s="97">
        <v>203</v>
      </c>
      <c r="E726" s="97">
        <v>194</v>
      </c>
      <c r="F726" s="97">
        <v>700</v>
      </c>
      <c r="G726" s="97">
        <v>665</v>
      </c>
      <c r="H726" s="97">
        <v>0.98</v>
      </c>
      <c r="I726" s="97">
        <v>1</v>
      </c>
      <c r="J726" s="80">
        <v>0.15235385065257026</v>
      </c>
      <c r="K726" s="80">
        <v>3.874299011141865E-2</v>
      </c>
      <c r="L726" s="97">
        <v>892</v>
      </c>
      <c r="M726" s="97">
        <v>504</v>
      </c>
      <c r="N726" s="80"/>
    </row>
    <row r="727" spans="1:14">
      <c r="A727" s="84" t="s">
        <v>331</v>
      </c>
      <c r="B727" s="97">
        <v>119</v>
      </c>
      <c r="C727" s="97">
        <v>116.9</v>
      </c>
      <c r="D727" s="97">
        <v>271</v>
      </c>
      <c r="E727" s="97">
        <v>258</v>
      </c>
      <c r="F727" s="97">
        <v>843</v>
      </c>
      <c r="G727" s="97">
        <v>802</v>
      </c>
      <c r="H727" s="97">
        <v>1.24</v>
      </c>
      <c r="I727" s="97">
        <v>1.08</v>
      </c>
      <c r="J727" s="80">
        <v>0.20627170083195723</v>
      </c>
      <c r="K727" s="80">
        <v>4.149114451273004E-2</v>
      </c>
      <c r="L727" s="97">
        <v>1360</v>
      </c>
      <c r="M727" s="97">
        <v>622</v>
      </c>
      <c r="N727" s="80"/>
    </row>
    <row r="728" spans="1:14">
      <c r="A728" s="84" t="s">
        <v>330</v>
      </c>
      <c r="B728" s="97">
        <v>83.9</v>
      </c>
      <c r="C728" s="97">
        <v>91.6</v>
      </c>
      <c r="D728" s="97">
        <v>224.6</v>
      </c>
      <c r="E728" s="97">
        <v>203.7</v>
      </c>
      <c r="F728" s="97">
        <v>663</v>
      </c>
      <c r="G728" s="97">
        <v>653</v>
      </c>
      <c r="H728" s="97">
        <v>1.1299999999999999</v>
      </c>
      <c r="I728" s="97">
        <v>1.02</v>
      </c>
      <c r="J728" s="80">
        <v>0.21860826925321641</v>
      </c>
      <c r="K728" s="80">
        <v>2.6469570153516305E-2</v>
      </c>
      <c r="L728" s="97">
        <v>1011</v>
      </c>
      <c r="M728" s="97">
        <v>533</v>
      </c>
      <c r="N728" s="80"/>
    </row>
    <row r="729" spans="1:14">
      <c r="A729" s="84" t="s">
        <v>320</v>
      </c>
      <c r="B729" s="80">
        <v>56.7</v>
      </c>
      <c r="C729" s="80">
        <v>59.1</v>
      </c>
      <c r="D729" s="80">
        <v>263</v>
      </c>
      <c r="E729" s="80">
        <v>256</v>
      </c>
      <c r="F729" s="80">
        <v>821</v>
      </c>
      <c r="G729" s="80">
        <v>775</v>
      </c>
      <c r="H729" s="80">
        <v>0.82</v>
      </c>
      <c r="I729" s="80">
        <v>0.93</v>
      </c>
      <c r="J729" s="80">
        <v>0.20730324205133444</v>
      </c>
      <c r="K729" s="80">
        <v>8.1523746874120298E-2</v>
      </c>
      <c r="L729" s="80">
        <v>992</v>
      </c>
      <c r="M729" s="80">
        <v>435</v>
      </c>
      <c r="N729" s="80"/>
    </row>
    <row r="730" spans="1:14">
      <c r="A730" s="84" t="s">
        <v>319</v>
      </c>
      <c r="B730" s="80">
        <v>91.2</v>
      </c>
      <c r="C730" s="80">
        <v>93.7</v>
      </c>
      <c r="D730" s="80">
        <v>319</v>
      </c>
      <c r="E730" s="80">
        <v>325</v>
      </c>
      <c r="F730" s="80">
        <v>814</v>
      </c>
      <c r="G730" s="80">
        <v>786</v>
      </c>
      <c r="H730" s="80">
        <v>1.28</v>
      </c>
      <c r="I730" s="80">
        <v>1.43</v>
      </c>
      <c r="J730" s="80">
        <v>0.17447751902961831</v>
      </c>
      <c r="K730" s="80">
        <v>0</v>
      </c>
      <c r="L730" s="80">
        <v>1510</v>
      </c>
      <c r="M730" s="80">
        <v>642</v>
      </c>
      <c r="N730" s="80"/>
    </row>
    <row r="731" spans="1:14">
      <c r="A731" s="84" t="s">
        <v>318</v>
      </c>
      <c r="B731" s="80">
        <v>85.9</v>
      </c>
      <c r="C731" s="80">
        <v>85.7</v>
      </c>
      <c r="D731" s="80">
        <v>329</v>
      </c>
      <c r="E731" s="80">
        <v>329</v>
      </c>
      <c r="F731" s="80">
        <v>830</v>
      </c>
      <c r="G731" s="80">
        <v>787</v>
      </c>
      <c r="H731" s="80">
        <v>1.19</v>
      </c>
      <c r="I731" s="80">
        <v>1.41</v>
      </c>
      <c r="J731" s="80">
        <v>0.223375783472955</v>
      </c>
      <c r="K731" s="80">
        <v>6.6110490740179606E-2</v>
      </c>
      <c r="L731" s="80">
        <v>1268</v>
      </c>
      <c r="M731" s="80">
        <v>658</v>
      </c>
      <c r="N731" s="80"/>
    </row>
    <row r="732" spans="1:14">
      <c r="A732" s="84" t="s">
        <v>317</v>
      </c>
      <c r="B732" s="80">
        <v>95.2</v>
      </c>
      <c r="C732" s="80">
        <v>90.2</v>
      </c>
      <c r="D732" s="80">
        <v>301</v>
      </c>
      <c r="E732" s="80">
        <v>339</v>
      </c>
      <c r="F732" s="80">
        <v>874</v>
      </c>
      <c r="G732" s="80">
        <v>844</v>
      </c>
      <c r="H732" s="80">
        <v>1.1000000000000001</v>
      </c>
      <c r="I732" s="80">
        <v>1.07</v>
      </c>
      <c r="J732" s="80">
        <v>0.18104295459381806</v>
      </c>
      <c r="K732" s="80">
        <v>4.8057750587403962E-2</v>
      </c>
      <c r="L732" s="80">
        <v>1302</v>
      </c>
      <c r="M732" s="80">
        <v>700</v>
      </c>
      <c r="N732" s="80"/>
    </row>
    <row r="733" spans="1:14">
      <c r="A733" s="84" t="s">
        <v>316</v>
      </c>
      <c r="B733" s="80">
        <v>83.3</v>
      </c>
      <c r="C733" s="80">
        <v>85.3</v>
      </c>
      <c r="D733" s="80">
        <v>295</v>
      </c>
      <c r="E733" s="80">
        <v>283</v>
      </c>
      <c r="F733" s="80">
        <v>729</v>
      </c>
      <c r="G733" s="80">
        <v>818</v>
      </c>
      <c r="H733" s="80">
        <v>1.05</v>
      </c>
      <c r="I733" s="80">
        <v>0.94</v>
      </c>
      <c r="J733" s="80">
        <v>0.23244525870812208</v>
      </c>
      <c r="K733" s="80">
        <v>4.9497580479009151E-2</v>
      </c>
      <c r="L733" s="80">
        <v>1087</v>
      </c>
      <c r="M733" s="80">
        <v>593</v>
      </c>
      <c r="N733" s="80"/>
    </row>
    <row r="734" spans="1:14">
      <c r="A734" s="84" t="s">
        <v>315</v>
      </c>
      <c r="B734" s="80">
        <v>86.4</v>
      </c>
      <c r="C734" s="80">
        <v>82.3</v>
      </c>
      <c r="D734" s="80">
        <v>319</v>
      </c>
      <c r="E734" s="80">
        <v>317</v>
      </c>
      <c r="F734" s="80">
        <v>797</v>
      </c>
      <c r="G734" s="80">
        <v>772</v>
      </c>
      <c r="H734" s="80">
        <v>1.1599999999999999</v>
      </c>
      <c r="I734" s="80">
        <v>1.3</v>
      </c>
      <c r="J734" s="80">
        <v>0.18904372618321966</v>
      </c>
      <c r="K734" s="80">
        <v>9.4259940224707059E-2</v>
      </c>
      <c r="L734" s="80">
        <v>1202</v>
      </c>
      <c r="M734" s="80">
        <v>645</v>
      </c>
      <c r="N734" s="80"/>
    </row>
    <row r="735" spans="1:14">
      <c r="A735" s="84" t="s">
        <v>314</v>
      </c>
      <c r="B735" s="80">
        <v>83.8</v>
      </c>
      <c r="C735" s="80">
        <v>81.7</v>
      </c>
      <c r="D735" s="80">
        <v>285</v>
      </c>
      <c r="E735" s="80">
        <v>325</v>
      </c>
      <c r="F735" s="80">
        <v>938</v>
      </c>
      <c r="G735" s="80">
        <v>919</v>
      </c>
      <c r="H735" s="80">
        <v>1.19</v>
      </c>
      <c r="I735" s="80">
        <v>1.1299999999999999</v>
      </c>
      <c r="J735" s="80">
        <v>0.17218226194595537</v>
      </c>
      <c r="K735" s="80">
        <v>6.0492817987869749E-2</v>
      </c>
      <c r="L735" s="80">
        <v>1385</v>
      </c>
      <c r="M735" s="80">
        <v>622</v>
      </c>
      <c r="N735" s="80"/>
    </row>
    <row r="736" spans="1:14">
      <c r="A736" s="84" t="s">
        <v>313</v>
      </c>
      <c r="B736" s="80">
        <v>85.7</v>
      </c>
      <c r="C736" s="80">
        <v>81.3</v>
      </c>
      <c r="D736" s="80">
        <v>315</v>
      </c>
      <c r="E736" s="80">
        <v>320</v>
      </c>
      <c r="F736" s="80">
        <v>773</v>
      </c>
      <c r="G736" s="80">
        <v>750</v>
      </c>
      <c r="H736" s="80">
        <v>1.03</v>
      </c>
      <c r="I736" s="80">
        <v>1.1499999999999999</v>
      </c>
      <c r="J736" s="80">
        <v>0.20689454640770447</v>
      </c>
      <c r="K736" s="80">
        <v>7.4142055499895776E-2</v>
      </c>
      <c r="L736" s="80">
        <v>1205</v>
      </c>
      <c r="M736" s="80">
        <v>634</v>
      </c>
      <c r="N736" s="80"/>
    </row>
    <row r="737" spans="1:14">
      <c r="A737" s="84" t="s">
        <v>312</v>
      </c>
      <c r="B737" s="80">
        <v>96.8</v>
      </c>
      <c r="C737" s="80">
        <v>89.9</v>
      </c>
      <c r="D737" s="80">
        <v>299</v>
      </c>
      <c r="E737" s="80">
        <v>335</v>
      </c>
      <c r="F737" s="80">
        <v>879</v>
      </c>
      <c r="G737" s="80">
        <v>844</v>
      </c>
      <c r="H737" s="80">
        <v>1.18</v>
      </c>
      <c r="I737" s="80">
        <v>1.18</v>
      </c>
      <c r="J737" s="80">
        <v>0.19412807212697811</v>
      </c>
      <c r="K737" s="80">
        <v>4.6106852139560978E-2</v>
      </c>
      <c r="L737" s="80">
        <v>1379</v>
      </c>
      <c r="M737" s="80">
        <v>689</v>
      </c>
      <c r="N737" s="80"/>
    </row>
    <row r="738" spans="1:14">
      <c r="A738" s="84" t="s">
        <v>310</v>
      </c>
      <c r="B738" s="80">
        <v>80.599999999999994</v>
      </c>
      <c r="C738" s="80">
        <v>77</v>
      </c>
      <c r="D738" s="80">
        <v>266</v>
      </c>
      <c r="E738" s="80">
        <v>272</v>
      </c>
      <c r="F738" s="80">
        <v>666</v>
      </c>
      <c r="G738" s="80">
        <v>654</v>
      </c>
      <c r="H738" s="80">
        <v>0.93</v>
      </c>
      <c r="I738" s="80">
        <v>1.18</v>
      </c>
      <c r="J738" s="80">
        <v>0.22508210530710285</v>
      </c>
      <c r="K738" s="80">
        <v>3.8700356238403663E-2</v>
      </c>
      <c r="L738" s="80">
        <v>1200</v>
      </c>
      <c r="M738" s="80">
        <v>690</v>
      </c>
      <c r="N738" s="80"/>
    </row>
    <row r="739" spans="1:14">
      <c r="A739" s="84" t="s">
        <v>306</v>
      </c>
      <c r="B739" s="80">
        <v>78.3</v>
      </c>
      <c r="C739" s="80">
        <v>75.599999999999994</v>
      </c>
      <c r="D739" s="80">
        <v>98.1</v>
      </c>
      <c r="E739" s="80">
        <v>87.2</v>
      </c>
      <c r="F739" s="80">
        <v>780</v>
      </c>
      <c r="G739" s="80">
        <v>760</v>
      </c>
      <c r="H739" s="80">
        <v>0.65</v>
      </c>
      <c r="I739" s="80">
        <v>0.62</v>
      </c>
      <c r="J739" s="80">
        <v>0.15662976918860463</v>
      </c>
      <c r="K739" s="80">
        <v>4.362206870752814E-2</v>
      </c>
      <c r="L739" s="80">
        <v>564</v>
      </c>
      <c r="M739" s="80">
        <v>278</v>
      </c>
      <c r="N739" s="80"/>
    </row>
    <row r="740" spans="1:14">
      <c r="A740" s="84" t="s">
        <v>305</v>
      </c>
      <c r="B740" s="80">
        <v>80</v>
      </c>
      <c r="C740" s="80">
        <v>88.1</v>
      </c>
      <c r="D740" s="80">
        <v>99.9</v>
      </c>
      <c r="E740" s="80">
        <v>95.5</v>
      </c>
      <c r="F740" s="80">
        <v>772</v>
      </c>
      <c r="G740" s="80">
        <v>780</v>
      </c>
      <c r="H740" s="80">
        <v>0.64</v>
      </c>
      <c r="I740" s="80">
        <v>0.56000000000000005</v>
      </c>
      <c r="J740" s="80">
        <v>7.3871545253704582E-2</v>
      </c>
      <c r="K740" s="80">
        <v>2.6833587623943261E-2</v>
      </c>
      <c r="L740" s="80">
        <v>543</v>
      </c>
      <c r="M740" s="80">
        <v>301</v>
      </c>
      <c r="N740" s="80"/>
    </row>
    <row r="741" spans="1:14">
      <c r="A741" s="84" t="s">
        <v>304</v>
      </c>
      <c r="B741" s="80">
        <v>84.3</v>
      </c>
      <c r="C741" s="80">
        <v>85.3</v>
      </c>
      <c r="D741" s="80">
        <v>101.4</v>
      </c>
      <c r="E741" s="80">
        <v>95.8</v>
      </c>
      <c r="F741" s="80">
        <v>719</v>
      </c>
      <c r="G741" s="80">
        <v>779</v>
      </c>
      <c r="H741" s="80">
        <v>0.42599999999999999</v>
      </c>
      <c r="I741" s="80">
        <v>0.48699999999999999</v>
      </c>
      <c r="J741" s="80">
        <v>7.5092573591881276E-2</v>
      </c>
      <c r="K741" s="80">
        <v>1.8919724788051602E-2</v>
      </c>
      <c r="L741" s="80">
        <v>534</v>
      </c>
      <c r="M741" s="80">
        <v>292</v>
      </c>
      <c r="N741" s="80"/>
    </row>
    <row r="742" spans="1:14">
      <c r="A742" s="84" t="s">
        <v>303</v>
      </c>
      <c r="B742" s="80">
        <v>99.7</v>
      </c>
      <c r="C742" s="80">
        <v>97.6</v>
      </c>
      <c r="D742" s="80">
        <v>104</v>
      </c>
      <c r="E742" s="80">
        <v>104.8</v>
      </c>
      <c r="F742" s="80">
        <v>930</v>
      </c>
      <c r="G742" s="80">
        <v>923</v>
      </c>
      <c r="H742" s="80">
        <v>0.56000000000000005</v>
      </c>
      <c r="I742" s="80">
        <v>0.54</v>
      </c>
      <c r="J742" s="80">
        <v>8.8622852747181013E-2</v>
      </c>
      <c r="K742" s="80">
        <v>4.1594726808429003E-2</v>
      </c>
      <c r="L742" s="80">
        <v>800</v>
      </c>
      <c r="M742" s="80">
        <v>316</v>
      </c>
      <c r="N742" s="80"/>
    </row>
    <row r="743" spans="1:14">
      <c r="A743" s="84" t="s">
        <v>302</v>
      </c>
      <c r="B743" s="80">
        <v>86</v>
      </c>
      <c r="C743" s="80">
        <v>86</v>
      </c>
      <c r="D743" s="80">
        <v>92.8</v>
      </c>
      <c r="E743" s="80">
        <v>100</v>
      </c>
      <c r="F743" s="80">
        <v>813</v>
      </c>
      <c r="G743" s="80">
        <v>787</v>
      </c>
      <c r="H743" s="80">
        <v>0.51</v>
      </c>
      <c r="I743" s="80">
        <v>0.55000000000000004</v>
      </c>
      <c r="J743" s="80">
        <v>9.0118100757795486E-2</v>
      </c>
      <c r="K743" s="80">
        <v>6.8059203408987134E-2</v>
      </c>
      <c r="L743" s="80">
        <v>597</v>
      </c>
      <c r="M743" s="80">
        <v>273</v>
      </c>
      <c r="N743" s="80"/>
    </row>
    <row r="744" spans="1:14">
      <c r="A744" s="84" t="s">
        <v>301</v>
      </c>
      <c r="B744" s="80">
        <v>87.5</v>
      </c>
      <c r="C744" s="80">
        <v>84.7</v>
      </c>
      <c r="D744" s="80">
        <v>106.3</v>
      </c>
      <c r="E744" s="80">
        <v>102.4</v>
      </c>
      <c r="F744" s="80">
        <v>820</v>
      </c>
      <c r="G744" s="80">
        <v>825</v>
      </c>
      <c r="H744" s="80">
        <v>0.6</v>
      </c>
      <c r="I744" s="80">
        <v>0.66</v>
      </c>
      <c r="J744" s="80">
        <v>8.9655826859902726E-2</v>
      </c>
      <c r="K744" s="80">
        <v>3.739856822667291E-2</v>
      </c>
      <c r="L744" s="80">
        <v>622</v>
      </c>
      <c r="M744" s="80">
        <v>274</v>
      </c>
      <c r="N744" s="80"/>
    </row>
    <row r="745" spans="1:14">
      <c r="A745" s="84" t="s">
        <v>300</v>
      </c>
      <c r="B745" s="80">
        <v>91.4</v>
      </c>
      <c r="C745" s="80">
        <v>90.6</v>
      </c>
      <c r="D745" s="80">
        <v>100</v>
      </c>
      <c r="E745" s="80">
        <v>111.3</v>
      </c>
      <c r="F745" s="80">
        <v>915</v>
      </c>
      <c r="G745" s="80">
        <v>875</v>
      </c>
      <c r="H745" s="80">
        <v>0.64</v>
      </c>
      <c r="I745" s="80">
        <v>0.6</v>
      </c>
      <c r="J745" s="80">
        <v>8.5949783310064018E-2</v>
      </c>
      <c r="K745" s="80">
        <v>3.7457990839682861E-2</v>
      </c>
      <c r="L745" s="80">
        <v>679</v>
      </c>
      <c r="M745" s="80">
        <v>297</v>
      </c>
      <c r="N745" s="80"/>
    </row>
    <row r="746" spans="1:14">
      <c r="A746" s="84" t="s">
        <v>299</v>
      </c>
      <c r="B746" s="80">
        <v>94.8</v>
      </c>
      <c r="C746" s="80">
        <v>89.3</v>
      </c>
      <c r="D746" s="80">
        <v>97.8</v>
      </c>
      <c r="E746" s="80">
        <v>108.6</v>
      </c>
      <c r="F746" s="80">
        <v>895</v>
      </c>
      <c r="G746" s="80">
        <v>860</v>
      </c>
      <c r="H746" s="80">
        <v>0.52700000000000002</v>
      </c>
      <c r="I746" s="80">
        <v>0.72</v>
      </c>
      <c r="J746" s="80">
        <v>0.1036106269225016</v>
      </c>
      <c r="K746" s="80">
        <v>5.5006765416721365E-2</v>
      </c>
      <c r="L746" s="80">
        <v>646</v>
      </c>
      <c r="M746" s="80">
        <v>288</v>
      </c>
      <c r="N746" s="80"/>
    </row>
    <row r="747" spans="1:14">
      <c r="A747" s="84" t="s">
        <v>298</v>
      </c>
      <c r="B747" s="80">
        <v>88</v>
      </c>
      <c r="C747" s="80">
        <v>94.2</v>
      </c>
      <c r="D747" s="80">
        <v>104.6</v>
      </c>
      <c r="E747" s="80">
        <v>99</v>
      </c>
      <c r="F747" s="80">
        <v>804</v>
      </c>
      <c r="G747" s="80">
        <v>837</v>
      </c>
      <c r="H747" s="80">
        <v>0.53</v>
      </c>
      <c r="I747" s="80">
        <v>0.61</v>
      </c>
      <c r="J747" s="80">
        <v>9.8387659011089756E-2</v>
      </c>
      <c r="K747" s="80">
        <v>1.0853796908271393E-2</v>
      </c>
      <c r="L747" s="80">
        <v>624</v>
      </c>
      <c r="M747" s="80">
        <v>354</v>
      </c>
      <c r="N747" s="80"/>
    </row>
    <row r="748" spans="1:14">
      <c r="A748" s="84" t="s">
        <v>297</v>
      </c>
      <c r="B748" s="80">
        <v>100</v>
      </c>
      <c r="C748" s="80">
        <v>91</v>
      </c>
      <c r="D748" s="80">
        <v>102</v>
      </c>
      <c r="E748" s="80">
        <v>101</v>
      </c>
      <c r="F748" s="80">
        <v>910</v>
      </c>
      <c r="G748" s="80">
        <v>920</v>
      </c>
      <c r="H748" s="80">
        <v>0.51</v>
      </c>
      <c r="I748" s="80">
        <v>0.66</v>
      </c>
      <c r="J748" s="80">
        <v>8.7935502910732419E-2</v>
      </c>
      <c r="K748" s="80">
        <v>3.5536236481492116E-2</v>
      </c>
      <c r="L748" s="80">
        <v>660</v>
      </c>
      <c r="M748" s="80">
        <v>305</v>
      </c>
      <c r="N748" s="80"/>
    </row>
    <row r="749" spans="1:14">
      <c r="A749" s="84" t="s">
        <v>296</v>
      </c>
      <c r="B749" s="80">
        <v>85</v>
      </c>
      <c r="C749" s="80">
        <v>86</v>
      </c>
      <c r="D749" s="80">
        <v>95</v>
      </c>
      <c r="E749" s="80">
        <v>92</v>
      </c>
      <c r="F749" s="80">
        <v>685</v>
      </c>
      <c r="G749" s="80">
        <v>773</v>
      </c>
      <c r="H749" s="80">
        <v>0.52</v>
      </c>
      <c r="I749" s="80">
        <v>0.56999999999999995</v>
      </c>
      <c r="J749" s="80">
        <v>0.10300416702836511</v>
      </c>
      <c r="K749" s="80">
        <v>3.8481893861720691E-2</v>
      </c>
      <c r="L749" s="80">
        <v>543</v>
      </c>
      <c r="M749" s="80">
        <v>282</v>
      </c>
      <c r="N749" s="80"/>
    </row>
    <row r="750" spans="1:14">
      <c r="A750" s="84" t="s">
        <v>295</v>
      </c>
      <c r="B750" s="80">
        <v>82.9</v>
      </c>
      <c r="C750" s="80">
        <v>74.8</v>
      </c>
      <c r="D750" s="80">
        <v>104</v>
      </c>
      <c r="E750" s="80">
        <v>94</v>
      </c>
      <c r="F750" s="80">
        <v>778</v>
      </c>
      <c r="G750" s="80">
        <v>741</v>
      </c>
      <c r="H750" s="80">
        <v>0.6</v>
      </c>
      <c r="I750" s="80">
        <v>0.68</v>
      </c>
      <c r="J750" s="80">
        <v>8.9616797436817108E-2</v>
      </c>
      <c r="K750" s="80">
        <v>2.6507440365440567E-2</v>
      </c>
      <c r="L750" s="80">
        <v>572</v>
      </c>
      <c r="M750" s="80">
        <v>303</v>
      </c>
      <c r="N750" s="80"/>
    </row>
    <row r="751" spans="1:14">
      <c r="A751" s="84" t="s">
        <v>294</v>
      </c>
      <c r="B751" s="80">
        <v>90.8</v>
      </c>
      <c r="C751" s="80">
        <v>88.5</v>
      </c>
      <c r="D751" s="80">
        <v>116.4</v>
      </c>
      <c r="E751" s="80">
        <v>117.6</v>
      </c>
      <c r="F751" s="80">
        <v>904</v>
      </c>
      <c r="G751" s="80">
        <v>887</v>
      </c>
      <c r="H751" s="80">
        <v>0.52500000000000002</v>
      </c>
      <c r="I751" s="80">
        <v>0.69</v>
      </c>
      <c r="J751" s="80">
        <v>0.1020265947717912</v>
      </c>
      <c r="K751" s="80">
        <v>2.1666321811088247E-2</v>
      </c>
      <c r="L751" s="80">
        <v>658</v>
      </c>
      <c r="M751" s="80">
        <v>294</v>
      </c>
      <c r="N751" s="80"/>
    </row>
    <row r="752" spans="1:14">
      <c r="A752" s="84" t="s">
        <v>293</v>
      </c>
      <c r="B752" s="80">
        <v>91.8</v>
      </c>
      <c r="C752" s="80">
        <v>86</v>
      </c>
      <c r="D752" s="80">
        <v>96.4</v>
      </c>
      <c r="E752" s="80">
        <v>109.1</v>
      </c>
      <c r="F752" s="80">
        <v>919</v>
      </c>
      <c r="G752" s="80">
        <v>880</v>
      </c>
      <c r="H752" s="80">
        <v>0.54</v>
      </c>
      <c r="I752" s="80">
        <v>0.77</v>
      </c>
      <c r="J752" s="80">
        <v>3.8424741499967163E-2</v>
      </c>
      <c r="K752" s="80">
        <v>4.6919199803471152E-2</v>
      </c>
      <c r="L752" s="80">
        <v>622</v>
      </c>
      <c r="M752" s="80">
        <v>310</v>
      </c>
      <c r="N752" s="80"/>
    </row>
    <row r="753" spans="1:14">
      <c r="A753" s="84" t="s">
        <v>292</v>
      </c>
      <c r="B753" s="80">
        <v>92.8</v>
      </c>
      <c r="C753" s="80">
        <v>85.7</v>
      </c>
      <c r="D753" s="80">
        <v>99.9</v>
      </c>
      <c r="E753" s="80">
        <v>106</v>
      </c>
      <c r="F753" s="80">
        <v>895</v>
      </c>
      <c r="G753" s="80">
        <v>863</v>
      </c>
      <c r="H753" s="80">
        <v>0.6</v>
      </c>
      <c r="I753" s="80">
        <v>0.63</v>
      </c>
      <c r="J753" s="80">
        <v>9.2331507770962273E-2</v>
      </c>
      <c r="K753" s="80">
        <v>3.0636683582710451E-2</v>
      </c>
      <c r="L753" s="80">
        <v>664</v>
      </c>
      <c r="M753" s="80">
        <v>317</v>
      </c>
      <c r="N753" s="80"/>
    </row>
    <row r="754" spans="1:14">
      <c r="A754" s="84" t="s">
        <v>291</v>
      </c>
      <c r="B754" s="80">
        <v>81.599999999999994</v>
      </c>
      <c r="C754" s="80">
        <v>79.400000000000006</v>
      </c>
      <c r="D754" s="80">
        <v>101.4</v>
      </c>
      <c r="E754" s="80">
        <v>99</v>
      </c>
      <c r="F754" s="80">
        <v>752</v>
      </c>
      <c r="G754" s="80">
        <v>736</v>
      </c>
      <c r="H754" s="80">
        <v>0.57999999999999996</v>
      </c>
      <c r="I754" s="80">
        <v>0.64900000000000002</v>
      </c>
      <c r="J754" s="80">
        <v>0.11729337126771283</v>
      </c>
      <c r="K754" s="80">
        <v>8.7991516000479539E-3</v>
      </c>
      <c r="L754" s="80">
        <v>581</v>
      </c>
      <c r="M754" s="80">
        <v>293</v>
      </c>
      <c r="N754" s="80"/>
    </row>
    <row r="755" spans="1:14">
      <c r="A755" s="84" t="s">
        <v>290</v>
      </c>
      <c r="B755" s="80">
        <v>96</v>
      </c>
      <c r="C755" s="80">
        <v>95.6</v>
      </c>
      <c r="D755" s="80">
        <v>107</v>
      </c>
      <c r="E755" s="80">
        <v>101.7</v>
      </c>
      <c r="F755" s="80">
        <v>787</v>
      </c>
      <c r="G755" s="80">
        <v>920</v>
      </c>
      <c r="H755" s="80">
        <v>0.62</v>
      </c>
      <c r="I755" s="80">
        <v>0.66</v>
      </c>
      <c r="J755" s="80">
        <v>9.3577952733361669E-2</v>
      </c>
      <c r="K755" s="80">
        <v>1.4972184372222485E-2</v>
      </c>
      <c r="L755" s="80">
        <v>588</v>
      </c>
      <c r="M755" s="80">
        <v>324</v>
      </c>
      <c r="N755" s="80"/>
    </row>
    <row r="756" spans="1:14">
      <c r="A756" s="84" t="s">
        <v>289</v>
      </c>
      <c r="B756" s="80">
        <v>94</v>
      </c>
      <c r="C756" s="80">
        <v>90.6</v>
      </c>
      <c r="D756" s="80">
        <v>99.8</v>
      </c>
      <c r="E756" s="80">
        <v>104.6</v>
      </c>
      <c r="F756" s="80">
        <v>887</v>
      </c>
      <c r="G756" s="80">
        <v>900</v>
      </c>
      <c r="H756" s="80">
        <v>0.56999999999999995</v>
      </c>
      <c r="I756" s="80">
        <v>0.51</v>
      </c>
      <c r="J756" s="80">
        <v>9.9221738071194041E-2</v>
      </c>
      <c r="K756" s="80">
        <v>2.3636984922967043E-2</v>
      </c>
      <c r="L756" s="80">
        <v>620</v>
      </c>
      <c r="M756" s="80">
        <v>295</v>
      </c>
      <c r="N756" s="80"/>
    </row>
    <row r="757" spans="1:14">
      <c r="A757" s="84" t="s">
        <v>288</v>
      </c>
      <c r="B757" s="80">
        <v>95.8</v>
      </c>
      <c r="C757" s="80">
        <v>88.6</v>
      </c>
      <c r="D757" s="80">
        <v>107.3</v>
      </c>
      <c r="E757" s="80">
        <v>102</v>
      </c>
      <c r="F757" s="80">
        <v>780</v>
      </c>
      <c r="G757" s="80">
        <v>831</v>
      </c>
      <c r="H757" s="80">
        <v>0.57999999999999996</v>
      </c>
      <c r="I757" s="80">
        <v>0.64</v>
      </c>
      <c r="J757" s="80">
        <v>0.10924034052119329</v>
      </c>
      <c r="K757" s="80">
        <v>0</v>
      </c>
      <c r="L757" s="80">
        <v>572</v>
      </c>
      <c r="M757" s="80">
        <v>288</v>
      </c>
      <c r="N757" s="80"/>
    </row>
    <row r="758" spans="1:14">
      <c r="A758" s="84" t="s">
        <v>287</v>
      </c>
      <c r="B758" s="80">
        <v>74.8</v>
      </c>
      <c r="C758" s="80">
        <v>73</v>
      </c>
      <c r="D758" s="80">
        <v>99</v>
      </c>
      <c r="E758" s="80">
        <v>91.8</v>
      </c>
      <c r="F758" s="80">
        <v>748</v>
      </c>
      <c r="G758" s="80">
        <v>717</v>
      </c>
      <c r="H758" s="80">
        <v>0.61</v>
      </c>
      <c r="I758" s="80">
        <v>0.69</v>
      </c>
      <c r="J758" s="80">
        <v>9.5557524285959136E-2</v>
      </c>
      <c r="K758" s="80">
        <v>2.015356282173858E-2</v>
      </c>
      <c r="L758" s="80">
        <v>538</v>
      </c>
      <c r="M758" s="80">
        <v>244</v>
      </c>
      <c r="N758" s="80"/>
    </row>
    <row r="759" spans="1:14">
      <c r="A759" s="84" t="s">
        <v>286</v>
      </c>
      <c r="B759" s="80">
        <v>83.9</v>
      </c>
      <c r="C759" s="80">
        <v>79.7</v>
      </c>
      <c r="D759" s="80">
        <v>109</v>
      </c>
      <c r="E759" s="80">
        <v>102</v>
      </c>
      <c r="F759" s="80">
        <v>812</v>
      </c>
      <c r="G759" s="80">
        <v>787</v>
      </c>
      <c r="H759" s="80">
        <v>0.52</v>
      </c>
      <c r="I759" s="80">
        <v>0.66</v>
      </c>
      <c r="J759" s="80">
        <v>8.7022431476090428E-2</v>
      </c>
      <c r="K759" s="80">
        <v>3.3970669921061424E-2</v>
      </c>
      <c r="L759" s="80">
        <v>557</v>
      </c>
      <c r="M759" s="80">
        <v>288</v>
      </c>
      <c r="N759" s="80"/>
    </row>
    <row r="760" spans="1:14">
      <c r="A760" s="84" t="s">
        <v>281</v>
      </c>
      <c r="B760" s="80">
        <v>72</v>
      </c>
      <c r="C760" s="80">
        <v>77.8</v>
      </c>
      <c r="D760" s="80">
        <v>242</v>
      </c>
      <c r="E760" s="80">
        <v>237</v>
      </c>
      <c r="F760" s="80">
        <v>856</v>
      </c>
      <c r="G760" s="80">
        <v>903</v>
      </c>
      <c r="H760" s="80">
        <v>1.01</v>
      </c>
      <c r="I760" s="80">
        <v>1.0129999999999999</v>
      </c>
      <c r="J760" s="80">
        <v>0.19910243874339703</v>
      </c>
      <c r="K760" s="80">
        <v>3.5457422999797476E-2</v>
      </c>
      <c r="L760" s="80">
        <v>873</v>
      </c>
      <c r="M760" s="80">
        <v>393</v>
      </c>
      <c r="N760" s="80"/>
    </row>
    <row r="761" spans="1:14">
      <c r="A761" s="84" t="s">
        <v>280</v>
      </c>
      <c r="B761" s="80">
        <v>93.5</v>
      </c>
      <c r="C761" s="80">
        <v>94.2</v>
      </c>
      <c r="D761" s="80">
        <v>248</v>
      </c>
      <c r="E761" s="80">
        <v>235</v>
      </c>
      <c r="F761" s="80">
        <v>855</v>
      </c>
      <c r="G761" s="80">
        <v>933</v>
      </c>
      <c r="H761" s="80">
        <v>0.93</v>
      </c>
      <c r="I761" s="80">
        <v>1.06</v>
      </c>
      <c r="J761" s="80">
        <v>0.21811949890314397</v>
      </c>
      <c r="K761" s="80">
        <v>3.2696300298237314E-2</v>
      </c>
      <c r="L761" s="80">
        <v>1066</v>
      </c>
      <c r="M761" s="80">
        <v>416</v>
      </c>
      <c r="N761" s="80"/>
    </row>
    <row r="762" spans="1:14">
      <c r="A762" s="84" t="s">
        <v>279</v>
      </c>
      <c r="B762" s="80">
        <v>69.2</v>
      </c>
      <c r="C762" s="80">
        <v>70.8</v>
      </c>
      <c r="D762" s="80">
        <v>265</v>
      </c>
      <c r="E762" s="80">
        <v>253</v>
      </c>
      <c r="F762" s="80">
        <v>767</v>
      </c>
      <c r="G762" s="80">
        <v>740</v>
      </c>
      <c r="H762" s="80">
        <v>0.99</v>
      </c>
      <c r="I762" s="80">
        <v>0.98</v>
      </c>
      <c r="J762" s="80">
        <v>0.18419401476380565</v>
      </c>
      <c r="K762" s="80">
        <v>3.0600450285800791E-2</v>
      </c>
      <c r="L762" s="80">
        <v>991</v>
      </c>
      <c r="M762" s="80">
        <v>515</v>
      </c>
      <c r="N762" s="80"/>
    </row>
    <row r="763" spans="1:14">
      <c r="A763" s="84" t="s">
        <v>278</v>
      </c>
      <c r="B763" s="80">
        <v>76.2</v>
      </c>
      <c r="C763" s="80">
        <v>77.099999999999994</v>
      </c>
      <c r="D763" s="80">
        <v>236</v>
      </c>
      <c r="E763" s="80">
        <v>239</v>
      </c>
      <c r="F763" s="80">
        <v>949</v>
      </c>
      <c r="G763" s="80">
        <v>961</v>
      </c>
      <c r="H763" s="80">
        <v>0.95</v>
      </c>
      <c r="I763" s="80">
        <v>1.02</v>
      </c>
      <c r="J763" s="80">
        <v>0.16801940315456287</v>
      </c>
      <c r="K763" s="80">
        <v>4.5932019045334872E-2</v>
      </c>
      <c r="L763" s="80">
        <v>967</v>
      </c>
      <c r="M763" s="80">
        <v>372</v>
      </c>
      <c r="N763" s="80"/>
    </row>
    <row r="764" spans="1:14">
      <c r="A764" s="84" t="s">
        <v>277</v>
      </c>
      <c r="B764" s="80">
        <v>88.6</v>
      </c>
      <c r="C764" s="80">
        <v>97.1</v>
      </c>
      <c r="D764" s="80">
        <v>262</v>
      </c>
      <c r="E764" s="80">
        <v>255</v>
      </c>
      <c r="F764" s="80">
        <v>734</v>
      </c>
      <c r="G764" s="80">
        <v>764</v>
      </c>
      <c r="H764" s="80">
        <v>1.19</v>
      </c>
      <c r="I764" s="80">
        <v>1.04</v>
      </c>
      <c r="J764" s="80">
        <v>0.16165533702421803</v>
      </c>
      <c r="K764" s="80">
        <v>6.2537425258519685E-2</v>
      </c>
      <c r="L764" s="80">
        <v>1008</v>
      </c>
      <c r="M764" s="80">
        <v>486</v>
      </c>
      <c r="N764" s="80"/>
    </row>
    <row r="765" spans="1:14">
      <c r="A765" s="84" t="s">
        <v>276</v>
      </c>
      <c r="B765" s="80">
        <v>89.3</v>
      </c>
      <c r="C765" s="80">
        <v>97</v>
      </c>
      <c r="D765" s="80">
        <v>219</v>
      </c>
      <c r="E765" s="80">
        <v>236</v>
      </c>
      <c r="F765" s="80">
        <v>919</v>
      </c>
      <c r="G765" s="80">
        <v>920</v>
      </c>
      <c r="H765" s="80">
        <v>0.99</v>
      </c>
      <c r="I765" s="80">
        <v>0.73</v>
      </c>
      <c r="J765" s="80">
        <v>0.19462197454482483</v>
      </c>
      <c r="K765" s="80">
        <v>4.5922038937542951E-2</v>
      </c>
      <c r="L765" s="80">
        <v>1225</v>
      </c>
      <c r="M765" s="80">
        <v>380</v>
      </c>
      <c r="N765" s="80"/>
    </row>
    <row r="766" spans="1:14">
      <c r="A766" s="84" t="s">
        <v>275</v>
      </c>
      <c r="B766" s="80">
        <v>73.400000000000006</v>
      </c>
      <c r="C766" s="80">
        <v>84</v>
      </c>
      <c r="D766" s="80">
        <v>219</v>
      </c>
      <c r="E766" s="80">
        <v>208</v>
      </c>
      <c r="F766" s="80">
        <v>722</v>
      </c>
      <c r="G766" s="80">
        <v>707</v>
      </c>
      <c r="H766" s="80">
        <v>0.96</v>
      </c>
      <c r="I766" s="80">
        <v>0.89</v>
      </c>
      <c r="J766" s="80">
        <v>0.21935688464779268</v>
      </c>
      <c r="K766" s="80">
        <v>2.7922276416580353E-2</v>
      </c>
      <c r="L766" s="80">
        <v>1086</v>
      </c>
      <c r="M766" s="80">
        <v>399</v>
      </c>
      <c r="N766" s="80"/>
    </row>
    <row r="767" spans="1:14">
      <c r="A767" s="84" t="s">
        <v>274</v>
      </c>
      <c r="B767" s="80">
        <v>55.4</v>
      </c>
      <c r="C767" s="80">
        <v>67.099999999999994</v>
      </c>
      <c r="D767" s="80">
        <v>207</v>
      </c>
      <c r="E767" s="80">
        <v>197</v>
      </c>
      <c r="F767" s="80">
        <v>768</v>
      </c>
      <c r="G767" s="80">
        <v>863</v>
      </c>
      <c r="H767" s="80">
        <v>0.84</v>
      </c>
      <c r="I767" s="80">
        <v>0.86</v>
      </c>
      <c r="J767" s="80">
        <v>0.24249388746149661</v>
      </c>
      <c r="K767" s="80">
        <v>2.4521853788241232E-2</v>
      </c>
      <c r="L767" s="80">
        <v>748</v>
      </c>
      <c r="M767" s="80">
        <v>429</v>
      </c>
      <c r="N767" s="80"/>
    </row>
    <row r="768" spans="1:14">
      <c r="A768" s="84" t="s">
        <v>272</v>
      </c>
      <c r="B768" s="80">
        <v>83.2</v>
      </c>
      <c r="C768" s="80">
        <v>84.1</v>
      </c>
      <c r="D768" s="80">
        <v>230</v>
      </c>
      <c r="E768" s="80">
        <v>224</v>
      </c>
      <c r="F768" s="80">
        <v>790</v>
      </c>
      <c r="G768" s="80">
        <v>729</v>
      </c>
      <c r="H768" s="80">
        <v>0.82</v>
      </c>
      <c r="I768" s="80">
        <v>0.94</v>
      </c>
      <c r="J768" s="80">
        <v>3.9636950693778074E-2</v>
      </c>
      <c r="K768" s="80">
        <v>5.4983878051019272E-2</v>
      </c>
      <c r="L768" s="80">
        <v>1124</v>
      </c>
      <c r="M768" s="80">
        <v>357</v>
      </c>
      <c r="N768" s="80"/>
    </row>
    <row r="769" spans="1:14">
      <c r="A769" s="84" t="s">
        <v>271</v>
      </c>
      <c r="B769" s="80">
        <v>65.400000000000006</v>
      </c>
      <c r="C769" s="80">
        <v>68</v>
      </c>
      <c r="D769" s="80">
        <v>200</v>
      </c>
      <c r="E769" s="80">
        <v>230</v>
      </c>
      <c r="F769" s="80">
        <v>1014</v>
      </c>
      <c r="G769" s="80">
        <v>957</v>
      </c>
      <c r="H769" s="80">
        <v>0.76</v>
      </c>
      <c r="I769" s="80">
        <v>0.8</v>
      </c>
      <c r="J769" s="80">
        <v>0.18680725728934527</v>
      </c>
      <c r="K769" s="80">
        <v>6.2319905127824607E-2</v>
      </c>
      <c r="L769" s="80">
        <v>925</v>
      </c>
      <c r="M769" s="80">
        <v>417</v>
      </c>
      <c r="N769" s="80"/>
    </row>
    <row r="770" spans="1:14">
      <c r="A770" s="84" t="s">
        <v>270</v>
      </c>
      <c r="B770" s="80">
        <v>46.3</v>
      </c>
      <c r="C770" s="80">
        <v>49.3</v>
      </c>
      <c r="D770" s="80">
        <v>84</v>
      </c>
      <c r="E770" s="80">
        <v>86</v>
      </c>
      <c r="F770" s="80">
        <v>617</v>
      </c>
      <c r="G770" s="80">
        <v>610</v>
      </c>
      <c r="H770" s="80">
        <v>0.252</v>
      </c>
      <c r="I770" s="80">
        <v>0.38</v>
      </c>
      <c r="J770" s="80">
        <v>0.22254455525055372</v>
      </c>
      <c r="K770" s="80">
        <v>5.8732857067001709E-2</v>
      </c>
      <c r="L770" s="80">
        <v>740</v>
      </c>
      <c r="M770" s="80">
        <v>451</v>
      </c>
      <c r="N770" s="80"/>
    </row>
    <row r="771" spans="1:14">
      <c r="A771" s="84" t="s">
        <v>268</v>
      </c>
      <c r="B771" s="80">
        <v>67.099999999999994</v>
      </c>
      <c r="C771" s="80">
        <v>73</v>
      </c>
      <c r="D771" s="80">
        <v>213</v>
      </c>
      <c r="E771" s="80">
        <v>201</v>
      </c>
      <c r="F771" s="80">
        <v>714</v>
      </c>
      <c r="G771" s="80">
        <v>693</v>
      </c>
      <c r="H771" s="80">
        <v>0.87</v>
      </c>
      <c r="I771" s="80">
        <v>0.85</v>
      </c>
      <c r="J771" s="80">
        <v>0.20481069553934059</v>
      </c>
      <c r="K771" s="80">
        <v>2.6503855983505617E-2</v>
      </c>
      <c r="L771" s="80">
        <v>823</v>
      </c>
      <c r="M771" s="80">
        <v>407</v>
      </c>
      <c r="N771" s="80"/>
    </row>
    <row r="772" spans="1:14">
      <c r="A772" s="84" t="s">
        <v>267</v>
      </c>
      <c r="B772" s="80">
        <v>92.4</v>
      </c>
      <c r="C772" s="80">
        <v>88.6</v>
      </c>
      <c r="D772" s="80">
        <v>195</v>
      </c>
      <c r="E772" s="80">
        <v>205</v>
      </c>
      <c r="F772" s="80">
        <v>890</v>
      </c>
      <c r="G772" s="80">
        <v>901</v>
      </c>
      <c r="H772" s="80">
        <v>0.84</v>
      </c>
      <c r="I772" s="80">
        <v>0.85</v>
      </c>
      <c r="J772" s="80">
        <v>3.4762127930472383E-2</v>
      </c>
      <c r="K772" s="80">
        <v>3.0075099445464881E-2</v>
      </c>
      <c r="L772" s="80">
        <v>1210</v>
      </c>
      <c r="M772" s="80">
        <v>344</v>
      </c>
      <c r="N772" s="80"/>
    </row>
    <row r="773" spans="1:14">
      <c r="A773" s="84" t="s">
        <v>266</v>
      </c>
      <c r="B773" s="80">
        <v>71.099999999999994</v>
      </c>
      <c r="C773" s="80">
        <v>74.900000000000006</v>
      </c>
      <c r="D773" s="80">
        <v>291</v>
      </c>
      <c r="E773" s="80">
        <v>282</v>
      </c>
      <c r="F773" s="80">
        <v>816</v>
      </c>
      <c r="G773" s="80">
        <v>792</v>
      </c>
      <c r="H773" s="80">
        <v>0.96</v>
      </c>
      <c r="I773" s="80">
        <v>1.1299999999999999</v>
      </c>
      <c r="J773" s="80">
        <v>2.3248268879838788E-2</v>
      </c>
      <c r="K773" s="80">
        <v>2.6742039624421308E-2</v>
      </c>
      <c r="L773" s="80">
        <v>1078</v>
      </c>
      <c r="M773" s="80">
        <v>492</v>
      </c>
      <c r="N773" s="80"/>
    </row>
    <row r="774" spans="1:14">
      <c r="A774" s="84" t="s">
        <v>265</v>
      </c>
      <c r="B774" s="80">
        <v>53.2</v>
      </c>
      <c r="C774" s="80">
        <v>55</v>
      </c>
      <c r="D774" s="80">
        <v>174</v>
      </c>
      <c r="E774" s="80">
        <v>161</v>
      </c>
      <c r="F774" s="80">
        <v>509</v>
      </c>
      <c r="G774" s="80">
        <v>580</v>
      </c>
      <c r="H774" s="80">
        <v>0.73699999999999999</v>
      </c>
      <c r="I774" s="80">
        <v>0.60799999999999998</v>
      </c>
      <c r="J774" s="80">
        <v>0.16592565064927509</v>
      </c>
      <c r="K774" s="80">
        <v>3.4966920288641304E-2</v>
      </c>
      <c r="L774" s="80">
        <v>684</v>
      </c>
      <c r="M774" s="80">
        <v>344</v>
      </c>
      <c r="N774" s="80"/>
    </row>
    <row r="775" spans="1:14">
      <c r="A775" s="84" t="s">
        <v>264</v>
      </c>
      <c r="B775" s="80">
        <v>61</v>
      </c>
      <c r="C775" s="80">
        <v>61.9</v>
      </c>
      <c r="D775" s="80">
        <v>248</v>
      </c>
      <c r="E775" s="80">
        <v>232</v>
      </c>
      <c r="F775" s="80">
        <v>660</v>
      </c>
      <c r="G775" s="80">
        <v>632</v>
      </c>
      <c r="H775" s="80">
        <v>0.88</v>
      </c>
      <c r="I775" s="80">
        <v>0.82</v>
      </c>
      <c r="J775" s="80">
        <v>2.044134392794909E-2</v>
      </c>
      <c r="K775" s="80">
        <v>4.3409146094184024E-2</v>
      </c>
      <c r="L775" s="80">
        <v>939</v>
      </c>
      <c r="M775" s="80">
        <v>497</v>
      </c>
      <c r="N775" s="80"/>
    </row>
    <row r="776" spans="1:14">
      <c r="A776" s="84" t="s">
        <v>261</v>
      </c>
      <c r="B776" s="80">
        <v>69.099999999999994</v>
      </c>
      <c r="C776" s="80">
        <v>76.599999999999994</v>
      </c>
      <c r="D776" s="80">
        <v>232</v>
      </c>
      <c r="E776" s="80">
        <v>219</v>
      </c>
      <c r="F776" s="80">
        <v>866</v>
      </c>
      <c r="G776" s="80">
        <v>952</v>
      </c>
      <c r="H776" s="80">
        <v>0.97</v>
      </c>
      <c r="I776" s="80">
        <v>0.97</v>
      </c>
      <c r="J776" s="80">
        <v>0.20449858132814261</v>
      </c>
      <c r="K776" s="80">
        <v>7.4389231129197958E-2</v>
      </c>
      <c r="L776" s="80">
        <v>884</v>
      </c>
      <c r="M776" s="80">
        <v>382</v>
      </c>
      <c r="N776" s="80"/>
    </row>
    <row r="777" spans="1:14">
      <c r="A777" s="84" t="s">
        <v>260</v>
      </c>
      <c r="B777" s="80">
        <v>53.9</v>
      </c>
      <c r="C777" s="80">
        <v>56.8</v>
      </c>
      <c r="D777" s="80">
        <v>112.1</v>
      </c>
      <c r="E777" s="80">
        <v>107.7</v>
      </c>
      <c r="F777" s="80">
        <v>518</v>
      </c>
      <c r="G777" s="80">
        <v>493</v>
      </c>
      <c r="H777" s="80">
        <v>0.44700000000000001</v>
      </c>
      <c r="I777" s="80">
        <v>0.45100000000000001</v>
      </c>
      <c r="J777" s="80">
        <v>0.24334639185263854</v>
      </c>
      <c r="K777" s="80">
        <v>1.9139603853578317E-2</v>
      </c>
      <c r="L777" s="80">
        <v>723</v>
      </c>
      <c r="M777" s="80">
        <v>187.1</v>
      </c>
      <c r="N777" s="80"/>
    </row>
    <row r="778" spans="1:14">
      <c r="A778" s="84" t="s">
        <v>257</v>
      </c>
      <c r="B778" s="97">
        <v>104.9</v>
      </c>
      <c r="C778" s="97">
        <v>102.1</v>
      </c>
      <c r="D778" s="97">
        <v>214</v>
      </c>
      <c r="E778" s="97">
        <v>201.7</v>
      </c>
      <c r="F778" s="97">
        <v>702</v>
      </c>
      <c r="G778" s="97">
        <v>673</v>
      </c>
      <c r="H778" s="97">
        <v>0.58499999999999996</v>
      </c>
      <c r="I778" s="97">
        <v>0.70699999999999996</v>
      </c>
      <c r="J778" s="80">
        <v>0.20515713641228614</v>
      </c>
      <c r="K778" s="80">
        <v>1.3700338768257397E-3</v>
      </c>
      <c r="L778" s="97">
        <v>1168</v>
      </c>
      <c r="M778" s="97">
        <v>299</v>
      </c>
      <c r="N778" s="80"/>
    </row>
    <row r="779" spans="1:14">
      <c r="A779" s="84" t="s">
        <v>256</v>
      </c>
      <c r="B779" s="97">
        <v>112.1</v>
      </c>
      <c r="C779" s="97">
        <v>104.4</v>
      </c>
      <c r="D779" s="97">
        <v>210</v>
      </c>
      <c r="E779" s="97">
        <v>195</v>
      </c>
      <c r="F779" s="97">
        <v>693</v>
      </c>
      <c r="G779" s="97">
        <v>674</v>
      </c>
      <c r="H779" s="97">
        <v>0.72</v>
      </c>
      <c r="I779" s="97">
        <v>0.64</v>
      </c>
      <c r="J779" s="80">
        <v>0.19196153844795669</v>
      </c>
      <c r="K779" s="80">
        <v>4.3482523765289972E-2</v>
      </c>
      <c r="L779" s="97">
        <v>1490</v>
      </c>
      <c r="M779" s="97">
        <v>279</v>
      </c>
      <c r="N779" s="80"/>
    </row>
    <row r="780" spans="1:14">
      <c r="A780" s="84" t="s">
        <v>255</v>
      </c>
      <c r="B780" s="97">
        <v>80.099999999999994</v>
      </c>
      <c r="C780" s="97">
        <v>86.3</v>
      </c>
      <c r="D780" s="97">
        <v>147.80000000000001</v>
      </c>
      <c r="E780" s="97">
        <v>175</v>
      </c>
      <c r="F780" s="97">
        <v>632</v>
      </c>
      <c r="G780" s="97">
        <v>595</v>
      </c>
      <c r="H780" s="97">
        <v>0.48</v>
      </c>
      <c r="I780" s="97">
        <v>0.54</v>
      </c>
      <c r="J780" s="80">
        <v>0.2591379422572605</v>
      </c>
      <c r="K780" s="80">
        <v>1.0951326756469841E-2</v>
      </c>
      <c r="L780" s="97">
        <v>1019</v>
      </c>
      <c r="M780" s="97">
        <v>235</v>
      </c>
      <c r="N780" s="80"/>
    </row>
    <row r="781" spans="1:14">
      <c r="A781" s="84" t="s">
        <v>254</v>
      </c>
      <c r="B781" s="97">
        <v>77.8</v>
      </c>
      <c r="C781" s="97">
        <v>83.5</v>
      </c>
      <c r="D781" s="97">
        <v>274</v>
      </c>
      <c r="E781" s="97">
        <v>259.5</v>
      </c>
      <c r="F781" s="97">
        <v>734</v>
      </c>
      <c r="G781" s="97">
        <v>827</v>
      </c>
      <c r="H781" s="97">
        <v>1.075</v>
      </c>
      <c r="I781" s="97">
        <v>1.04</v>
      </c>
      <c r="J781" s="80">
        <v>0.25593002598125714</v>
      </c>
      <c r="K781" s="80">
        <v>2.6628369678559177E-2</v>
      </c>
      <c r="L781" s="97">
        <v>942</v>
      </c>
      <c r="M781" s="97">
        <v>599</v>
      </c>
      <c r="N781" s="80"/>
    </row>
    <row r="782" spans="1:14">
      <c r="A782" s="84" t="s">
        <v>253</v>
      </c>
      <c r="B782" s="97">
        <v>118.2</v>
      </c>
      <c r="C782" s="97">
        <v>114.4</v>
      </c>
      <c r="D782" s="97">
        <v>196</v>
      </c>
      <c r="E782" s="97">
        <v>214</v>
      </c>
      <c r="F782" s="97">
        <v>858</v>
      </c>
      <c r="G782" s="97">
        <v>840</v>
      </c>
      <c r="H782" s="97">
        <v>0.88</v>
      </c>
      <c r="I782" s="97">
        <v>0.69</v>
      </c>
      <c r="J782" s="80">
        <v>0.23494299315173209</v>
      </c>
      <c r="K782" s="80">
        <v>4.934412042858332E-2</v>
      </c>
      <c r="L782" s="97">
        <v>1330</v>
      </c>
      <c r="M782" s="97">
        <v>344</v>
      </c>
      <c r="N782" s="80"/>
    </row>
    <row r="783" spans="1:14">
      <c r="A783" s="84" t="s">
        <v>252</v>
      </c>
      <c r="B783" s="97">
        <v>125.9</v>
      </c>
      <c r="C783" s="97">
        <v>135.4</v>
      </c>
      <c r="D783" s="97">
        <v>230</v>
      </c>
      <c r="E783" s="97">
        <v>213</v>
      </c>
      <c r="F783" s="97">
        <v>858</v>
      </c>
      <c r="G783" s="97">
        <v>977</v>
      </c>
      <c r="H783" s="97">
        <v>0.8</v>
      </c>
      <c r="I783" s="97">
        <v>0.96</v>
      </c>
      <c r="J783" s="80">
        <v>0.19161473188815198</v>
      </c>
      <c r="K783" s="80">
        <v>2.3895849699120088E-2</v>
      </c>
      <c r="L783" s="97">
        <v>1218</v>
      </c>
      <c r="M783" s="97">
        <v>385</v>
      </c>
      <c r="N783" s="80"/>
    </row>
    <row r="784" spans="1:14">
      <c r="A784" s="84" t="s">
        <v>251</v>
      </c>
      <c r="B784" s="97">
        <v>101.2</v>
      </c>
      <c r="C784" s="97">
        <v>112.8</v>
      </c>
      <c r="D784" s="97">
        <v>207</v>
      </c>
      <c r="E784" s="97">
        <v>199.1</v>
      </c>
      <c r="F784" s="97">
        <v>748</v>
      </c>
      <c r="G784" s="97">
        <v>764</v>
      </c>
      <c r="H784" s="97">
        <v>0.71</v>
      </c>
      <c r="I784" s="97">
        <v>0.73899999999999999</v>
      </c>
      <c r="J784" s="80">
        <v>0.23159494843219852</v>
      </c>
      <c r="K784" s="80">
        <v>5.5638175029008356E-2</v>
      </c>
      <c r="L784" s="97">
        <v>1103</v>
      </c>
      <c r="M784" s="97">
        <v>329</v>
      </c>
      <c r="N784" s="80"/>
    </row>
    <row r="785" spans="1:14">
      <c r="A785" s="84" t="s">
        <v>250</v>
      </c>
      <c r="B785" s="97">
        <v>133</v>
      </c>
      <c r="C785" s="97">
        <v>128</v>
      </c>
      <c r="D785" s="97">
        <v>211</v>
      </c>
      <c r="E785" s="97">
        <v>200</v>
      </c>
      <c r="F785" s="97">
        <v>730</v>
      </c>
      <c r="G785" s="97">
        <v>790</v>
      </c>
      <c r="H785" s="97">
        <v>0.64</v>
      </c>
      <c r="I785" s="97">
        <v>0.71</v>
      </c>
      <c r="J785" s="80">
        <v>0.21337983387610671</v>
      </c>
      <c r="K785" s="80">
        <v>3.86820389446546E-2</v>
      </c>
      <c r="L785" s="97">
        <v>1331</v>
      </c>
      <c r="M785" s="97">
        <v>357</v>
      </c>
      <c r="N785" s="80"/>
    </row>
    <row r="786" spans="1:14">
      <c r="A786" s="84" t="s">
        <v>249</v>
      </c>
      <c r="B786" s="97">
        <v>117.4</v>
      </c>
      <c r="C786" s="97">
        <v>134</v>
      </c>
      <c r="D786" s="97">
        <v>226</v>
      </c>
      <c r="E786" s="97">
        <v>212</v>
      </c>
      <c r="F786" s="97">
        <v>716</v>
      </c>
      <c r="G786" s="97">
        <v>790</v>
      </c>
      <c r="H786" s="97">
        <v>0.68</v>
      </c>
      <c r="I786" s="97">
        <v>0.69</v>
      </c>
      <c r="J786" s="80">
        <v>0.2464288240040434</v>
      </c>
      <c r="K786" s="80">
        <v>2.3973861268115002E-2</v>
      </c>
      <c r="L786" s="97">
        <v>1241</v>
      </c>
      <c r="M786" s="97">
        <v>386</v>
      </c>
      <c r="N786" s="80"/>
    </row>
    <row r="787" spans="1:14">
      <c r="A787" s="84" t="s">
        <v>248</v>
      </c>
      <c r="B787" s="97">
        <v>101</v>
      </c>
      <c r="C787" s="97">
        <v>93.6</v>
      </c>
      <c r="D787" s="97">
        <v>85.6</v>
      </c>
      <c r="E787" s="97">
        <v>90.1</v>
      </c>
      <c r="F787" s="97">
        <v>943</v>
      </c>
      <c r="G787" s="97">
        <v>884</v>
      </c>
      <c r="H787" s="97">
        <v>0.61</v>
      </c>
      <c r="I787" s="97">
        <v>0.56999999999999995</v>
      </c>
      <c r="J787" s="80">
        <v>8.6820206481842382E-2</v>
      </c>
      <c r="K787" s="80">
        <v>5.5444902258616743E-2</v>
      </c>
      <c r="L787" s="97">
        <v>383</v>
      </c>
      <c r="M787" s="97">
        <v>663</v>
      </c>
      <c r="N787" s="80"/>
    </row>
    <row r="788" spans="1:14">
      <c r="A788" s="84" t="s">
        <v>247</v>
      </c>
      <c r="B788" s="97">
        <v>129.4</v>
      </c>
      <c r="C788" s="97">
        <v>122.6</v>
      </c>
      <c r="D788" s="97">
        <v>202.8</v>
      </c>
      <c r="E788" s="97">
        <v>247</v>
      </c>
      <c r="F788" s="97">
        <v>943</v>
      </c>
      <c r="G788" s="97">
        <v>874</v>
      </c>
      <c r="H788" s="97">
        <v>0.65</v>
      </c>
      <c r="I788" s="97">
        <v>0.64400000000000002</v>
      </c>
      <c r="J788" s="80">
        <v>0.24171547411009101</v>
      </c>
      <c r="K788" s="80">
        <v>5.7337360551216326E-2</v>
      </c>
      <c r="L788" s="97">
        <v>1550</v>
      </c>
      <c r="M788" s="97">
        <v>344</v>
      </c>
      <c r="N788" s="80"/>
    </row>
    <row r="789" spans="1:14">
      <c r="A789" s="84" t="s">
        <v>246</v>
      </c>
      <c r="B789" s="97">
        <v>114.2</v>
      </c>
      <c r="C789" s="97">
        <v>121.7</v>
      </c>
      <c r="D789" s="97">
        <v>187</v>
      </c>
      <c r="E789" s="97">
        <v>181</v>
      </c>
      <c r="F789" s="97">
        <v>657</v>
      </c>
      <c r="G789" s="97">
        <v>758</v>
      </c>
      <c r="H789" s="97">
        <v>0.59</v>
      </c>
      <c r="I789" s="97">
        <v>0.68</v>
      </c>
      <c r="J789" s="80">
        <v>0.24629116815400881</v>
      </c>
      <c r="K789" s="80">
        <v>2.1222130040213217E-2</v>
      </c>
      <c r="L789" s="97">
        <v>1077</v>
      </c>
      <c r="M789" s="97">
        <v>313</v>
      </c>
      <c r="N789" s="80"/>
    </row>
    <row r="790" spans="1:14">
      <c r="A790" s="84" t="s">
        <v>245</v>
      </c>
      <c r="B790" s="97">
        <v>118</v>
      </c>
      <c r="C790" s="97">
        <v>111.9</v>
      </c>
      <c r="D790" s="97">
        <v>186</v>
      </c>
      <c r="E790" s="97">
        <v>221</v>
      </c>
      <c r="F790" s="97">
        <v>848</v>
      </c>
      <c r="G790" s="97">
        <v>783</v>
      </c>
      <c r="H790" s="97">
        <v>0.55000000000000004</v>
      </c>
      <c r="I790" s="97">
        <v>0.54</v>
      </c>
      <c r="J790" s="80">
        <v>0.23406381398789194</v>
      </c>
      <c r="K790" s="80">
        <v>3.5404888315694105E-2</v>
      </c>
      <c r="L790" s="97">
        <v>1430</v>
      </c>
      <c r="M790" s="97">
        <v>337</v>
      </c>
      <c r="N790" s="80"/>
    </row>
    <row r="791" spans="1:14">
      <c r="A791" s="84" t="s">
        <v>244</v>
      </c>
      <c r="B791" s="97">
        <v>116.4</v>
      </c>
      <c r="C791" s="97">
        <v>112.2</v>
      </c>
      <c r="D791" s="97">
        <v>229</v>
      </c>
      <c r="E791" s="97">
        <v>224</v>
      </c>
      <c r="F791" s="97">
        <v>767</v>
      </c>
      <c r="G791" s="97">
        <v>734</v>
      </c>
      <c r="H791" s="97">
        <v>0.65</v>
      </c>
      <c r="I791" s="97">
        <v>0.77</v>
      </c>
      <c r="J791" s="80">
        <v>5.4684766804312258E-2</v>
      </c>
      <c r="K791" s="80">
        <v>6.6841303349587614E-2</v>
      </c>
      <c r="L791" s="97">
        <v>1358</v>
      </c>
      <c r="M791" s="97">
        <v>331</v>
      </c>
      <c r="N791" s="80"/>
    </row>
    <row r="792" spans="1:14">
      <c r="A792" s="84" t="s">
        <v>243</v>
      </c>
      <c r="B792" s="97">
        <v>112.7</v>
      </c>
      <c r="C792" s="97">
        <v>109.1</v>
      </c>
      <c r="D792" s="97">
        <v>225</v>
      </c>
      <c r="E792" s="97">
        <v>221</v>
      </c>
      <c r="F792" s="97">
        <v>827</v>
      </c>
      <c r="G792" s="97">
        <v>788</v>
      </c>
      <c r="H792" s="97">
        <v>0.72</v>
      </c>
      <c r="I792" s="97">
        <v>0.88</v>
      </c>
      <c r="J792" s="80">
        <v>0.22820898492907532</v>
      </c>
      <c r="K792" s="80">
        <v>3.4032554405689981E-2</v>
      </c>
      <c r="L792" s="97">
        <v>1261</v>
      </c>
      <c r="M792" s="97">
        <v>311</v>
      </c>
      <c r="N792" s="80"/>
    </row>
    <row r="793" spans="1:14">
      <c r="A793" s="84" t="s">
        <v>242</v>
      </c>
      <c r="B793" s="97">
        <v>102.1</v>
      </c>
      <c r="C793" s="97">
        <v>126</v>
      </c>
      <c r="D793" s="97">
        <v>210</v>
      </c>
      <c r="E793" s="97">
        <v>199</v>
      </c>
      <c r="F793" s="97">
        <v>709</v>
      </c>
      <c r="G793" s="97">
        <v>737</v>
      </c>
      <c r="H793" s="97">
        <v>0.83</v>
      </c>
      <c r="I793" s="97">
        <v>0.61</v>
      </c>
      <c r="J793" s="80">
        <v>0.19150282355689935</v>
      </c>
      <c r="K793" s="80">
        <v>1.1678153888709344E-2</v>
      </c>
      <c r="L793" s="97">
        <v>1290</v>
      </c>
      <c r="M793" s="97">
        <v>376</v>
      </c>
      <c r="N793" s="80"/>
    </row>
    <row r="794" spans="1:14">
      <c r="A794" s="84" t="s">
        <v>241</v>
      </c>
      <c r="B794" s="97">
        <v>108.3</v>
      </c>
      <c r="C794" s="97">
        <v>106.7</v>
      </c>
      <c r="D794" s="97">
        <v>219</v>
      </c>
      <c r="E794" s="97">
        <v>213</v>
      </c>
      <c r="F794" s="97">
        <v>742</v>
      </c>
      <c r="G794" s="97">
        <v>698</v>
      </c>
      <c r="H794" s="97">
        <v>0.68899999999999995</v>
      </c>
      <c r="I794" s="97">
        <v>0.78</v>
      </c>
      <c r="J794" s="80">
        <v>0.24407121160432382</v>
      </c>
      <c r="K794" s="80">
        <v>0</v>
      </c>
      <c r="L794" s="97">
        <v>1273</v>
      </c>
      <c r="M794" s="97">
        <v>356</v>
      </c>
      <c r="N794" s="80"/>
    </row>
    <row r="795" spans="1:14">
      <c r="A795" s="84" t="s">
        <v>240</v>
      </c>
      <c r="B795" s="97">
        <v>143</v>
      </c>
      <c r="C795" s="97">
        <v>129.30000000000001</v>
      </c>
      <c r="D795" s="97">
        <v>216</v>
      </c>
      <c r="E795" s="97">
        <v>222</v>
      </c>
      <c r="F795" s="97">
        <v>924</v>
      </c>
      <c r="G795" s="97">
        <v>921</v>
      </c>
      <c r="H795" s="97">
        <v>0.78</v>
      </c>
      <c r="I795" s="97">
        <v>0.66</v>
      </c>
      <c r="J795" s="80">
        <v>0.23378452903850544</v>
      </c>
      <c r="K795" s="80">
        <v>5.1714976578040195E-2</v>
      </c>
      <c r="L795" s="97">
        <v>1478</v>
      </c>
      <c r="M795" s="97">
        <v>361</v>
      </c>
      <c r="N795" s="80"/>
    </row>
    <row r="796" spans="1:14">
      <c r="A796" s="84" t="s">
        <v>239</v>
      </c>
      <c r="B796" s="97">
        <v>130.80000000000001</v>
      </c>
      <c r="C796" s="97">
        <v>129.30000000000001</v>
      </c>
      <c r="D796" s="97">
        <v>251</v>
      </c>
      <c r="E796" s="97">
        <v>260</v>
      </c>
      <c r="F796" s="97">
        <v>925</v>
      </c>
      <c r="G796" s="97">
        <v>894</v>
      </c>
      <c r="H796" s="97">
        <v>0.77100000000000002</v>
      </c>
      <c r="I796" s="97">
        <v>0.91</v>
      </c>
      <c r="J796" s="80">
        <v>0.24136695923723919</v>
      </c>
      <c r="K796" s="80">
        <v>1.7223312830674693E-2</v>
      </c>
      <c r="L796" s="97">
        <v>1495</v>
      </c>
      <c r="M796" s="97">
        <v>345</v>
      </c>
      <c r="N796" s="80"/>
    </row>
    <row r="797" spans="1:14">
      <c r="A797" s="84" t="s">
        <v>234</v>
      </c>
      <c r="B797" s="97">
        <v>120</v>
      </c>
      <c r="C797" s="97">
        <v>117.6</v>
      </c>
      <c r="D797" s="97">
        <v>313.10000000000002</v>
      </c>
      <c r="E797" s="97">
        <v>364.3</v>
      </c>
      <c r="F797" s="97">
        <v>860</v>
      </c>
      <c r="G797" s="97">
        <v>816</v>
      </c>
      <c r="H797" s="97">
        <v>1.07</v>
      </c>
      <c r="I797" s="97">
        <v>1.1200000000000001</v>
      </c>
      <c r="J797" s="80">
        <v>0.2583851206394992</v>
      </c>
      <c r="K797" s="80">
        <v>5.946854466665609E-2</v>
      </c>
      <c r="L797" s="97">
        <v>1440</v>
      </c>
      <c r="M797" s="97">
        <v>645</v>
      </c>
      <c r="N797" s="80"/>
    </row>
    <row r="798" spans="1:14">
      <c r="A798" s="84" t="s">
        <v>233</v>
      </c>
      <c r="B798" s="97">
        <v>102.3</v>
      </c>
      <c r="C798" s="97">
        <v>113.7</v>
      </c>
      <c r="D798" s="97">
        <v>307</v>
      </c>
      <c r="E798" s="97">
        <v>299</v>
      </c>
      <c r="F798" s="97">
        <v>675</v>
      </c>
      <c r="G798" s="97">
        <v>783</v>
      </c>
      <c r="H798" s="97">
        <v>1.03</v>
      </c>
      <c r="I798" s="97">
        <v>1.1399999999999999</v>
      </c>
      <c r="J798" s="80">
        <v>0.23073139961066066</v>
      </c>
      <c r="K798" s="80">
        <v>7.137346345760115E-2</v>
      </c>
      <c r="L798" s="97">
        <v>1199</v>
      </c>
      <c r="M798" s="97">
        <v>686</v>
      </c>
      <c r="N798" s="80"/>
    </row>
    <row r="799" spans="1:14">
      <c r="A799" s="84" t="s">
        <v>232</v>
      </c>
      <c r="B799" s="97">
        <v>72</v>
      </c>
      <c r="C799" s="97">
        <v>66</v>
      </c>
      <c r="D799" s="97">
        <v>211</v>
      </c>
      <c r="E799" s="97">
        <v>216</v>
      </c>
      <c r="F799" s="97">
        <v>922</v>
      </c>
      <c r="G799" s="97">
        <v>871</v>
      </c>
      <c r="H799" s="97">
        <v>0.83</v>
      </c>
      <c r="I799" s="97">
        <v>1.02</v>
      </c>
      <c r="J799" s="80">
        <v>0.25717750581193749</v>
      </c>
      <c r="K799" s="80">
        <v>8.5693863088050368E-2</v>
      </c>
      <c r="L799" s="97">
        <v>923</v>
      </c>
      <c r="M799" s="97">
        <v>413</v>
      </c>
      <c r="N799" s="80"/>
    </row>
    <row r="800" spans="1:14">
      <c r="A800" s="84" t="s">
        <v>231</v>
      </c>
      <c r="B800" s="97">
        <v>56</v>
      </c>
      <c r="C800" s="97">
        <v>56</v>
      </c>
      <c r="D800" s="97">
        <v>182</v>
      </c>
      <c r="E800" s="97">
        <v>175</v>
      </c>
      <c r="F800" s="97">
        <v>749</v>
      </c>
      <c r="G800" s="97">
        <v>697</v>
      </c>
      <c r="H800" s="97">
        <v>0.69</v>
      </c>
      <c r="I800" s="97">
        <v>0.74</v>
      </c>
      <c r="J800" s="80">
        <v>0.20935220887135153</v>
      </c>
      <c r="K800" s="80">
        <v>4.0000209745290491E-2</v>
      </c>
      <c r="L800" s="97">
        <v>820</v>
      </c>
      <c r="M800" s="97">
        <v>392</v>
      </c>
      <c r="N800" s="80"/>
    </row>
    <row r="801" spans="1:14">
      <c r="A801" s="84" t="s">
        <v>230</v>
      </c>
      <c r="B801" s="97">
        <v>82.8</v>
      </c>
      <c r="C801" s="97">
        <v>82.7</v>
      </c>
      <c r="D801" s="97">
        <v>291</v>
      </c>
      <c r="E801" s="97">
        <v>283</v>
      </c>
      <c r="F801" s="97">
        <v>659</v>
      </c>
      <c r="G801" s="97">
        <v>622</v>
      </c>
      <c r="H801" s="97">
        <v>1.05</v>
      </c>
      <c r="I801" s="97">
        <v>1.06</v>
      </c>
      <c r="J801" s="80">
        <v>0.23329829710545097</v>
      </c>
      <c r="K801" s="80">
        <v>7.1676969791878362E-2</v>
      </c>
      <c r="L801" s="97">
        <v>1076</v>
      </c>
      <c r="M801" s="97">
        <v>600</v>
      </c>
      <c r="N801" s="80"/>
    </row>
    <row r="802" spans="1:14">
      <c r="A802" s="84" t="s">
        <v>229</v>
      </c>
      <c r="B802" s="97">
        <v>94.9</v>
      </c>
      <c r="C802" s="97">
        <v>103.3</v>
      </c>
      <c r="D802" s="97">
        <v>305</v>
      </c>
      <c r="E802" s="97">
        <v>299</v>
      </c>
      <c r="F802" s="97">
        <v>678</v>
      </c>
      <c r="G802" s="97">
        <v>662</v>
      </c>
      <c r="H802" s="97">
        <v>1.07</v>
      </c>
      <c r="I802" s="97">
        <v>1.1020000000000001</v>
      </c>
      <c r="J802" s="80">
        <v>0.23981360120389622</v>
      </c>
      <c r="K802" s="80">
        <v>8.5531345538074399E-2</v>
      </c>
      <c r="L802" s="97">
        <v>1270</v>
      </c>
      <c r="M802" s="97">
        <v>704</v>
      </c>
      <c r="N802" s="80"/>
    </row>
    <row r="803" spans="1:14">
      <c r="A803" s="84" t="s">
        <v>228</v>
      </c>
      <c r="B803" s="97">
        <v>113.8</v>
      </c>
      <c r="C803" s="97">
        <v>106.6</v>
      </c>
      <c r="D803" s="97">
        <v>295</v>
      </c>
      <c r="E803" s="97">
        <v>302</v>
      </c>
      <c r="F803" s="97">
        <v>749</v>
      </c>
      <c r="G803" s="97">
        <v>778</v>
      </c>
      <c r="H803" s="97">
        <v>1.05</v>
      </c>
      <c r="I803" s="97">
        <v>1.1499999999999999</v>
      </c>
      <c r="J803" s="80">
        <v>0.16153256563596677</v>
      </c>
      <c r="K803" s="80">
        <v>2.5414737431874113E-2</v>
      </c>
      <c r="L803" s="97">
        <v>1322</v>
      </c>
      <c r="M803" s="97">
        <v>630</v>
      </c>
      <c r="N803" s="80"/>
    </row>
    <row r="804" spans="1:14">
      <c r="A804" s="84" t="s">
        <v>227</v>
      </c>
      <c r="B804" s="97">
        <v>118.8</v>
      </c>
      <c r="C804" s="97">
        <v>119.1</v>
      </c>
      <c r="D804" s="97">
        <v>257</v>
      </c>
      <c r="E804" s="97">
        <v>251</v>
      </c>
      <c r="F804" s="97">
        <v>667</v>
      </c>
      <c r="G804" s="97">
        <v>639</v>
      </c>
      <c r="H804" s="97">
        <v>0.85</v>
      </c>
      <c r="I804" s="97">
        <v>0.81</v>
      </c>
      <c r="J804" s="80">
        <v>0.27921901600828647</v>
      </c>
      <c r="K804" s="80">
        <v>2.9906270615806897E-2</v>
      </c>
      <c r="L804" s="97">
        <v>1293</v>
      </c>
      <c r="M804" s="97">
        <v>445</v>
      </c>
      <c r="N804" s="80"/>
    </row>
    <row r="805" spans="1:14">
      <c r="A805" s="84" t="s">
        <v>226</v>
      </c>
      <c r="B805" s="97">
        <v>126.9</v>
      </c>
      <c r="C805" s="97">
        <v>119.3</v>
      </c>
      <c r="D805" s="97">
        <v>313</v>
      </c>
      <c r="E805" s="97">
        <v>334</v>
      </c>
      <c r="F805" s="97">
        <v>856</v>
      </c>
      <c r="G805" s="97">
        <v>835</v>
      </c>
      <c r="H805" s="97">
        <v>1.04</v>
      </c>
      <c r="I805" s="97">
        <v>1.07</v>
      </c>
      <c r="J805" s="80">
        <v>0.24780608796458356</v>
      </c>
      <c r="K805" s="80">
        <v>0.10058047393582034</v>
      </c>
      <c r="L805" s="97">
        <v>1600</v>
      </c>
      <c r="M805" s="97">
        <v>692</v>
      </c>
      <c r="N805" s="80"/>
    </row>
    <row r="806" spans="1:14">
      <c r="A806" s="84" t="s">
        <v>225</v>
      </c>
      <c r="B806" s="97">
        <v>126.8</v>
      </c>
      <c r="C806" s="97">
        <v>119.8</v>
      </c>
      <c r="D806" s="97">
        <v>336</v>
      </c>
      <c r="E806" s="97">
        <v>399</v>
      </c>
      <c r="F806" s="97">
        <v>948</v>
      </c>
      <c r="G806" s="97">
        <v>878</v>
      </c>
      <c r="H806" s="97">
        <v>1.1890000000000001</v>
      </c>
      <c r="I806" s="97">
        <v>1.3</v>
      </c>
      <c r="J806" s="80">
        <v>0.2417401902599261</v>
      </c>
      <c r="K806" s="80">
        <v>4.1757246826442621E-2</v>
      </c>
      <c r="L806" s="97">
        <v>1660</v>
      </c>
      <c r="M806" s="97">
        <v>709</v>
      </c>
      <c r="N806" s="80"/>
    </row>
    <row r="807" spans="1:14">
      <c r="A807" s="84" t="s">
        <v>224</v>
      </c>
      <c r="B807" s="97">
        <v>122</v>
      </c>
      <c r="C807" s="97">
        <v>134</v>
      </c>
      <c r="D807" s="97">
        <v>285</v>
      </c>
      <c r="E807" s="97">
        <v>287</v>
      </c>
      <c r="F807" s="97">
        <v>727</v>
      </c>
      <c r="G807" s="97">
        <v>766</v>
      </c>
      <c r="H807" s="97">
        <v>0.91</v>
      </c>
      <c r="I807" s="97">
        <v>1.02</v>
      </c>
      <c r="J807" s="80">
        <v>0.23876973634284929</v>
      </c>
      <c r="K807" s="80">
        <v>0.11469618880489485</v>
      </c>
      <c r="L807" s="97">
        <v>2210</v>
      </c>
      <c r="M807" s="97">
        <v>780</v>
      </c>
      <c r="N807" s="80"/>
    </row>
    <row r="808" spans="1:14">
      <c r="A808" s="84" t="s">
        <v>223</v>
      </c>
      <c r="B808" s="97">
        <v>127</v>
      </c>
      <c r="C808" s="97">
        <v>125.4</v>
      </c>
      <c r="D808" s="97">
        <v>260</v>
      </c>
      <c r="E808" s="97">
        <v>250</v>
      </c>
      <c r="F808" s="97">
        <v>778</v>
      </c>
      <c r="G808" s="97">
        <v>881</v>
      </c>
      <c r="H808" s="97">
        <v>1.02</v>
      </c>
      <c r="I808" s="97">
        <v>1.1639999999999999</v>
      </c>
      <c r="J808" s="80">
        <v>0.20416196048326324</v>
      </c>
      <c r="K808" s="80">
        <v>8.0004749144391818E-2</v>
      </c>
      <c r="L808" s="97">
        <v>1290</v>
      </c>
      <c r="M808" s="97">
        <v>407</v>
      </c>
      <c r="N808" s="80"/>
    </row>
    <row r="809" spans="1:14">
      <c r="A809" s="84" t="s">
        <v>222</v>
      </c>
      <c r="B809" s="97">
        <v>108.1</v>
      </c>
      <c r="C809" s="97">
        <v>102.5</v>
      </c>
      <c r="D809" s="97">
        <v>349</v>
      </c>
      <c r="E809" s="97">
        <v>348</v>
      </c>
      <c r="F809" s="97">
        <v>785</v>
      </c>
      <c r="G809" s="97">
        <v>755</v>
      </c>
      <c r="H809" s="97">
        <v>1.1299999999999999</v>
      </c>
      <c r="I809" s="97">
        <v>1.27</v>
      </c>
      <c r="J809" s="80">
        <v>0.24901435558294946</v>
      </c>
      <c r="K809" s="80">
        <v>5.3421567931224087E-2</v>
      </c>
      <c r="L809" s="97">
        <v>1391</v>
      </c>
      <c r="M809" s="97">
        <v>633</v>
      </c>
      <c r="N809" s="80"/>
    </row>
    <row r="810" spans="1:14">
      <c r="A810" s="84" t="s">
        <v>221</v>
      </c>
      <c r="B810" s="97">
        <v>151.69999999999999</v>
      </c>
      <c r="C810" s="97">
        <v>158.9</v>
      </c>
      <c r="D810" s="97">
        <v>438</v>
      </c>
      <c r="E810" s="97">
        <v>442</v>
      </c>
      <c r="F810" s="97">
        <v>1004</v>
      </c>
      <c r="G810" s="97">
        <v>944</v>
      </c>
      <c r="H810" s="97">
        <v>1.54</v>
      </c>
      <c r="I810" s="97">
        <v>1.56</v>
      </c>
      <c r="J810" s="80">
        <v>0.20185850244129103</v>
      </c>
      <c r="K810" s="80">
        <v>4.4512648597814924E-3</v>
      </c>
      <c r="L810" s="97">
        <v>2100</v>
      </c>
      <c r="M810" s="97">
        <v>972</v>
      </c>
      <c r="N810" s="80"/>
    </row>
    <row r="811" spans="1:14">
      <c r="A811" s="84" t="s">
        <v>220</v>
      </c>
      <c r="B811" s="97">
        <v>113</v>
      </c>
      <c r="C811" s="97">
        <v>103.2</v>
      </c>
      <c r="D811" s="97">
        <v>332</v>
      </c>
      <c r="E811" s="97">
        <v>337</v>
      </c>
      <c r="F811" s="97">
        <v>781</v>
      </c>
      <c r="G811" s="97">
        <v>734</v>
      </c>
      <c r="H811" s="97">
        <v>0.99</v>
      </c>
      <c r="I811" s="97">
        <v>1.18</v>
      </c>
      <c r="J811" s="80">
        <v>0.2327711224709535</v>
      </c>
      <c r="K811" s="80">
        <v>5.2156289919978172E-2</v>
      </c>
      <c r="L811" s="97">
        <v>1450</v>
      </c>
      <c r="M811" s="97">
        <v>636</v>
      </c>
      <c r="N811" s="80"/>
    </row>
    <row r="812" spans="1:14">
      <c r="A812" s="84" t="s">
        <v>219</v>
      </c>
      <c r="B812" s="97">
        <v>108.5</v>
      </c>
      <c r="C812" s="97">
        <v>120.4</v>
      </c>
      <c r="D812" s="97">
        <v>346</v>
      </c>
      <c r="E812" s="97">
        <v>351</v>
      </c>
      <c r="F812" s="97">
        <v>779</v>
      </c>
      <c r="G812" s="97">
        <v>795</v>
      </c>
      <c r="H812" s="97">
        <v>1.31</v>
      </c>
      <c r="I812" s="97">
        <v>1.27</v>
      </c>
      <c r="J812" s="80">
        <v>0.21478766442453831</v>
      </c>
      <c r="K812" s="80">
        <v>9.4641825497681645E-2</v>
      </c>
      <c r="L812" s="97">
        <v>1355</v>
      </c>
      <c r="M812" s="97">
        <v>740</v>
      </c>
      <c r="N812" s="80"/>
    </row>
    <row r="813" spans="1:14">
      <c r="A813" s="84" t="s">
        <v>218</v>
      </c>
      <c r="B813" s="97">
        <v>95.1</v>
      </c>
      <c r="C813" s="97">
        <v>84.3</v>
      </c>
      <c r="D813" s="97">
        <v>281</v>
      </c>
      <c r="E813" s="97">
        <v>282</v>
      </c>
      <c r="F813" s="97">
        <v>664</v>
      </c>
      <c r="G813" s="97">
        <v>609</v>
      </c>
      <c r="H813" s="97">
        <v>0.88</v>
      </c>
      <c r="I813" s="97">
        <v>0.91</v>
      </c>
      <c r="J813" s="80">
        <v>0.2151416080946886</v>
      </c>
      <c r="K813" s="80">
        <v>7.8437044617855209E-2</v>
      </c>
      <c r="L813" s="97">
        <v>1290</v>
      </c>
      <c r="M813" s="97">
        <v>621</v>
      </c>
      <c r="N813" s="80"/>
    </row>
    <row r="814" spans="1:14">
      <c r="A814" s="84" t="s">
        <v>217</v>
      </c>
      <c r="B814" s="97">
        <v>102</v>
      </c>
      <c r="C814" s="97">
        <v>99</v>
      </c>
      <c r="D814" s="97">
        <v>290</v>
      </c>
      <c r="E814" s="97">
        <v>280</v>
      </c>
      <c r="F814" s="97">
        <v>590</v>
      </c>
      <c r="G814" s="97">
        <v>570</v>
      </c>
      <c r="H814" s="97">
        <v>0.9</v>
      </c>
      <c r="I814" s="97">
        <v>0.72</v>
      </c>
      <c r="J814" s="80">
        <v>0.28580738541861206</v>
      </c>
      <c r="K814" s="80">
        <v>5.5695461401304401E-2</v>
      </c>
      <c r="L814" s="97">
        <v>1440</v>
      </c>
      <c r="M814" s="97">
        <v>690</v>
      </c>
      <c r="N814" s="80"/>
    </row>
    <row r="815" spans="1:14">
      <c r="A815" s="84" t="s">
        <v>214</v>
      </c>
      <c r="B815" s="80">
        <v>60.5</v>
      </c>
      <c r="C815" s="80">
        <v>59.1</v>
      </c>
      <c r="D815" s="80">
        <v>126.1</v>
      </c>
      <c r="E815" s="80">
        <v>121.1</v>
      </c>
      <c r="F815" s="80">
        <v>787</v>
      </c>
      <c r="G815" s="80">
        <v>794</v>
      </c>
      <c r="H815" s="80">
        <v>0.67</v>
      </c>
      <c r="I815" s="80">
        <v>0.85</v>
      </c>
      <c r="J815" s="80">
        <v>7.2105761071364224E-2</v>
      </c>
      <c r="K815" s="80">
        <v>5.5824264022329401E-2</v>
      </c>
      <c r="L815" s="80">
        <v>485</v>
      </c>
      <c r="M815" s="80">
        <v>311.10000000000002</v>
      </c>
      <c r="N815" s="80"/>
    </row>
    <row r="816" spans="1:14">
      <c r="A816" s="84" t="s">
        <v>213</v>
      </c>
      <c r="B816" s="80">
        <v>52.7</v>
      </c>
      <c r="C816" s="80">
        <v>56.3</v>
      </c>
      <c r="D816" s="80">
        <v>120.8</v>
      </c>
      <c r="E816" s="80">
        <v>109.9</v>
      </c>
      <c r="F816" s="80">
        <v>765</v>
      </c>
      <c r="G816" s="80">
        <v>791</v>
      </c>
      <c r="H816" s="80">
        <v>0.69</v>
      </c>
      <c r="I816" s="80">
        <v>0.79</v>
      </c>
      <c r="J816" s="80">
        <v>9.0875905648236291E-2</v>
      </c>
      <c r="K816" s="80">
        <v>0</v>
      </c>
      <c r="L816" s="80">
        <v>450</v>
      </c>
      <c r="M816" s="80">
        <v>315.89999999999998</v>
      </c>
      <c r="N816" s="80"/>
    </row>
    <row r="817" spans="1:14">
      <c r="A817" s="84" t="s">
        <v>212</v>
      </c>
      <c r="B817" s="80">
        <v>56</v>
      </c>
      <c r="C817" s="80">
        <v>55.7</v>
      </c>
      <c r="D817" s="80">
        <v>120.8</v>
      </c>
      <c r="E817" s="80">
        <v>118.8</v>
      </c>
      <c r="F817" s="80">
        <v>776</v>
      </c>
      <c r="G817" s="80">
        <v>789</v>
      </c>
      <c r="H817" s="80">
        <v>0.57999999999999996</v>
      </c>
      <c r="I817" s="80">
        <v>0.8</v>
      </c>
      <c r="J817" s="80">
        <v>9.0301169939730738E-2</v>
      </c>
      <c r="K817" s="80">
        <v>3.0506681664208778E-3</v>
      </c>
      <c r="L817" s="80">
        <v>479</v>
      </c>
      <c r="M817" s="80">
        <v>325.3</v>
      </c>
      <c r="N817" s="80"/>
    </row>
    <row r="818" spans="1:14">
      <c r="A818" s="84" t="s">
        <v>211</v>
      </c>
      <c r="B818" s="80">
        <v>64.2</v>
      </c>
      <c r="C818" s="80">
        <v>58.4</v>
      </c>
      <c r="D818" s="80">
        <v>125.3</v>
      </c>
      <c r="E818" s="80">
        <v>115.9</v>
      </c>
      <c r="F818" s="80">
        <v>795</v>
      </c>
      <c r="G818" s="80">
        <v>813</v>
      </c>
      <c r="H818" s="80">
        <v>0.5</v>
      </c>
      <c r="I818" s="80">
        <v>0.92</v>
      </c>
      <c r="J818" s="80">
        <v>0.11188842633999645</v>
      </c>
      <c r="K818" s="80">
        <v>4.9430195483376384E-2</v>
      </c>
      <c r="L818" s="80">
        <v>455</v>
      </c>
      <c r="M818" s="80">
        <v>323</v>
      </c>
      <c r="N818" s="80"/>
    </row>
    <row r="819" spans="1:14">
      <c r="A819" s="84" t="s">
        <v>210</v>
      </c>
      <c r="B819" s="80">
        <v>60.4</v>
      </c>
      <c r="C819" s="80">
        <v>59.1</v>
      </c>
      <c r="D819" s="80">
        <v>118.1</v>
      </c>
      <c r="E819" s="80">
        <v>125.2</v>
      </c>
      <c r="F819" s="80">
        <v>794</v>
      </c>
      <c r="G819" s="80">
        <v>812</v>
      </c>
      <c r="H819" s="80">
        <v>0.5</v>
      </c>
      <c r="I819" s="80">
        <v>1.22</v>
      </c>
      <c r="J819" s="80">
        <v>8.4660047763510271E-2</v>
      </c>
      <c r="K819" s="80">
        <v>3.4440282360259096E-2</v>
      </c>
      <c r="L819" s="80">
        <v>509</v>
      </c>
      <c r="M819" s="80">
        <v>314</v>
      </c>
      <c r="N819" s="80"/>
    </row>
    <row r="820" spans="1:14">
      <c r="A820" s="84" t="s">
        <v>209</v>
      </c>
      <c r="B820" s="80">
        <v>60.1</v>
      </c>
      <c r="C820" s="80">
        <v>55.9</v>
      </c>
      <c r="D820" s="80">
        <v>118.6</v>
      </c>
      <c r="E820" s="80">
        <v>118.1</v>
      </c>
      <c r="F820" s="80">
        <v>772</v>
      </c>
      <c r="G820" s="80">
        <v>789</v>
      </c>
      <c r="H820" s="80">
        <v>0.35</v>
      </c>
      <c r="I820" s="80">
        <v>0.57999999999999996</v>
      </c>
      <c r="J820" s="80">
        <v>6.911601051613378E-2</v>
      </c>
      <c r="K820" s="80">
        <v>2.5445124387143844E-2</v>
      </c>
      <c r="L820" s="80">
        <v>478</v>
      </c>
      <c r="M820" s="80">
        <v>319.8</v>
      </c>
      <c r="N820" s="80"/>
    </row>
    <row r="821" spans="1:14">
      <c r="A821" s="84" t="s">
        <v>208</v>
      </c>
      <c r="B821" s="80">
        <v>46.7</v>
      </c>
      <c r="C821" s="80">
        <v>45.7</v>
      </c>
      <c r="D821" s="80">
        <v>89</v>
      </c>
      <c r="E821" s="80">
        <v>84.1</v>
      </c>
      <c r="F821" s="80">
        <v>852</v>
      </c>
      <c r="G821" s="80">
        <v>846</v>
      </c>
      <c r="H821" s="80">
        <v>0.49</v>
      </c>
      <c r="I821" s="80">
        <v>0.76</v>
      </c>
      <c r="J821" s="80">
        <v>8.5772154583303839E-2</v>
      </c>
      <c r="K821" s="80">
        <v>3.3866439232595767E-2</v>
      </c>
      <c r="L821" s="80">
        <v>395</v>
      </c>
      <c r="M821" s="80">
        <v>279.7</v>
      </c>
      <c r="N821" s="80"/>
    </row>
    <row r="822" spans="1:14">
      <c r="A822" s="84" t="s">
        <v>205</v>
      </c>
      <c r="B822" s="80">
        <v>49.4</v>
      </c>
      <c r="C822" s="80">
        <v>46.8</v>
      </c>
      <c r="D822" s="80">
        <v>90.2</v>
      </c>
      <c r="E822" s="80">
        <v>91.8</v>
      </c>
      <c r="F822" s="80">
        <v>850</v>
      </c>
      <c r="G822" s="80">
        <v>842</v>
      </c>
      <c r="H822" s="80">
        <v>0.53</v>
      </c>
      <c r="I822" s="80">
        <v>0.62</v>
      </c>
      <c r="J822" s="80">
        <v>4.1257231907692309E-2</v>
      </c>
      <c r="K822" s="80">
        <v>3.258016646766046E-2</v>
      </c>
      <c r="L822" s="80">
        <v>412</v>
      </c>
      <c r="M822" s="80">
        <v>282.8</v>
      </c>
      <c r="N822" s="80"/>
    </row>
    <row r="823" spans="1:14">
      <c r="A823" s="84" t="s">
        <v>204</v>
      </c>
      <c r="B823" s="80">
        <v>54.1</v>
      </c>
      <c r="C823" s="80">
        <v>57.6</v>
      </c>
      <c r="D823" s="80">
        <v>119.8</v>
      </c>
      <c r="E823" s="80">
        <v>112.9</v>
      </c>
      <c r="F823" s="80">
        <v>784</v>
      </c>
      <c r="G823" s="80">
        <v>783</v>
      </c>
      <c r="H823" s="80">
        <v>0.65</v>
      </c>
      <c r="I823" s="80">
        <v>0.4</v>
      </c>
      <c r="J823" s="80">
        <v>7.9966253996270331E-2</v>
      </c>
      <c r="K823" s="80">
        <v>1.3916926280208965E-2</v>
      </c>
      <c r="L823" s="80">
        <v>447</v>
      </c>
      <c r="M823" s="80">
        <v>344</v>
      </c>
      <c r="N823" s="80"/>
    </row>
    <row r="824" spans="1:14">
      <c r="A824" s="84" t="s">
        <v>203</v>
      </c>
      <c r="B824" s="80">
        <v>45</v>
      </c>
      <c r="C824" s="80">
        <v>47.7</v>
      </c>
      <c r="D824" s="80">
        <v>89.5</v>
      </c>
      <c r="E824" s="80">
        <v>90.2</v>
      </c>
      <c r="F824" s="80">
        <v>854</v>
      </c>
      <c r="G824" s="80">
        <v>843</v>
      </c>
      <c r="H824" s="80">
        <v>0.45</v>
      </c>
      <c r="I824" s="80">
        <v>0.48</v>
      </c>
      <c r="J824" s="80">
        <v>9.018057179881217E-2</v>
      </c>
      <c r="K824" s="80">
        <v>2.0835901273474212E-2</v>
      </c>
      <c r="L824" s="80">
        <v>402</v>
      </c>
      <c r="M824" s="80">
        <v>294.7</v>
      </c>
      <c r="N824" s="80"/>
    </row>
    <row r="825" spans="1:14">
      <c r="A825" s="84" t="s">
        <v>202</v>
      </c>
      <c r="B825" s="80">
        <v>52.9</v>
      </c>
      <c r="C825" s="80">
        <v>59.2</v>
      </c>
      <c r="D825" s="80">
        <v>118</v>
      </c>
      <c r="E825" s="80">
        <v>120.1</v>
      </c>
      <c r="F825" s="80">
        <v>783</v>
      </c>
      <c r="G825" s="80">
        <v>790</v>
      </c>
      <c r="H825" s="80">
        <v>0.26</v>
      </c>
      <c r="I825" s="80">
        <v>0.82</v>
      </c>
      <c r="J825" s="80">
        <v>8.2437174799460791E-2</v>
      </c>
      <c r="K825" s="80">
        <v>4.1951216881608015E-2</v>
      </c>
      <c r="L825" s="80">
        <v>465</v>
      </c>
      <c r="M825" s="80">
        <v>329</v>
      </c>
      <c r="N825" s="80"/>
    </row>
    <row r="826" spans="1:14">
      <c r="A826" s="84" t="s">
        <v>201</v>
      </c>
      <c r="B826" s="80">
        <v>55</v>
      </c>
      <c r="C826" s="80">
        <v>57.6</v>
      </c>
      <c r="D826" s="80">
        <v>119.2</v>
      </c>
      <c r="E826" s="80">
        <v>119.4</v>
      </c>
      <c r="F826" s="80">
        <v>793</v>
      </c>
      <c r="G826" s="80">
        <v>798</v>
      </c>
      <c r="H826" s="80">
        <v>0.6</v>
      </c>
      <c r="I826" s="80">
        <v>0.42</v>
      </c>
      <c r="J826" s="80">
        <v>8.6463868736337726E-2</v>
      </c>
      <c r="K826" s="80">
        <v>4.2390580695464579E-2</v>
      </c>
      <c r="L826" s="80">
        <v>493</v>
      </c>
      <c r="M826" s="80">
        <v>346.5</v>
      </c>
      <c r="N826" s="80"/>
    </row>
    <row r="827" spans="1:14">
      <c r="A827" s="84" t="s">
        <v>200</v>
      </c>
      <c r="B827" s="80">
        <v>56.5</v>
      </c>
      <c r="C827" s="80">
        <v>57.9</v>
      </c>
      <c r="D827" s="80">
        <v>116.8</v>
      </c>
      <c r="E827" s="80">
        <v>128.19999999999999</v>
      </c>
      <c r="F827" s="80">
        <v>808</v>
      </c>
      <c r="G827" s="80">
        <v>806</v>
      </c>
      <c r="H827" s="80">
        <v>0.66</v>
      </c>
      <c r="I827" s="80">
        <v>0.64</v>
      </c>
      <c r="J827" s="80">
        <v>7.908704049651423E-2</v>
      </c>
      <c r="K827" s="80">
        <v>2.9666811115033609E-2</v>
      </c>
      <c r="L827" s="80">
        <v>490</v>
      </c>
      <c r="M827" s="80">
        <v>365</v>
      </c>
      <c r="N827" s="80"/>
    </row>
    <row r="828" spans="1:14">
      <c r="A828" s="84" t="s">
        <v>199</v>
      </c>
      <c r="B828" s="80">
        <v>64.7</v>
      </c>
      <c r="C828" s="80">
        <v>57</v>
      </c>
      <c r="D828" s="80">
        <v>116</v>
      </c>
      <c r="E828" s="80">
        <v>122.1</v>
      </c>
      <c r="F828" s="80">
        <v>802</v>
      </c>
      <c r="G828" s="80">
        <v>786</v>
      </c>
      <c r="H828" s="80">
        <v>0.46</v>
      </c>
      <c r="I828" s="80">
        <v>0.6</v>
      </c>
      <c r="J828" s="80">
        <v>8.0066013775833195E-2</v>
      </c>
      <c r="K828" s="80">
        <v>4.7394913696037717E-2</v>
      </c>
      <c r="L828" s="80">
        <v>482</v>
      </c>
      <c r="M828" s="80">
        <v>344.3</v>
      </c>
      <c r="N828" s="80"/>
    </row>
    <row r="829" spans="1:14">
      <c r="A829" s="84" t="s">
        <v>198</v>
      </c>
      <c r="B829" s="80">
        <v>57.8</v>
      </c>
      <c r="C829" s="80">
        <v>58.2</v>
      </c>
      <c r="D829" s="80">
        <v>117.3</v>
      </c>
      <c r="E829" s="80">
        <v>131.5</v>
      </c>
      <c r="F829" s="80">
        <v>809</v>
      </c>
      <c r="G829" s="80">
        <v>798.5</v>
      </c>
      <c r="H829" s="80">
        <v>0.51</v>
      </c>
      <c r="I829" s="80">
        <v>0.84</v>
      </c>
      <c r="J829" s="80">
        <v>5.6238641742452168E-2</v>
      </c>
      <c r="K829" s="80">
        <v>1.0156830801282738E-2</v>
      </c>
      <c r="L829" s="80">
        <v>479</v>
      </c>
      <c r="M829" s="80">
        <v>362</v>
      </c>
      <c r="N829" s="80"/>
    </row>
    <row r="830" spans="1:14">
      <c r="A830" s="84" t="s">
        <v>197</v>
      </c>
      <c r="B830" s="80">
        <v>67.400000000000006</v>
      </c>
      <c r="C830" s="80">
        <v>68.900000000000006</v>
      </c>
      <c r="D830" s="80">
        <v>121.7</v>
      </c>
      <c r="E830" s="80">
        <v>130.6</v>
      </c>
      <c r="F830" s="80">
        <v>848</v>
      </c>
      <c r="G830" s="80">
        <v>817</v>
      </c>
      <c r="H830" s="80">
        <v>0.39</v>
      </c>
      <c r="I830" s="80">
        <v>0.32</v>
      </c>
      <c r="J830" s="80">
        <v>8.1193515740929603E-2</v>
      </c>
      <c r="K830" s="80">
        <v>0</v>
      </c>
      <c r="L830" s="80">
        <v>631</v>
      </c>
      <c r="M830" s="80">
        <v>338</v>
      </c>
      <c r="N830" s="80"/>
    </row>
    <row r="831" spans="1:14">
      <c r="N831" s="80"/>
    </row>
    <row r="832" spans="1:14">
      <c r="N832" s="80"/>
    </row>
    <row r="833" spans="14:14">
      <c r="N833" s="80"/>
    </row>
    <row r="834" spans="14:14">
      <c r="N834" s="80"/>
    </row>
    <row r="835" spans="14:14">
      <c r="N835" s="80"/>
    </row>
    <row r="836" spans="14:14">
      <c r="N836" s="80"/>
    </row>
    <row r="837" spans="14:14">
      <c r="N837" s="80"/>
    </row>
    <row r="838" spans="14:14">
      <c r="N838" s="80"/>
    </row>
    <row r="839" spans="14:14">
      <c r="N839" s="80"/>
    </row>
    <row r="840" spans="14:14">
      <c r="N840" s="80"/>
    </row>
    <row r="841" spans="14:14">
      <c r="N841" s="80"/>
    </row>
    <row r="842" spans="14:14">
      <c r="N842" s="80"/>
    </row>
    <row r="843" spans="14:14">
      <c r="N843" s="80"/>
    </row>
    <row r="844" spans="14:14">
      <c r="N844" s="80"/>
    </row>
    <row r="845" spans="14:14">
      <c r="N845" s="80"/>
    </row>
    <row r="846" spans="14:14">
      <c r="N846" s="80"/>
    </row>
    <row r="847" spans="14:14">
      <c r="N847" s="80"/>
    </row>
    <row r="848" spans="14:14">
      <c r="N848" s="80"/>
    </row>
    <row r="849" spans="14:14">
      <c r="N849" s="80"/>
    </row>
    <row r="850" spans="14:14">
      <c r="N850" s="80"/>
    </row>
    <row r="851" spans="14:14">
      <c r="N851" s="80"/>
    </row>
    <row r="852" spans="14:14">
      <c r="N852" s="80"/>
    </row>
    <row r="853" spans="14:14">
      <c r="N853" s="80"/>
    </row>
    <row r="854" spans="14:14">
      <c r="N854" s="80"/>
    </row>
    <row r="855" spans="14:14">
      <c r="N855" s="80"/>
    </row>
    <row r="856" spans="14:14">
      <c r="N856" s="80"/>
    </row>
    <row r="857" spans="14:14">
      <c r="N857" s="80"/>
    </row>
    <row r="858" spans="14:14">
      <c r="N858" s="80"/>
    </row>
    <row r="859" spans="14:14">
      <c r="N859" s="80"/>
    </row>
    <row r="860" spans="14:14">
      <c r="N860" s="80"/>
    </row>
    <row r="861" spans="14:14">
      <c r="N861" s="80"/>
    </row>
    <row r="862" spans="14:14">
      <c r="N862" s="80"/>
    </row>
    <row r="863" spans="14:14">
      <c r="N863" s="80"/>
    </row>
    <row r="864" spans="14:14">
      <c r="N864" s="80"/>
    </row>
    <row r="865" spans="14:14">
      <c r="N865" s="80"/>
    </row>
    <row r="866" spans="14:14">
      <c r="N866" s="80"/>
    </row>
    <row r="867" spans="14:14">
      <c r="N867" s="80"/>
    </row>
    <row r="868" spans="14:14">
      <c r="N868" s="80"/>
    </row>
    <row r="869" spans="14:14">
      <c r="N869" s="80"/>
    </row>
    <row r="870" spans="14:14">
      <c r="N870" s="80"/>
    </row>
    <row r="871" spans="14:14">
      <c r="N871" s="80"/>
    </row>
    <row r="872" spans="14:14">
      <c r="N872" s="80"/>
    </row>
    <row r="873" spans="14:14">
      <c r="N873" s="80"/>
    </row>
    <row r="874" spans="14:14">
      <c r="N874" s="80"/>
    </row>
    <row r="875" spans="14:14">
      <c r="N875" s="80"/>
    </row>
    <row r="876" spans="14:14">
      <c r="N876" s="80"/>
    </row>
    <row r="877" spans="14:14">
      <c r="N877" s="80"/>
    </row>
    <row r="878" spans="14:14">
      <c r="N878" s="80"/>
    </row>
    <row r="879" spans="14:14">
      <c r="N879" s="80"/>
    </row>
    <row r="880" spans="14:14">
      <c r="N880" s="80"/>
    </row>
    <row r="881" spans="14:14">
      <c r="N881" s="80"/>
    </row>
    <row r="882" spans="14:14">
      <c r="N882" s="80"/>
    </row>
    <row r="883" spans="14:14">
      <c r="N883" s="80"/>
    </row>
    <row r="884" spans="14:14">
      <c r="N884" s="80"/>
    </row>
    <row r="885" spans="14:14">
      <c r="N885" s="80"/>
    </row>
    <row r="886" spans="14:14">
      <c r="N886" s="80"/>
    </row>
    <row r="887" spans="14:14">
      <c r="N887" s="80"/>
    </row>
    <row r="888" spans="14:14">
      <c r="N888" s="80"/>
    </row>
    <row r="889" spans="14:14">
      <c r="N889" s="80"/>
    </row>
    <row r="890" spans="14:14">
      <c r="N890" s="80"/>
    </row>
    <row r="891" spans="14:14">
      <c r="N891" s="80"/>
    </row>
    <row r="892" spans="14:14">
      <c r="N892" s="80"/>
    </row>
    <row r="893" spans="14:14">
      <c r="N893" s="80"/>
    </row>
    <row r="894" spans="14:14">
      <c r="N894" s="80"/>
    </row>
    <row r="895" spans="14:14">
      <c r="N895" s="80"/>
    </row>
    <row r="896" spans="14:14">
      <c r="N896" s="80"/>
    </row>
    <row r="897" spans="14:14">
      <c r="N897" s="80"/>
    </row>
    <row r="898" spans="14:14">
      <c r="N898" s="80"/>
    </row>
    <row r="899" spans="14:14">
      <c r="N899" s="80"/>
    </row>
    <row r="900" spans="14:14">
      <c r="N900" s="80"/>
    </row>
    <row r="901" spans="14:14">
      <c r="N901" s="80"/>
    </row>
    <row r="902" spans="14:14">
      <c r="N902" s="80"/>
    </row>
    <row r="903" spans="14:14">
      <c r="N903" s="80"/>
    </row>
    <row r="904" spans="14:14">
      <c r="N904" s="80"/>
    </row>
    <row r="905" spans="14:14">
      <c r="N905" s="80"/>
    </row>
    <row r="906" spans="14:14">
      <c r="N906" s="80"/>
    </row>
    <row r="907" spans="14:14">
      <c r="N907" s="80"/>
    </row>
    <row r="908" spans="14:14">
      <c r="N908" s="80"/>
    </row>
    <row r="909" spans="14:14">
      <c r="N909" s="80"/>
    </row>
    <row r="910" spans="14:14">
      <c r="N910" s="80"/>
    </row>
    <row r="911" spans="14:14">
      <c r="N911" s="80"/>
    </row>
    <row r="912" spans="14:14">
      <c r="N912" s="80"/>
    </row>
    <row r="913" spans="14:14">
      <c r="N913" s="80"/>
    </row>
    <row r="914" spans="14:14">
      <c r="N914" s="80"/>
    </row>
    <row r="915" spans="14:14">
      <c r="N915" s="80"/>
    </row>
    <row r="916" spans="14:14">
      <c r="N916" s="80"/>
    </row>
    <row r="917" spans="14:14">
      <c r="N917" s="80"/>
    </row>
    <row r="918" spans="14:14">
      <c r="N918" s="80"/>
    </row>
    <row r="919" spans="14:14">
      <c r="N919" s="80"/>
    </row>
    <row r="920" spans="14:14">
      <c r="N920" s="80"/>
    </row>
    <row r="921" spans="14:14">
      <c r="N921" s="80"/>
    </row>
    <row r="922" spans="14:14">
      <c r="N922" s="80"/>
    </row>
    <row r="923" spans="14:14">
      <c r="N923" s="80"/>
    </row>
    <row r="924" spans="14:14">
      <c r="N924" s="80"/>
    </row>
    <row r="925" spans="14:14">
      <c r="N925" s="80"/>
    </row>
    <row r="926" spans="14:14">
      <c r="N926" s="80"/>
    </row>
    <row r="927" spans="14:14">
      <c r="N927" s="80"/>
    </row>
    <row r="928" spans="14:14">
      <c r="N928" s="80"/>
    </row>
    <row r="929" spans="14:14">
      <c r="N929" s="80"/>
    </row>
    <row r="930" spans="14:14">
      <c r="N930" s="80"/>
    </row>
    <row r="931" spans="14:14">
      <c r="N931" s="80"/>
    </row>
    <row r="932" spans="14:14">
      <c r="N932" s="80"/>
    </row>
    <row r="933" spans="14:14">
      <c r="N933" s="80"/>
    </row>
    <row r="934" spans="14:14">
      <c r="N934" s="80"/>
    </row>
    <row r="935" spans="14:14">
      <c r="N935" s="80"/>
    </row>
    <row r="936" spans="14:14">
      <c r="N936" s="80"/>
    </row>
    <row r="937" spans="14:14">
      <c r="N937" s="80"/>
    </row>
    <row r="938" spans="14:14">
      <c r="N938" s="80"/>
    </row>
    <row r="939" spans="14:14">
      <c r="N939" s="80"/>
    </row>
    <row r="940" spans="14:14">
      <c r="N940" s="80"/>
    </row>
    <row r="941" spans="14:14">
      <c r="N941" s="80"/>
    </row>
    <row r="942" spans="14:14">
      <c r="N942" s="80"/>
    </row>
    <row r="943" spans="14:14">
      <c r="N943" s="80"/>
    </row>
    <row r="944" spans="14:14">
      <c r="N944" s="80"/>
    </row>
    <row r="945" spans="14:14">
      <c r="N945" s="80"/>
    </row>
    <row r="946" spans="14:14">
      <c r="N946" s="80"/>
    </row>
    <row r="947" spans="14:14">
      <c r="N947" s="80"/>
    </row>
    <row r="948" spans="14:14">
      <c r="N948" s="80"/>
    </row>
    <row r="949" spans="14:14">
      <c r="N949" s="80"/>
    </row>
    <row r="950" spans="14:14">
      <c r="N950" s="80"/>
    </row>
  </sheetData>
  <mergeCells count="5">
    <mergeCell ref="A6:A8"/>
    <mergeCell ref="A9:A11"/>
    <mergeCell ref="A4:A5"/>
    <mergeCell ref="B4:C5"/>
    <mergeCell ref="D4: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SM Table 1 - Analytical set up</vt:lpstr>
      <vt:lpstr>SM Table 2 - All data </vt:lpstr>
      <vt:lpstr>SM Table 3 - Major stds</vt:lpstr>
      <vt:lpstr>SM Table 4 - Trace stds</vt:lpstr>
      <vt:lpstr>SM Table 5 - Std Comparison</vt:lpstr>
      <vt:lpstr>SM Table and Figs 6 </vt:lpstr>
      <vt:lpstr>'SM Table 1 - Analytical set up'!Print_Area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Hopkins</dc:creator>
  <cp:lastModifiedBy>Jenni Hopkins</cp:lastModifiedBy>
  <dcterms:created xsi:type="dcterms:W3CDTF">2021-07-23T01:40:17Z</dcterms:created>
  <dcterms:modified xsi:type="dcterms:W3CDTF">2021-07-23T01:43:46Z</dcterms:modified>
</cp:coreProperties>
</file>