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1475\Documents\ZEIT3607\Project 1\output data\Final outputs\"/>
    </mc:Choice>
  </mc:AlternateContent>
  <xr:revisionPtr revIDLastSave="0" documentId="13_ncr:1_{6A2257FF-19E8-4721-8C54-50183D9D445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tals" sheetId="6" r:id="rId1"/>
    <sheet name="Cost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3" l="1"/>
  <c r="C11" i="3"/>
  <c r="F3" i="3"/>
  <c r="F4" i="3"/>
  <c r="F11" i="3" s="1"/>
  <c r="F5" i="3"/>
  <c r="F6" i="3"/>
  <c r="F7" i="3"/>
  <c r="F8" i="3"/>
  <c r="F9" i="3"/>
  <c r="F10" i="3"/>
  <c r="E4" i="3"/>
  <c r="E5" i="3"/>
  <c r="E6" i="3"/>
  <c r="E7" i="3"/>
  <c r="E8" i="3"/>
  <c r="E9" i="3"/>
  <c r="E10" i="3"/>
  <c r="E3" i="3"/>
  <c r="E11" i="3" s="1"/>
  <c r="H3" i="3"/>
  <c r="J3" i="3" s="1"/>
  <c r="G3" i="3"/>
  <c r="I3" i="3" s="1"/>
</calcChain>
</file>

<file path=xl/sharedStrings.xml><?xml version="1.0" encoding="utf-8"?>
<sst xmlns="http://schemas.openxmlformats.org/spreadsheetml/2006/main" count="30" uniqueCount="27">
  <si>
    <t>Zone</t>
  </si>
  <si>
    <t>Trips</t>
  </si>
  <si>
    <t>Trips_Auto</t>
  </si>
  <si>
    <t>Trips_PT</t>
  </si>
  <si>
    <t>Trips_ODT</t>
  </si>
  <si>
    <t>Trips_Active</t>
  </si>
  <si>
    <t>Belconnen</t>
  </si>
  <si>
    <t>Gungahlin</t>
  </si>
  <si>
    <t>Inner North</t>
  </si>
  <si>
    <t>Inner South</t>
  </si>
  <si>
    <t>Queanbeyan</t>
  </si>
  <si>
    <t>Tuggeranong</t>
  </si>
  <si>
    <t>West Creek</t>
  </si>
  <si>
    <t>Woden</t>
  </si>
  <si>
    <t>Free Parking</t>
  </si>
  <si>
    <t>Paid Parking $5</t>
  </si>
  <si>
    <t>Paid Parking $15</t>
  </si>
  <si>
    <t>Paid Parking $5 + ODT</t>
  </si>
  <si>
    <t>Free Parking + ODT</t>
  </si>
  <si>
    <t>AVERAGE</t>
  </si>
  <si>
    <t>Distance to City (kms)</t>
  </si>
  <si>
    <t>Student</t>
  </si>
  <si>
    <t>Staff</t>
  </si>
  <si>
    <t>Paid Parking $5 ($)</t>
  </si>
  <si>
    <t>Free Parking ($)</t>
  </si>
  <si>
    <t>Public Transport ($)</t>
  </si>
  <si>
    <t>On Demand Transport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</si>
</sst>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42" applyNumberFormat="1" applyFont="1" applyAlignment="1">
      <alignment horizontal="center" vertical="center"/>
    </xf>
    <xf numFmtId="2" fontId="0" fillId="0" borderId="0" xfId="42" applyNumberFormat="1" applyFon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trips occuring during peak period</a:t>
            </a:r>
            <a:endParaRPr lang="en-US"/>
          </a:p>
        </c:rich>
      </c:tx>
      <c:layout>
        <c:manualLayout>
          <c:xMode val="edge"/>
          <c:yMode val="edge"/>
          <c:x val="0.24546309924738369"/>
          <c:y val="2.34385236729129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089280239446404E-2"/>
          <c:y val="0.15010335917312662"/>
          <c:w val="0.88981048917122929"/>
          <c:h val="0.713398385949419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Totals!$C$2</c:f>
              <c:strCache>
                <c:ptCount val="1"/>
                <c:pt idx="0">
                  <c:v>Trips_Auto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Totals!$A$3:$A$7</c:f>
              <c:strCache>
                <c:ptCount val="5"/>
                <c:pt idx="0">
                  <c:v>Free Parking</c:v>
                </c:pt>
                <c:pt idx="1">
                  <c:v>Paid Parking $5</c:v>
                </c:pt>
                <c:pt idx="2">
                  <c:v>Paid Parking $15</c:v>
                </c:pt>
                <c:pt idx="3">
                  <c:v>Paid Parking $5 + ODT</c:v>
                </c:pt>
                <c:pt idx="4">
                  <c:v>Free Parking + ODT</c:v>
                </c:pt>
              </c:strCache>
            </c:strRef>
          </c:cat>
          <c:val>
            <c:numRef>
              <c:f>Totals!$C$3:$C$7</c:f>
              <c:numCache>
                <c:formatCode>0.0</c:formatCode>
                <c:ptCount val="5"/>
                <c:pt idx="0">
                  <c:v>1076.42412342593</c:v>
                </c:pt>
                <c:pt idx="1">
                  <c:v>848.95405688687094</c:v>
                </c:pt>
                <c:pt idx="2">
                  <c:v>455.66432753045899</c:v>
                </c:pt>
                <c:pt idx="3">
                  <c:v>277.82564676017302</c:v>
                </c:pt>
                <c:pt idx="4">
                  <c:v>416.87572325705401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2-4DFE-8D11-B3301DB8BB82}"/>
            </c:ext>
          </c:extLst>
        </c:ser>
        <c:ser>
          <c:idx val="1"/>
          <c:order val="1"/>
          <c:tx>
            <c:strRef>
              <c:f>Totals!$D$2</c:f>
              <c:strCache>
                <c:ptCount val="1"/>
                <c:pt idx="0">
                  <c:v>Trips_PT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Totals!$A$3:$A$7</c:f>
              <c:strCache>
                <c:ptCount val="5"/>
                <c:pt idx="0">
                  <c:v>Free Parking</c:v>
                </c:pt>
                <c:pt idx="1">
                  <c:v>Paid Parking $5</c:v>
                </c:pt>
                <c:pt idx="2">
                  <c:v>Paid Parking $15</c:v>
                </c:pt>
                <c:pt idx="3">
                  <c:v>Paid Parking $5 + ODT</c:v>
                </c:pt>
                <c:pt idx="4">
                  <c:v>Free Parking + ODT</c:v>
                </c:pt>
              </c:strCache>
            </c:strRef>
          </c:cat>
          <c:val>
            <c:numRef>
              <c:f>Totals!$D$3:$D$7</c:f>
              <c:numCache>
                <c:formatCode>0.0</c:formatCode>
                <c:ptCount val="5"/>
                <c:pt idx="0">
                  <c:v>383.37449456824402</c:v>
                </c:pt>
                <c:pt idx="1">
                  <c:v>500.55775525173402</c:v>
                </c:pt>
                <c:pt idx="2">
                  <c:v>711.76088980742099</c:v>
                </c:pt>
                <c:pt idx="3">
                  <c:v>118.01494804873199</c:v>
                </c:pt>
                <c:pt idx="4">
                  <c:v>108.116850215285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2-4DFE-8D11-B3301DB8BB82}"/>
            </c:ext>
          </c:extLst>
        </c:ser>
        <c:ser>
          <c:idx val="2"/>
          <c:order val="2"/>
          <c:tx>
            <c:strRef>
              <c:f>Totals!$E$2</c:f>
              <c:strCache>
                <c:ptCount val="1"/>
                <c:pt idx="0">
                  <c:v>Trips_ODT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Totals!$A$3:$A$7</c:f>
              <c:strCache>
                <c:ptCount val="5"/>
                <c:pt idx="0">
                  <c:v>Free Parking</c:v>
                </c:pt>
                <c:pt idx="1">
                  <c:v>Paid Parking $5</c:v>
                </c:pt>
                <c:pt idx="2">
                  <c:v>Paid Parking $15</c:v>
                </c:pt>
                <c:pt idx="3">
                  <c:v>Paid Parking $5 + ODT</c:v>
                </c:pt>
                <c:pt idx="4">
                  <c:v>Free Parking + ODT</c:v>
                </c:pt>
              </c:strCache>
            </c:strRef>
          </c:cat>
          <c:val>
            <c:numRef>
              <c:f>Totals!$E$3:$E$7</c:f>
              <c:numCache>
                <c:formatCode>0.0</c:formatCode>
                <c:ptCount val="5"/>
                <c:pt idx="3">
                  <c:v>1247.8766323714001</c:v>
                </c:pt>
                <c:pt idx="4">
                  <c:v>1152.18967056667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42-4DFE-8D11-B3301DB8BB82}"/>
            </c:ext>
          </c:extLst>
        </c:ser>
        <c:ser>
          <c:idx val="3"/>
          <c:order val="3"/>
          <c:tx>
            <c:strRef>
              <c:f>Totals!$F$2</c:f>
              <c:strCache>
                <c:ptCount val="1"/>
                <c:pt idx="0">
                  <c:v>Trips_Active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Totals!$A$3:$A$7</c:f>
              <c:strCache>
                <c:ptCount val="5"/>
                <c:pt idx="0">
                  <c:v>Free Parking</c:v>
                </c:pt>
                <c:pt idx="1">
                  <c:v>Paid Parking $5</c:v>
                </c:pt>
                <c:pt idx="2">
                  <c:v>Paid Parking $15</c:v>
                </c:pt>
                <c:pt idx="3">
                  <c:v>Paid Parking $5 + ODT</c:v>
                </c:pt>
                <c:pt idx="4">
                  <c:v>Free Parking + ODT</c:v>
                </c:pt>
              </c:strCache>
            </c:strRef>
          </c:cat>
          <c:val>
            <c:numRef>
              <c:f>Totals!$F$3:$F$7</c:f>
              <c:numCache>
                <c:formatCode>0.0</c:formatCode>
                <c:ptCount val="5"/>
                <c:pt idx="0">
                  <c:v>445.51738567638898</c:v>
                </c:pt>
                <c:pt idx="1">
                  <c:v>555.80419153195999</c:v>
                </c:pt>
                <c:pt idx="2">
                  <c:v>737.89078633268502</c:v>
                </c:pt>
                <c:pt idx="3">
                  <c:v>261.59877649026402</c:v>
                </c:pt>
                <c:pt idx="4">
                  <c:v>228.13375963155499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42-4DFE-8D11-B3301DB8B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4623439"/>
        <c:axId val="914625935"/>
      </c:barChart>
      <c:catAx>
        <c:axId val="91462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Modelled 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25935"/>
        <c:crosses val="autoZero"/>
        <c:auto val="1"/>
        <c:lblAlgn val="ctr"/>
        <c:lblOffset val="100"/>
        <c:noMultiLvlLbl val="0"/>
      </c:catAx>
      <c:valAx>
        <c:axId val="91462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person</a:t>
                </a:r>
                <a:r>
                  <a:rPr lang="en-US" baseline="0"/>
                  <a:t> trips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2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708803742994517"/>
          <c:y val="0.95545141903990971"/>
          <c:w val="0.43430876650569661"/>
          <c:h val="4.20563691220840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581024</xdr:colOff>
      <xdr:row>3</xdr:row>
      <xdr:rowOff>9524</xdr:rowOff>
    </xdr:from>
    <xdr:to>
      <xdr:col>20</xdr:col>
      <xdr:colOff>76200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6F4FD-0D3D-47A6-A585-89EB2A97C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542926</xdr:colOff>
      <xdr:row>5</xdr:row>
      <xdr:rowOff>38101</xdr:rowOff>
    </xdr:from>
    <xdr:to>
      <xdr:col>16</xdr:col>
      <xdr:colOff>495300</xdr:colOff>
      <xdr:row>6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E68242-9423-465B-B443-9A889F759B86}"/>
            </a:ext>
          </a:extLst>
        </xdr:cNvPr>
        <xdr:cNvSpPr txBox="1"/>
      </xdr:nvSpPr>
      <xdr:spPr>
        <a:xfrm>
          <a:off x="8496301" y="990601"/>
          <a:ext cx="3000374" cy="247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Monday 8:00</a:t>
          </a:r>
          <a:r>
            <a:rPr lang="en-US" sz="1100" baseline="0"/>
            <a:t> to 8:30, Ratio of population = 0.089</a:t>
          </a:r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0.33427</cdr:x>
      <cdr:y>0.08721</cdr:y>
    </cdr:from>
    <cdr:to>
      <cdr:x>0.7007</cdr:x>
      <cdr:y>0.13178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EC4E615-7464-48F4-B63C-7E3A7EB36138}"/>
            </a:ext>
          </a:extLst>
        </cdr:cNvPr>
        <cdr:cNvSpPr txBox="1"/>
      </cdr:nvSpPr>
      <cdr:spPr>
        <a:xfrm xmlns:a="http://schemas.openxmlformats.org/drawingml/2006/main">
          <a:off x="2276476" y="428625"/>
          <a:ext cx="24955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7"/>
  <sheetViews>
    <sheetView workbookViewId="0">
      <selection activeCell="A3" sqref="A3"/>
    </sheetView>
  </sheetViews>
  <sheetFormatPr defaultRowHeight="15" x14ac:dyDescent="0.25"/>
  <cols>
    <col min="1" max="1" width="26.7109375" customWidth="1"/>
    <col min="3" max="3" width="9.5703125" bestFit="1" customWidth="1"/>
    <col min="4" max="4" width="9.28515625" bestFit="1" customWidth="1"/>
    <col min="5" max="5" width="9.5703125" bestFit="1" customWidth="1"/>
    <col min="6" max="6" width="9.28515625" bestFit="1" customWidth="1"/>
  </cols>
  <sheetData>
    <row r="2" spans="1:6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14</v>
      </c>
      <c r="B3">
        <v>1905.3160036705599</v>
      </c>
      <c r="C3" s="1">
        <v>1076.42412342593</v>
      </c>
      <c r="D3" s="1">
        <v>383.37449456824402</v>
      </c>
      <c r="E3" s="1"/>
      <c r="F3" s="1">
        <v>445.51738567638898</v>
      </c>
    </row>
    <row r="4" spans="1:6" x14ac:dyDescent="0.25">
      <c r="A4" t="s">
        <v>15</v>
      </c>
      <c r="B4">
        <v>1905.3160036705599</v>
      </c>
      <c r="C4" s="1">
        <v>848.95405688687094</v>
      </c>
      <c r="D4" s="1">
        <v>500.55775525173402</v>
      </c>
      <c r="E4" s="1"/>
      <c r="F4" s="1">
        <v>555.80419153195999</v>
      </c>
    </row>
    <row r="5" spans="1:6" x14ac:dyDescent="0.25">
      <c r="A5" t="s">
        <v>16</v>
      </c>
      <c r="B5">
        <v>1905.3160036705599</v>
      </c>
      <c r="C5" s="1">
        <v>455.66432753045899</v>
      </c>
      <c r="D5" s="1">
        <v>711.76088980742099</v>
      </c>
      <c r="E5" s="1"/>
      <c r="F5" s="1">
        <v>737.89078633268502</v>
      </c>
    </row>
    <row r="6" spans="1:6" x14ac:dyDescent="0.25">
      <c r="A6" t="s">
        <v>17</v>
      </c>
      <c r="B6">
        <v>1905.3160036705599</v>
      </c>
      <c r="C6" s="1">
        <v>277.82564676017302</v>
      </c>
      <c r="D6" s="1">
        <v>118.01494804873199</v>
      </c>
      <c r="E6" s="1">
        <v>1247.8766323714001</v>
      </c>
      <c r="F6" s="1">
        <v>261.59877649026402</v>
      </c>
    </row>
    <row r="7" spans="1:6" x14ac:dyDescent="0.25">
      <c r="A7" t="s">
        <v>18</v>
      </c>
      <c r="B7">
        <v>1905.3160036705599</v>
      </c>
      <c r="C7" s="1">
        <v>416.87572325705401</v>
      </c>
      <c r="D7" s="1">
        <v>108.116850215285</v>
      </c>
      <c r="E7" s="1">
        <v>1152.18967056667</v>
      </c>
      <c r="F7" s="1">
        <v>228.13375963155499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"/>
  <sheetViews>
    <sheetView tabSelected="1" workbookViewId="0">
      <selection activeCell="B1" sqref="B1:J11"/>
    </sheetView>
  </sheetViews>
  <sheetFormatPr defaultRowHeight="15" x14ac:dyDescent="0.25"/>
  <cols>
    <col min="3" max="6" width="9.5703125" bestFit="1" customWidth="1"/>
    <col min="7" max="10" width="9.28515625" bestFit="1" customWidth="1"/>
  </cols>
  <sheetData>
    <row r="1" spans="1:10" x14ac:dyDescent="0.25">
      <c r="B1" s="2"/>
      <c r="C1" s="3" t="s">
        <v>20</v>
      </c>
      <c r="D1" s="3" t="s">
        <v>16</v>
      </c>
      <c r="E1" s="3" t="s">
        <v>23</v>
      </c>
      <c r="F1" s="3" t="s">
        <v>24</v>
      </c>
      <c r="G1" s="3" t="s">
        <v>25</v>
      </c>
      <c r="H1" s="3"/>
      <c r="I1" s="3" t="s">
        <v>26</v>
      </c>
      <c r="J1" s="3"/>
    </row>
    <row r="2" spans="1:10" x14ac:dyDescent="0.25">
      <c r="B2" s="2" t="s">
        <v>0</v>
      </c>
      <c r="C2" s="3"/>
      <c r="D2" s="3"/>
      <c r="E2" s="3"/>
      <c r="F2" s="3"/>
      <c r="G2" s="2" t="s">
        <v>21</v>
      </c>
      <c r="H2" s="2" t="s">
        <v>22</v>
      </c>
      <c r="I2" s="2" t="s">
        <v>21</v>
      </c>
      <c r="J2" s="2" t="s">
        <v>22</v>
      </c>
    </row>
    <row r="3" spans="1:10" x14ac:dyDescent="0.25">
      <c r="A3">
        <v>1</v>
      </c>
      <c r="B3" s="2" t="s">
        <v>6</v>
      </c>
      <c r="C3" s="4">
        <v>13.3</v>
      </c>
      <c r="D3" s="5">
        <v>24.31</v>
      </c>
      <c r="E3" s="5">
        <f>D3-10</f>
        <v>14.309999999999999</v>
      </c>
      <c r="F3" s="5">
        <f>D3-15</f>
        <v>9.3099999999999987</v>
      </c>
      <c r="G3" s="6">
        <f>3.22</f>
        <v>3.22</v>
      </c>
      <c r="H3" s="6">
        <f>3.22*2</f>
        <v>6.44</v>
      </c>
      <c r="I3" s="6">
        <f>G3*1.5</f>
        <v>4.83</v>
      </c>
      <c r="J3" s="6">
        <f>H3*1.5</f>
        <v>9.66</v>
      </c>
    </row>
    <row r="4" spans="1:10" x14ac:dyDescent="0.25">
      <c r="A4">
        <v>2</v>
      </c>
      <c r="B4" s="2" t="s">
        <v>7</v>
      </c>
      <c r="C4" s="4">
        <v>14.91</v>
      </c>
      <c r="D4" s="5">
        <v>25.437000000000001</v>
      </c>
      <c r="E4" s="5">
        <f t="shared" ref="E4:E10" si="0">D4-10</f>
        <v>15.437000000000001</v>
      </c>
      <c r="F4" s="5">
        <f t="shared" ref="F4:F10" si="1">D4-15</f>
        <v>10.437000000000001</v>
      </c>
      <c r="G4" s="6"/>
      <c r="H4" s="6"/>
      <c r="I4" s="6"/>
      <c r="J4" s="6"/>
    </row>
    <row r="5" spans="1:10" x14ac:dyDescent="0.25">
      <c r="A5">
        <v>3</v>
      </c>
      <c r="B5" s="2" t="s">
        <v>8</v>
      </c>
      <c r="C5" s="4">
        <v>5.7</v>
      </c>
      <c r="D5" s="5">
        <v>18.989999999999998</v>
      </c>
      <c r="E5" s="5">
        <f t="shared" si="0"/>
        <v>8.9899999999999984</v>
      </c>
      <c r="F5" s="5">
        <f t="shared" si="1"/>
        <v>3.9899999999999984</v>
      </c>
      <c r="G5" s="6"/>
      <c r="H5" s="6"/>
      <c r="I5" s="6"/>
      <c r="J5" s="6"/>
    </row>
    <row r="6" spans="1:10" x14ac:dyDescent="0.25">
      <c r="A6">
        <v>4</v>
      </c>
      <c r="B6" s="2" t="s">
        <v>9</v>
      </c>
      <c r="C6" s="4">
        <v>6</v>
      </c>
      <c r="D6" s="5">
        <v>19.2</v>
      </c>
      <c r="E6" s="5">
        <f t="shared" si="0"/>
        <v>9.1999999999999993</v>
      </c>
      <c r="F6" s="5">
        <f t="shared" si="1"/>
        <v>4.1999999999999993</v>
      </c>
      <c r="G6" s="6"/>
      <c r="H6" s="6"/>
      <c r="I6" s="6"/>
      <c r="J6" s="6"/>
    </row>
    <row r="7" spans="1:10" x14ac:dyDescent="0.25">
      <c r="A7">
        <v>5</v>
      </c>
      <c r="B7" s="2" t="s">
        <v>10</v>
      </c>
      <c r="C7" s="4">
        <v>11</v>
      </c>
      <c r="D7" s="5">
        <v>22.7</v>
      </c>
      <c r="E7" s="5">
        <f t="shared" si="0"/>
        <v>12.7</v>
      </c>
      <c r="F7" s="5">
        <f t="shared" si="1"/>
        <v>7.6999999999999993</v>
      </c>
      <c r="G7" s="6"/>
      <c r="H7" s="6"/>
      <c r="I7" s="6"/>
      <c r="J7" s="6"/>
    </row>
    <row r="8" spans="1:10" x14ac:dyDescent="0.25">
      <c r="A8">
        <v>6</v>
      </c>
      <c r="B8" s="2" t="s">
        <v>11</v>
      </c>
      <c r="C8" s="4">
        <v>15.9</v>
      </c>
      <c r="D8" s="5">
        <v>26.13</v>
      </c>
      <c r="E8" s="5">
        <f t="shared" si="0"/>
        <v>16.13</v>
      </c>
      <c r="F8" s="5">
        <f t="shared" si="1"/>
        <v>11.129999999999999</v>
      </c>
      <c r="G8" s="6"/>
      <c r="H8" s="6"/>
      <c r="I8" s="6"/>
      <c r="J8" s="6"/>
    </row>
    <row r="9" spans="1:10" x14ac:dyDescent="0.25">
      <c r="A9">
        <v>7</v>
      </c>
      <c r="B9" s="2" t="s">
        <v>12</v>
      </c>
      <c r="C9" s="4">
        <v>19.399999999999999</v>
      </c>
      <c r="D9" s="5">
        <v>28.58</v>
      </c>
      <c r="E9" s="5">
        <f t="shared" si="0"/>
        <v>18.579999999999998</v>
      </c>
      <c r="F9" s="5">
        <f t="shared" si="1"/>
        <v>13.579999999999998</v>
      </c>
      <c r="G9" s="6"/>
      <c r="H9" s="6"/>
      <c r="I9" s="6"/>
      <c r="J9" s="6"/>
    </row>
    <row r="10" spans="1:10" x14ac:dyDescent="0.25">
      <c r="A10">
        <v>8</v>
      </c>
      <c r="B10" s="2" t="s">
        <v>13</v>
      </c>
      <c r="C10" s="4">
        <v>14.7</v>
      </c>
      <c r="D10" s="5">
        <v>25.29</v>
      </c>
      <c r="E10" s="5">
        <f t="shared" si="0"/>
        <v>15.29</v>
      </c>
      <c r="F10" s="5">
        <f t="shared" si="1"/>
        <v>10.29</v>
      </c>
      <c r="G10" s="6"/>
      <c r="H10" s="6"/>
      <c r="I10" s="6"/>
      <c r="J10" s="6"/>
    </row>
    <row r="11" spans="1:10" x14ac:dyDescent="0.25">
      <c r="A11">
        <v>9</v>
      </c>
      <c r="B11" s="2" t="s">
        <v>19</v>
      </c>
      <c r="C11" s="4">
        <f>AVERAGE(C3:C10)</f>
        <v>12.613750000000001</v>
      </c>
      <c r="D11" s="5">
        <f t="shared" ref="D11:J11" si="2">AVERAGE(D3:D10)</f>
        <v>23.829624999999997</v>
      </c>
      <c r="E11" s="5">
        <f t="shared" si="2"/>
        <v>13.829625</v>
      </c>
      <c r="F11" s="5">
        <f t="shared" si="2"/>
        <v>8.8296250000000001</v>
      </c>
      <c r="G11" s="6"/>
      <c r="H11" s="6"/>
      <c r="I11" s="6"/>
      <c r="J11" s="6"/>
    </row>
  </sheetData>
  <mergeCells count="10">
    <mergeCell ref="H3:H11"/>
    <mergeCell ref="G3:G11"/>
    <mergeCell ref="I3:I11"/>
    <mergeCell ref="J3:J11"/>
    <mergeCell ref="C1:C2"/>
    <mergeCell ref="D1:D2"/>
    <mergeCell ref="E1:E2"/>
    <mergeCell ref="F1:F2"/>
    <mergeCell ref="G1:H1"/>
    <mergeCell ref="I1:J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Totals</vt:lpstr>
      <vt:lpstr>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Calum Jordan</dc:creator>
  <cp:lastModifiedBy>Calum Jordan</cp:lastModifiedBy>
  <dcterms:created xsi:type="dcterms:W3CDTF">2022-04-30T22:46:32Z</dcterms:created>
  <dcterms:modified xsi:type="dcterms:W3CDTF">2022-05-01T03:46:13Z</dcterms:modified>
</cp:coreProperties>
</file>