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19360" yWindow="4920" windowWidth="19100" windowHeight="11760"/>
  </bookViews>
  <sheets>
    <sheet name="Sheet1" sheetId="1" r:id="rId1"/>
    <sheet name="Sheet2" sheetId="2" r:id="rId2"/>
    <sheet name="Sheet3" sheetId="3" r:id="rId3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6" i="1"/>
  <c r="H8"/>
  <c r="H9"/>
  <c r="H13"/>
  <c r="H15"/>
  <c r="H17"/>
  <c r="D6"/>
  <c r="D8"/>
  <c r="D9"/>
  <c r="D13"/>
  <c r="D15"/>
  <c r="F6"/>
  <c r="F8"/>
  <c r="F9"/>
  <c r="F13"/>
  <c r="F15"/>
  <c r="J15"/>
  <c r="J17"/>
  <c r="J20"/>
  <c r="H18"/>
  <c r="H20"/>
  <c r="F17"/>
  <c r="F18"/>
  <c r="F20"/>
  <c r="D17"/>
  <c r="D18"/>
  <c r="D20"/>
  <c r="J25"/>
  <c r="J26"/>
</calcChain>
</file>

<file path=xl/sharedStrings.xml><?xml version="1.0" encoding="utf-8"?>
<sst xmlns="http://schemas.openxmlformats.org/spreadsheetml/2006/main" count="81" uniqueCount="32">
  <si>
    <t>breaker storage</t>
  </si>
  <si>
    <t>e meter</t>
  </si>
  <si>
    <t>base station</t>
  </si>
  <si>
    <t>width</t>
  </si>
  <si>
    <t>ft</t>
  </si>
  <si>
    <t>known</t>
  </si>
  <si>
    <t>height</t>
  </si>
  <si>
    <t>length</t>
  </si>
  <si>
    <t>volume</t>
  </si>
  <si>
    <t>ft^3</t>
  </si>
  <si>
    <t>calculate</t>
  </si>
  <si>
    <t>yr supply</t>
  </si>
  <si>
    <t>#</t>
  </si>
  <si>
    <t>from business team</t>
  </si>
  <si>
    <t>qrt supply</t>
  </si>
  <si>
    <t>pallet ht</t>
  </si>
  <si>
    <t>pallet stack</t>
  </si>
  <si>
    <t>total ht</t>
  </si>
  <si>
    <t>floor area</t>
  </si>
  <si>
    <t>ft^2</t>
  </si>
  <si>
    <t>floor length, if square</t>
  </si>
  <si>
    <t>individual cost</t>
  </si>
  <si>
    <t>$</t>
  </si>
  <si>
    <t>website</t>
  </si>
  <si>
    <t>aisle clearance</t>
  </si>
  <si>
    <t>total cost</t>
  </si>
  <si>
    <t>www.buildingsguide.com</t>
  </si>
  <si>
    <t xml:space="preserve">breakers </t>
  </si>
  <si>
    <t>business team estimates</t>
  </si>
  <si>
    <t>Power Supply</t>
  </si>
  <si>
    <t>% of cost</t>
  </si>
  <si>
    <t>***All of the knowns are based on the visio drawings and/or the information from the business team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</si>
</sst>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4"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9" fontId="0" fillId="0" borderId="0" xfId="2" applyFont="1" applyFill="1"/>
    <xf numFmtId="8" fontId="0" fillId="0" borderId="0" xfId="0" applyNumberFormat="1" applyFill="1"/>
    <xf numFmtId="164" fontId="0" fillId="0" borderId="1" xfId="0" applyNumberFormat="1" applyFill="1" applyBorder="1"/>
    <xf numFmtId="0" fontId="1" fillId="0" borderId="0" xfId="1" applyFill="1" applyAlignment="1" applyProtection="1"/>
    <xf numFmtId="0" fontId="0" fillId="0" borderId="0" xfId="0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uildingsguid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29"/>
  <sheetViews>
    <sheetView tabSelected="1" workbookViewId="0">
      <selection activeCell="D8" sqref="D8"/>
    </sheetView>
  </sheetViews>
  <sheetFormatPr baseColWidth="10" defaultColWidth="8.83203125" defaultRowHeight="14"/>
  <cols>
    <col min="1" max="1" width="19.5" style="1" customWidth="1"/>
    <col min="2" max="2" width="4.1640625" style="1" bestFit="1" customWidth="1"/>
    <col min="3" max="3" width="8.83203125" style="1"/>
    <col min="4" max="4" width="9.83203125" style="1" bestFit="1" customWidth="1"/>
    <col min="5" max="5" width="8.83203125" style="1"/>
    <col min="6" max="6" width="9.83203125" style="1" bestFit="1" customWidth="1"/>
    <col min="7" max="7" width="8.83203125" style="1"/>
    <col min="8" max="8" width="9.83203125" style="1" bestFit="1" customWidth="1"/>
    <col min="9" max="9" width="8.83203125" style="1"/>
    <col min="10" max="10" width="9.5" style="1" bestFit="1" customWidth="1"/>
    <col min="11" max="12" width="8.83203125" style="1"/>
    <col min="13" max="13" width="13.6640625" style="1" customWidth="1"/>
    <col min="14" max="16384" width="8.83203125" style="1"/>
  </cols>
  <sheetData>
    <row r="1" spans="1:13">
      <c r="D1" s="3" t="s">
        <v>0</v>
      </c>
      <c r="E1" s="3"/>
      <c r="F1" s="1" t="s">
        <v>1</v>
      </c>
      <c r="H1" s="1" t="s">
        <v>29</v>
      </c>
    </row>
    <row r="2" spans="1:13">
      <c r="L2" s="9" t="s">
        <v>28</v>
      </c>
      <c r="M2" s="9"/>
    </row>
    <row r="3" spans="1:13">
      <c r="A3" s="1" t="s">
        <v>3</v>
      </c>
      <c r="B3" s="1" t="s">
        <v>4</v>
      </c>
      <c r="D3" s="1">
        <v>0.21160000000000001</v>
      </c>
      <c r="E3" s="1" t="s">
        <v>5</v>
      </c>
      <c r="F3" s="1">
        <v>0.17419999999999999</v>
      </c>
      <c r="G3" s="1" t="s">
        <v>5</v>
      </c>
      <c r="H3" s="1">
        <v>0.23330000000000001</v>
      </c>
      <c r="I3" s="1" t="s">
        <v>5</v>
      </c>
      <c r="L3" s="1">
        <v>192000.00000000006</v>
      </c>
      <c r="M3" s="1" t="s">
        <v>27</v>
      </c>
    </row>
    <row r="4" spans="1:13">
      <c r="A4" s="1" t="s">
        <v>6</v>
      </c>
      <c r="B4" s="1" t="s">
        <v>4</v>
      </c>
      <c r="D4" s="1">
        <v>0.184</v>
      </c>
      <c r="E4" s="1" t="s">
        <v>5</v>
      </c>
      <c r="F4" s="1">
        <v>0.11840000000000001</v>
      </c>
      <c r="G4" s="1" t="s">
        <v>5</v>
      </c>
      <c r="H4" s="4">
        <v>0.22969999999999999</v>
      </c>
      <c r="I4" s="1" t="s">
        <v>5</v>
      </c>
      <c r="L4" s="1">
        <v>64000.000000000015</v>
      </c>
      <c r="M4" s="1" t="s">
        <v>2</v>
      </c>
    </row>
    <row r="5" spans="1:13">
      <c r="A5" s="1" t="s">
        <v>7</v>
      </c>
      <c r="B5" s="1" t="s">
        <v>4</v>
      </c>
      <c r="D5" s="1">
        <v>0.25619999999999998</v>
      </c>
      <c r="E5" s="1" t="s">
        <v>5</v>
      </c>
      <c r="F5" s="1">
        <v>0.31519999999999998</v>
      </c>
      <c r="G5" s="1" t="s">
        <v>5</v>
      </c>
      <c r="H5" s="1">
        <v>0.33169999999999999</v>
      </c>
      <c r="I5" s="1" t="s">
        <v>5</v>
      </c>
      <c r="L5" s="1">
        <v>830000</v>
      </c>
      <c r="M5" s="1" t="s">
        <v>1</v>
      </c>
    </row>
    <row r="6" spans="1:13">
      <c r="A6" s="1" t="s">
        <v>8</v>
      </c>
      <c r="B6" s="1" t="s">
        <v>9</v>
      </c>
      <c r="D6" s="4">
        <f>D5*D4*D3</f>
        <v>9.9749932800000003E-3</v>
      </c>
      <c r="E6" s="1" t="s">
        <v>10</v>
      </c>
      <c r="F6" s="4">
        <f>F3*F4*F5</f>
        <v>6.5010882559999993E-3</v>
      </c>
      <c r="G6" s="1" t="s">
        <v>10</v>
      </c>
      <c r="H6" s="4">
        <f>H5*H4*H3</f>
        <v>1.7775474616999999E-2</v>
      </c>
      <c r="I6" s="1" t="s">
        <v>10</v>
      </c>
    </row>
    <row r="8" spans="1:13">
      <c r="A8" s="1" t="s">
        <v>11</v>
      </c>
      <c r="B8" s="1" t="s">
        <v>12</v>
      </c>
      <c r="D8" s="1">
        <f>L3</f>
        <v>192000.00000000006</v>
      </c>
      <c r="E8" s="1" t="s">
        <v>13</v>
      </c>
      <c r="F8" s="1">
        <f>L5</f>
        <v>830000</v>
      </c>
      <c r="G8" s="1" t="s">
        <v>13</v>
      </c>
      <c r="H8" s="1">
        <f>L4</f>
        <v>64000.000000000015</v>
      </c>
      <c r="I8" s="1" t="s">
        <v>13</v>
      </c>
    </row>
    <row r="9" spans="1:13">
      <c r="A9" s="1" t="s">
        <v>14</v>
      </c>
      <c r="B9" s="1" t="s">
        <v>12</v>
      </c>
      <c r="D9" s="1">
        <f>D8/4</f>
        <v>48000.000000000015</v>
      </c>
      <c r="E9" s="1" t="s">
        <v>10</v>
      </c>
      <c r="F9" s="1">
        <f>F8/4</f>
        <v>207500</v>
      </c>
      <c r="G9" s="1" t="s">
        <v>10</v>
      </c>
      <c r="H9" s="1">
        <f>H8/4</f>
        <v>16000.000000000004</v>
      </c>
      <c r="I9" s="1" t="s">
        <v>10</v>
      </c>
    </row>
    <row r="11" spans="1:13">
      <c r="A11" s="1" t="s">
        <v>15</v>
      </c>
      <c r="B11" s="1" t="s">
        <v>4</v>
      </c>
      <c r="D11" s="1">
        <v>3</v>
      </c>
      <c r="E11" s="1" t="s">
        <v>5</v>
      </c>
      <c r="F11" s="1">
        <v>3</v>
      </c>
      <c r="G11" s="1" t="s">
        <v>5</v>
      </c>
      <c r="H11" s="1">
        <v>3</v>
      </c>
      <c r="I11" s="1" t="s">
        <v>5</v>
      </c>
    </row>
    <row r="12" spans="1:13">
      <c r="A12" s="1" t="s">
        <v>16</v>
      </c>
      <c r="B12" s="1" t="s">
        <v>12</v>
      </c>
      <c r="D12" s="1">
        <v>3</v>
      </c>
      <c r="E12" s="1" t="s">
        <v>5</v>
      </c>
      <c r="F12" s="1">
        <v>3</v>
      </c>
      <c r="G12" s="1" t="s">
        <v>5</v>
      </c>
      <c r="H12" s="1">
        <v>3</v>
      </c>
      <c r="I12" s="1" t="s">
        <v>5</v>
      </c>
    </row>
    <row r="13" spans="1:13">
      <c r="A13" s="1" t="s">
        <v>17</v>
      </c>
      <c r="B13" s="1" t="s">
        <v>4</v>
      </c>
      <c r="D13" s="1">
        <f>D12*D11</f>
        <v>9</v>
      </c>
      <c r="E13" s="1" t="s">
        <v>10</v>
      </c>
      <c r="F13" s="1">
        <f>F12*F11</f>
        <v>9</v>
      </c>
      <c r="G13" s="1" t="s">
        <v>10</v>
      </c>
      <c r="H13" s="1">
        <f>H12*H11</f>
        <v>9</v>
      </c>
      <c r="I13" s="1" t="s">
        <v>10</v>
      </c>
    </row>
    <row r="15" spans="1:13">
      <c r="A15" s="1" t="s">
        <v>18</v>
      </c>
      <c r="B15" s="1" t="s">
        <v>19</v>
      </c>
      <c r="D15" s="2">
        <f>(D6*D9)/D13</f>
        <v>53.199964160000015</v>
      </c>
      <c r="E15" s="1" t="s">
        <v>10</v>
      </c>
      <c r="F15" s="2">
        <f>(F6*F9)/F13</f>
        <v>149.88620145777776</v>
      </c>
      <c r="G15" s="1" t="s">
        <v>10</v>
      </c>
      <c r="H15" s="2">
        <f>(H6*H9)/H13</f>
        <v>31.600843763555563</v>
      </c>
      <c r="I15" s="1" t="s">
        <v>10</v>
      </c>
      <c r="J15" s="2">
        <f>D15+F15+H15</f>
        <v>234.68700938133333</v>
      </c>
    </row>
    <row r="17" spans="1:11">
      <c r="A17" s="1" t="s">
        <v>20</v>
      </c>
      <c r="B17" s="1" t="s">
        <v>4</v>
      </c>
      <c r="D17" s="2">
        <f>D15^0.5</f>
        <v>7.2938305546537077</v>
      </c>
      <c r="E17" s="1" t="s">
        <v>10</v>
      </c>
      <c r="F17" s="2">
        <f>F15^0.5</f>
        <v>12.242802026406281</v>
      </c>
      <c r="G17" s="1" t="s">
        <v>10</v>
      </c>
      <c r="H17" s="2">
        <f>H15^0.5</f>
        <v>5.6214627779213808</v>
      </c>
      <c r="I17" s="1" t="s">
        <v>10</v>
      </c>
      <c r="J17" s="2">
        <f>J15^0.5</f>
        <v>15.319497686978295</v>
      </c>
    </row>
    <row r="18" spans="1:11">
      <c r="D18" s="5">
        <f>(D15+D17)/J20</f>
        <v>0.24196888082646759</v>
      </c>
      <c r="E18" s="1" t="s">
        <v>30</v>
      </c>
      <c r="F18" s="5">
        <f>(F15+F17)/J20</f>
        <v>0.64849913462406006</v>
      </c>
      <c r="G18" s="1" t="s">
        <v>30</v>
      </c>
      <c r="H18" s="5">
        <f>(H15+H17)/J20</f>
        <v>0.14888535093731117</v>
      </c>
      <c r="I18" s="1" t="s">
        <v>30</v>
      </c>
      <c r="J18" s="2"/>
    </row>
    <row r="20" spans="1:11">
      <c r="A20" s="1" t="s">
        <v>21</v>
      </c>
      <c r="B20" s="1" t="s">
        <v>22</v>
      </c>
      <c r="D20" s="6">
        <f>D18*F25</f>
        <v>2725.5374736293311</v>
      </c>
      <c r="E20" s="1" t="s">
        <v>23</v>
      </c>
      <c r="F20" s="6">
        <f>F18*F25</f>
        <v>7304.694252405412</v>
      </c>
      <c r="G20" s="1" t="s">
        <v>23</v>
      </c>
      <c r="H20" s="6">
        <f>H18*F25</f>
        <v>1677.044592957873</v>
      </c>
      <c r="I20" s="1" t="s">
        <v>23</v>
      </c>
      <c r="J20" s="2">
        <f>J17+J15</f>
        <v>250.00650706831163</v>
      </c>
    </row>
    <row r="22" spans="1:11">
      <c r="A22" s="1" t="s">
        <v>24</v>
      </c>
      <c r="B22" s="1" t="s">
        <v>4</v>
      </c>
      <c r="J22" s="1">
        <v>20</v>
      </c>
      <c r="K22" s="1" t="s">
        <v>5</v>
      </c>
    </row>
    <row r="23" spans="1:11">
      <c r="A23" s="1" t="s">
        <v>24</v>
      </c>
      <c r="B23" s="1" t="s">
        <v>4</v>
      </c>
      <c r="J23" s="1">
        <v>30</v>
      </c>
      <c r="K23" s="1" t="s">
        <v>5</v>
      </c>
    </row>
    <row r="24" spans="1:11" ht="15" thickBot="1"/>
    <row r="25" spans="1:11" ht="15" thickBot="1">
      <c r="A25" s="1" t="s">
        <v>25</v>
      </c>
      <c r="B25" s="1" t="s">
        <v>22</v>
      </c>
      <c r="F25" s="7">
        <v>11264</v>
      </c>
      <c r="G25" s="1" t="s">
        <v>23</v>
      </c>
      <c r="J25" s="2">
        <f>J17+J22</f>
        <v>35.319497686978295</v>
      </c>
    </row>
    <row r="26" spans="1:11">
      <c r="J26" s="2">
        <f>J17+J23</f>
        <v>45.319497686978295</v>
      </c>
    </row>
    <row r="27" spans="1:11">
      <c r="E27" s="8" t="s">
        <v>26</v>
      </c>
    </row>
    <row r="29" spans="1:11">
      <c r="A29" s="1" t="s">
        <v>31</v>
      </c>
    </row>
  </sheetData>
  <mergeCells count="1">
    <mergeCell ref="L2:M2"/>
  </mergeCells>
  <phoneticPr fontId="3" type="noConversion"/>
  <hyperlinks>
    <hyperlink ref="E27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Kendrick Wiersma</cp:lastModifiedBy>
  <dcterms:created xsi:type="dcterms:W3CDTF">2011-05-10T22:49:09Z</dcterms:created>
  <dcterms:modified xsi:type="dcterms:W3CDTF">2011-05-12T06:42:06Z</dcterms:modified>
</cp:coreProperties>
</file>