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\\xwfs2\商務差旅碳排資料\1-商務差旅(工作地-新屋)存放\3-2025年\202506月\T0002 黃亞興\"/>
    </mc:Choice>
  </mc:AlternateContent>
  <xr:revisionPtr revIDLastSave="0" documentId="13_ncr:1_{E087462D-1323-4646-B91D-B6C9F9F23BFA}" xr6:coauthVersionLast="47" xr6:coauthVersionMax="47" xr10:uidLastSave="{00000000-0000-0000-0000-000000000000}"/>
  <bookViews>
    <workbookView xWindow="-19310" yWindow="-110" windowWidth="19420" windowHeight="10420" activeTab="2" xr2:uid="{00000000-000D-0000-FFFF-FFFF00000000}"/>
  </bookViews>
  <sheets>
    <sheet name="出差旅費報支匯率" sheetId="1" r:id="rId1"/>
    <sheet name="0605-0609出差報告  " sheetId="17" r:id="rId2"/>
    <sheet name="0605-0609出差公里數 " sheetId="16" r:id="rId3"/>
    <sheet name="常用哩程" sheetId="4" r:id="rId4"/>
    <sheet name="附件2-飛機" sheetId="5" r:id="rId5"/>
    <sheet name="附件4-高鐵" sheetId="6" r:id="rId6"/>
  </sheets>
  <externalReferences>
    <externalReference r:id="rId7"/>
  </externalReferences>
  <definedNames>
    <definedName name="_xlnm.Print_Area" localSheetId="1">'0605-0609出差報告  '!$A$1:$R$30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7" l="1"/>
  <c r="R10" i="17" l="1"/>
  <c r="L15" i="17" l="1"/>
  <c r="Q28" i="17" l="1"/>
  <c r="Q27" i="17"/>
  <c r="Q26" i="17"/>
  <c r="Q25" i="17"/>
  <c r="Q23" i="17"/>
  <c r="Q22" i="17"/>
  <c r="Q21" i="17"/>
  <c r="Q20" i="17"/>
  <c r="Q24" i="17" s="1"/>
  <c r="Q18" i="17"/>
  <c r="Q17" i="17"/>
  <c r="Q16" i="17"/>
  <c r="Q15" i="17"/>
  <c r="Q19" i="17" s="1"/>
  <c r="B6" i="16"/>
  <c r="F5" i="16"/>
  <c r="Q29" i="17" l="1"/>
  <c r="K30" i="17" s="1"/>
  <c r="K1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Lucy_Liu劉怡萱</author>
  </authors>
  <commentList>
    <comment ref="N15" authorId="0" shapeId="0" xr:uid="{00000000-0006-0000-0100-000001000000}">
      <text>
        <r>
          <rPr>
            <b/>
            <sz val="9"/>
            <color indexed="81"/>
            <rFont val="細明體"/>
            <family val="3"/>
            <charset val="136"/>
          </rPr>
          <t>請參考「填表說明</t>
        </r>
        <r>
          <rPr>
            <b/>
            <sz val="9"/>
            <color indexed="81"/>
            <rFont val="Tahoma"/>
            <family val="2"/>
          </rPr>
          <t>-2.</t>
        </r>
        <r>
          <rPr>
            <b/>
            <sz val="9"/>
            <color indexed="81"/>
            <rFont val="細明體"/>
            <family val="3"/>
            <charset val="136"/>
          </rPr>
          <t>結算匯率」</t>
        </r>
      </text>
    </comment>
  </commentList>
</comments>
</file>

<file path=xl/sharedStrings.xml><?xml version="1.0" encoding="utf-8"?>
<sst xmlns="http://schemas.openxmlformats.org/spreadsheetml/2006/main" count="206" uniqueCount="118">
  <si>
    <t>□時碩工業股份有限公司   □時碩科技股份有限公司   □時碩科技(無錫)有限公司   □時碩科技(西安)有限公司</t>
    <phoneticPr fontId="2" type="noConversion"/>
  </si>
  <si>
    <t xml:space="preserve">出 差 申 請 暨 報 告 書 </t>
    <phoneticPr fontId="2" type="noConversion"/>
  </si>
  <si>
    <r>
      <t>表單說明：</t>
    </r>
    <r>
      <rPr>
        <sz val="12"/>
        <color theme="1"/>
        <rFont val="微軟正黑體"/>
        <family val="2"/>
        <charset val="136"/>
      </rPr>
      <t>1.出差申請：請填寫基本資料及預定行程規劃(紅色粗框處)。</t>
    </r>
    <phoneticPr fontId="2" type="noConversion"/>
  </si>
  <si>
    <t>　　　　　2.差旅結束：請從「出差路線公里數」開始填寫，再按實際發生狀況填寫報告書及報支結算表，如表單欄位不足請自行編輯新增。</t>
    <phoneticPr fontId="2" type="noConversion"/>
  </si>
  <si>
    <t>　　　　　3.其他說明：綠底的部分會自動帶入公式。</t>
    <phoneticPr fontId="2" type="noConversion"/>
  </si>
  <si>
    <t>部     門</t>
    <phoneticPr fontId="2" type="noConversion"/>
  </si>
  <si>
    <t>員工編號</t>
    <phoneticPr fontId="2" type="noConversion"/>
  </si>
  <si>
    <t>T0002</t>
    <phoneticPr fontId="2" type="noConversion"/>
  </si>
  <si>
    <t>姓    名</t>
  </si>
  <si>
    <t>黃亞興</t>
    <phoneticPr fontId="2" type="noConversion"/>
  </si>
  <si>
    <t>職    稱</t>
    <phoneticPr fontId="2" type="noConversion"/>
  </si>
  <si>
    <t>差旅費報支結算表</t>
    <phoneticPr fontId="2" type="noConversion"/>
  </si>
  <si>
    <t>國內/外出差</t>
    <phoneticPr fontId="2" type="noConversion"/>
  </si>
  <si>
    <t>國內</t>
  </si>
  <si>
    <t>出差期間</t>
    <phoneticPr fontId="2" type="noConversion"/>
  </si>
  <si>
    <t>出差事由</t>
    <phoneticPr fontId="2" type="noConversion"/>
  </si>
  <si>
    <t>同行人員姓名</t>
    <phoneticPr fontId="2" type="noConversion"/>
  </si>
  <si>
    <t>交通方式&amp;費用</t>
    <phoneticPr fontId="2" type="noConversion"/>
  </si>
  <si>
    <t>住宿費</t>
    <phoneticPr fontId="2" type="noConversion"/>
  </si>
  <si>
    <t>膳食費</t>
  </si>
  <si>
    <t>雜    支</t>
  </si>
  <si>
    <t>交際費</t>
  </si>
  <si>
    <t>小計
(台幣)</t>
    <phoneticPr fontId="2" type="noConversion"/>
  </si>
  <si>
    <t>年/月/日</t>
    <phoneticPr fontId="2" type="noConversion"/>
  </si>
  <si>
    <t>起點</t>
    <phoneticPr fontId="2" type="noConversion"/>
  </si>
  <si>
    <t>訖點</t>
    <phoneticPr fontId="2" type="noConversion"/>
  </si>
  <si>
    <t>內容</t>
  </si>
  <si>
    <t>結果&amp; Remark</t>
  </si>
  <si>
    <t>工具</t>
    <phoneticPr fontId="2" type="noConversion"/>
  </si>
  <si>
    <t>里程數(KM)</t>
    <phoneticPr fontId="2" type="noConversion"/>
  </si>
  <si>
    <t>金 額</t>
    <phoneticPr fontId="2" type="noConversion"/>
  </si>
  <si>
    <t>摘 要</t>
  </si>
  <si>
    <t>金 額</t>
  </si>
  <si>
    <t>高鐵</t>
    <phoneticPr fontId="2" type="noConversion"/>
  </si>
  <si>
    <t>飛機</t>
    <phoneticPr fontId="2" type="noConversion"/>
  </si>
  <si>
    <t>總結：(未完成事項或交辦其他同仁工作事項)</t>
    <phoneticPr fontId="2" type="noConversion"/>
  </si>
  <si>
    <t>總 支 出
(原 幣)</t>
    <phoneticPr fontId="2" type="noConversion"/>
  </si>
  <si>
    <t>幣別</t>
    <phoneticPr fontId="2" type="noConversion"/>
  </si>
  <si>
    <t>金額</t>
    <phoneticPr fontId="2" type="noConversion"/>
  </si>
  <si>
    <t>匯率</t>
    <phoneticPr fontId="2" type="noConversion"/>
  </si>
  <si>
    <r>
      <t>備註</t>
    </r>
    <r>
      <rPr>
        <sz val="8"/>
        <color rgb="FFFF0000"/>
        <rFont val="微軟正黑體"/>
        <family val="2"/>
        <charset val="136"/>
      </rPr>
      <t>(下拉式)</t>
    </r>
  </si>
  <si>
    <r>
      <rPr>
        <b/>
        <sz val="14"/>
        <color theme="1"/>
        <rFont val="微軟正黑體"/>
        <family val="2"/>
        <charset val="136"/>
      </rPr>
      <t>總 支 出</t>
    </r>
    <r>
      <rPr>
        <sz val="14"/>
        <color theme="1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(折 合 台 幣)</t>
    </r>
    <phoneticPr fontId="2" type="noConversion"/>
  </si>
  <si>
    <t>台幣</t>
  </si>
  <si>
    <t>人民幣</t>
  </si>
  <si>
    <t>美金</t>
  </si>
  <si>
    <r>
      <t xml:space="preserve">其他( </t>
    </r>
    <r>
      <rPr>
        <b/>
        <u/>
        <sz val="12"/>
        <rFont val="微軟正黑體"/>
        <family val="2"/>
        <charset val="136"/>
      </rPr>
      <t xml:space="preserve">       </t>
    </r>
    <r>
      <rPr>
        <b/>
        <sz val="12"/>
        <rFont val="微軟正黑體"/>
        <family val="2"/>
        <charset val="136"/>
      </rPr>
      <t xml:space="preserve"> </t>
    </r>
    <r>
      <rPr>
        <sz val="12"/>
        <rFont val="微軟正黑體"/>
        <family val="2"/>
        <charset val="136"/>
      </rPr>
      <t>)</t>
    </r>
    <phoneticPr fontId="2" type="noConversion"/>
  </si>
  <si>
    <t>合計</t>
    <phoneticPr fontId="2" type="noConversion"/>
  </si>
  <si>
    <r>
      <t>附件：</t>
    </r>
    <r>
      <rPr>
        <b/>
        <sz val="12"/>
        <color theme="1"/>
        <rFont val="Arial"/>
        <family val="2"/>
      </rPr>
      <t>Email or meeting minutes or memo</t>
    </r>
    <phoneticPr fontId="2" type="noConversion"/>
  </si>
  <si>
    <t>預 支 款
(原 幣)</t>
    <phoneticPr fontId="2" type="noConversion"/>
  </si>
  <si>
    <t>預 支 款
(折 合 台 幣)</t>
    <phoneticPr fontId="2" type="noConversion"/>
  </si>
  <si>
    <t>其他說明或建議：</t>
    <phoneticPr fontId="2" type="noConversion"/>
  </si>
  <si>
    <t>繳 回 金 額
(原 幣)</t>
    <phoneticPr fontId="2" type="noConversion"/>
  </si>
  <si>
    <t>繳 回 金 額
(折 合 台 幣)</t>
    <phoneticPr fontId="2" type="noConversion"/>
  </si>
  <si>
    <t>剩 餘 應 付 金 額
(台 幣)</t>
    <phoneticPr fontId="2" type="noConversion"/>
  </si>
  <si>
    <t>匯率參考請連結Sharepoint</t>
    <phoneticPr fontId="2" type="noConversion"/>
  </si>
  <si>
    <t>□時碩科技股份有限公司   □時碩工業股份有限公司</t>
    <phoneticPr fontId="2" type="noConversion"/>
  </si>
  <si>
    <t>□時碩科技(無錫)有限公司   □時碩科技(西安)有限公司</t>
    <phoneticPr fontId="2" type="noConversion"/>
  </si>
  <si>
    <t>出差路線公里數</t>
    <phoneticPr fontId="2" type="noConversion"/>
  </si>
  <si>
    <t>填寫說明：綠底的部分會自動帶入公式。</t>
    <phoneticPr fontId="2" type="noConversion"/>
  </si>
  <si>
    <r>
      <t>說明：為配合時碩溫室氣體盤查作業所需，請於申請時檢附</t>
    </r>
    <r>
      <rPr>
        <sz val="12"/>
        <color rgb="FFC00000"/>
        <rFont val="Arial"/>
        <family val="2"/>
      </rPr>
      <t>Google</t>
    </r>
    <r>
      <rPr>
        <sz val="12"/>
        <color rgb="FFC00000"/>
        <rFont val="微軟正黑體"/>
        <family val="2"/>
        <charset val="136"/>
      </rPr>
      <t>、百度地圖上路線規劃的里程數。
　　　(截圖範例請參閱附件1~7)</t>
    </r>
    <phoneticPr fontId="2" type="noConversion"/>
  </si>
  <si>
    <t>世界機場代號查詢</t>
    <phoneticPr fontId="2" type="noConversion"/>
  </si>
  <si>
    <t>查詢飛機飛行路線公里數</t>
  </si>
  <si>
    <t>(Google地圖)</t>
    <phoneticPr fontId="2" type="noConversion"/>
  </si>
  <si>
    <r>
      <t>常用機場代號: 亞洲 台灣桃園</t>
    </r>
    <r>
      <rPr>
        <sz val="12"/>
        <rFont val="Arial"/>
        <family val="2"/>
      </rPr>
      <t>TPE</t>
    </r>
    <r>
      <rPr>
        <sz val="12"/>
        <rFont val="微軟正黑體"/>
        <family val="2"/>
        <charset val="136"/>
      </rPr>
      <t>、大陸無錫碩放</t>
    </r>
    <r>
      <rPr>
        <sz val="12"/>
        <rFont val="Arial"/>
        <family val="2"/>
      </rPr>
      <t>WUX</t>
    </r>
    <r>
      <rPr>
        <sz val="12"/>
        <rFont val="微軟正黑體"/>
        <family val="2"/>
        <charset val="136"/>
      </rPr>
      <t>、大陸西安</t>
    </r>
    <r>
      <rPr>
        <sz val="12"/>
        <rFont val="Arial"/>
        <family val="2"/>
      </rPr>
      <t>SIA</t>
    </r>
    <r>
      <rPr>
        <sz val="12"/>
        <rFont val="微軟正黑體"/>
        <family val="2"/>
        <charset val="136"/>
      </rPr>
      <t xml:space="preserve">
                          美洲 洛杉磯</t>
    </r>
    <r>
      <rPr>
        <sz val="12"/>
        <rFont val="Arial"/>
        <family val="2"/>
      </rPr>
      <t>LAX</t>
    </r>
    <r>
      <rPr>
        <sz val="12"/>
        <rFont val="微軟正黑體"/>
        <family val="2"/>
        <charset val="136"/>
      </rPr>
      <t>、舊金山</t>
    </r>
    <r>
      <rPr>
        <sz val="12"/>
        <rFont val="Arial"/>
        <family val="2"/>
      </rPr>
      <t>SFO</t>
    </r>
    <r>
      <rPr>
        <sz val="12"/>
        <rFont val="微軟正黑體"/>
        <family val="2"/>
        <charset val="136"/>
      </rPr>
      <t>、紐約NYK</t>
    </r>
    <phoneticPr fontId="2" type="noConversion"/>
  </si>
  <si>
    <t>1.日期</t>
    <phoneticPr fontId="2" type="noConversion"/>
  </si>
  <si>
    <t>4.日期</t>
    <phoneticPr fontId="2" type="noConversion"/>
  </si>
  <si>
    <r>
      <t xml:space="preserve">工具   </t>
    </r>
    <r>
      <rPr>
        <sz val="8"/>
        <color rgb="FFFF0000"/>
        <rFont val="微軟正黑體"/>
        <family val="2"/>
        <charset val="136"/>
      </rPr>
      <t>(請使用下拉式選單→)</t>
    </r>
    <phoneticPr fontId="2" type="noConversion"/>
  </si>
  <si>
    <r>
      <t xml:space="preserve">工具  </t>
    </r>
    <r>
      <rPr>
        <sz val="8"/>
        <color rgb="FFFF0000"/>
        <rFont val="微軟正黑體"/>
        <family val="2"/>
        <charset val="136"/>
      </rPr>
      <t>(請使用下拉式選單→)</t>
    </r>
    <phoneticPr fontId="2" type="noConversion"/>
  </si>
  <si>
    <r>
      <t>公里數</t>
    </r>
    <r>
      <rPr>
        <sz val="9"/>
        <color theme="1"/>
        <rFont val="微軟正黑體"/>
        <family val="2"/>
        <charset val="136"/>
      </rPr>
      <t xml:space="preserve">(KM)    </t>
    </r>
    <r>
      <rPr>
        <sz val="8"/>
        <color theme="1"/>
        <rFont val="微軟正黑體"/>
        <family val="2"/>
        <charset val="136"/>
      </rPr>
      <t xml:space="preserve"> </t>
    </r>
    <r>
      <rPr>
        <sz val="8"/>
        <color rgb="FFFF0000"/>
        <rFont val="微軟正黑體"/>
        <family val="2"/>
        <charset val="136"/>
      </rPr>
      <t>(請參閱附件)</t>
    </r>
    <phoneticPr fontId="2" type="noConversion"/>
  </si>
  <si>
    <r>
      <t>公里數</t>
    </r>
    <r>
      <rPr>
        <sz val="9"/>
        <color theme="1"/>
        <rFont val="微軟正黑體"/>
        <family val="2"/>
        <charset val="136"/>
      </rPr>
      <t>(KM)</t>
    </r>
    <r>
      <rPr>
        <sz val="8"/>
        <color theme="1"/>
        <rFont val="微軟正黑體"/>
        <family val="2"/>
        <charset val="136"/>
      </rPr>
      <t xml:space="preserve">  </t>
    </r>
    <r>
      <rPr>
        <sz val="8"/>
        <color rgb="FFFF0000"/>
        <rFont val="微軟正黑體"/>
        <family val="2"/>
        <charset val="136"/>
      </rPr>
      <t xml:space="preserve">  (請參閱附件)</t>
    </r>
    <phoneticPr fontId="2" type="noConversion"/>
  </si>
  <si>
    <t>備註</t>
    <phoneticPr fontId="2" type="noConversion"/>
  </si>
  <si>
    <t>(搭乘計程車請註明「共乘人數(含本人)」)</t>
    <phoneticPr fontId="2" type="noConversion"/>
  </si>
  <si>
    <t>(截圖放置區)</t>
    <phoneticPr fontId="2" type="noConversion"/>
  </si>
  <si>
    <t>2.日期</t>
    <phoneticPr fontId="2" type="noConversion"/>
  </si>
  <si>
    <t>5.日期</t>
    <phoneticPr fontId="2" type="noConversion"/>
  </si>
  <si>
    <r>
      <t>公里數</t>
    </r>
    <r>
      <rPr>
        <sz val="9"/>
        <color theme="1"/>
        <rFont val="微軟正黑體"/>
        <family val="2"/>
        <charset val="136"/>
      </rPr>
      <t>(KM)</t>
    </r>
    <r>
      <rPr>
        <sz val="8"/>
        <color theme="1"/>
        <rFont val="微軟正黑體"/>
        <family val="2"/>
        <charset val="136"/>
      </rPr>
      <t xml:space="preserve"> </t>
    </r>
    <r>
      <rPr>
        <sz val="8"/>
        <color rgb="FFFF0000"/>
        <rFont val="微軟正黑體"/>
        <family val="2"/>
        <charset val="136"/>
      </rPr>
      <t xml:space="preserve">    (請參閱附件)</t>
    </r>
    <phoneticPr fontId="2" type="noConversion"/>
  </si>
  <si>
    <r>
      <t>公里數</t>
    </r>
    <r>
      <rPr>
        <sz val="9"/>
        <color theme="1"/>
        <rFont val="微軟正黑體"/>
        <family val="2"/>
        <charset val="136"/>
      </rPr>
      <t>(KM)</t>
    </r>
    <r>
      <rPr>
        <sz val="9"/>
        <color rgb="FFFF0000"/>
        <rFont val="微軟正黑體"/>
        <family val="2"/>
        <charset val="136"/>
      </rPr>
      <t xml:space="preserve"> </t>
    </r>
    <r>
      <rPr>
        <sz val="8"/>
        <color rgb="FFFF0000"/>
        <rFont val="微軟正黑體"/>
        <family val="2"/>
        <charset val="136"/>
      </rPr>
      <t xml:space="preserve">    (請參閱附件)</t>
    </r>
    <phoneticPr fontId="2" type="noConversion"/>
  </si>
  <si>
    <t>備註</t>
  </si>
  <si>
    <t>3.日期</t>
    <phoneticPr fontId="2" type="noConversion"/>
  </si>
  <si>
    <t>6.日期</t>
    <phoneticPr fontId="2" type="noConversion"/>
  </si>
  <si>
    <r>
      <t>公里數</t>
    </r>
    <r>
      <rPr>
        <sz val="9"/>
        <color theme="1"/>
        <rFont val="微軟正黑體"/>
        <family val="2"/>
        <charset val="136"/>
      </rPr>
      <t>(KM)</t>
    </r>
    <r>
      <rPr>
        <sz val="8"/>
        <color rgb="FFFF0000"/>
        <rFont val="微軟正黑體"/>
        <family val="2"/>
        <charset val="136"/>
      </rPr>
      <t xml:space="preserve">     (請參閱附件)</t>
    </r>
    <phoneticPr fontId="2" type="noConversion"/>
  </si>
  <si>
    <t>範例</t>
    <phoneticPr fontId="2" type="noConversion"/>
  </si>
  <si>
    <t>說　　明：</t>
    <phoneticPr fontId="2" type="noConversion"/>
  </si>
  <si>
    <t>使用Great Circle Mapper在Paths欄位輸入起訖點，Path Distance選擇km，點擊Display Map。(請參閱下方示意圖)</t>
    <phoneticPr fontId="2" type="noConversion"/>
  </si>
  <si>
    <t>日期</t>
    <phoneticPr fontId="2" type="noConversion"/>
  </si>
  <si>
    <t>查詢網址：</t>
    <phoneticPr fontId="2" type="noConversion"/>
  </si>
  <si>
    <t>TPE</t>
    <phoneticPr fontId="2" type="noConversion"/>
  </si>
  <si>
    <t>TYO</t>
    <phoneticPr fontId="2" type="noConversion"/>
  </si>
  <si>
    <t>常用機場代號：</t>
    <phoneticPr fontId="2" type="noConversion"/>
  </si>
  <si>
    <t>亞洲 台灣桃園TPE、大陸無錫碩放WUX、大陸西安SIA</t>
    <phoneticPr fontId="2" type="noConversion"/>
  </si>
  <si>
    <r>
      <t>公里數</t>
    </r>
    <r>
      <rPr>
        <sz val="9"/>
        <color theme="1"/>
        <rFont val="微軟正黑體"/>
        <family val="2"/>
        <charset val="136"/>
      </rPr>
      <t>(KM)</t>
    </r>
    <phoneticPr fontId="2" type="noConversion"/>
  </si>
  <si>
    <t>美洲 洛杉磯LAX、舊金山SFO、紐約NYK</t>
    <phoneticPr fontId="2" type="noConversion"/>
  </si>
  <si>
    <t>共乘人數(含本人)</t>
    <phoneticPr fontId="2" type="noConversion"/>
  </si>
  <si>
    <t>請參照台灣高鐵網站公告之「車站間旅客運輸碳足跡」資訊，依起訖點查詢對應的碳足跡，並將碳足跡數字填入下方小工具的綠底處，即可得到自動帶出的公里數。</t>
    <phoneticPr fontId="2" type="noConversion"/>
  </si>
  <si>
    <t>(高鐵車站間旅客運輸碳足跡)</t>
    <phoneticPr fontId="2" type="noConversion"/>
  </si>
  <si>
    <t>桃園</t>
    <phoneticPr fontId="2" type="noConversion"/>
  </si>
  <si>
    <t>南港</t>
    <phoneticPr fontId="2" type="noConversion"/>
  </si>
  <si>
    <t>小工具</t>
    <phoneticPr fontId="2" type="noConversion"/>
  </si>
  <si>
    <t>碳足跡(kgCO2e)</t>
    <phoneticPr fontId="2" type="noConversion"/>
  </si>
  <si>
    <r>
      <t>每人每公里產生kgCO</t>
    </r>
    <r>
      <rPr>
        <vertAlign val="sub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e</t>
    </r>
    <phoneticPr fontId="2" type="noConversion"/>
  </si>
  <si>
    <t>公里數(km)</t>
    <phoneticPr fontId="2" type="noConversion"/>
  </si>
  <si>
    <t>MSP</t>
    <phoneticPr fontId="2" type="noConversion"/>
  </si>
  <si>
    <t>飛機</t>
  </si>
  <si>
    <t>7.日期</t>
    <phoneticPr fontId="2" type="noConversion"/>
  </si>
  <si>
    <t>總裁</t>
    <phoneticPr fontId="2" type="noConversion"/>
  </si>
  <si>
    <t>DTW</t>
    <phoneticPr fontId="2" type="noConversion"/>
  </si>
  <si>
    <t>CVG</t>
    <phoneticPr fontId="2" type="noConversion"/>
  </si>
  <si>
    <t>ORD</t>
    <phoneticPr fontId="2" type="noConversion"/>
  </si>
  <si>
    <t>總經理室</t>
    <phoneticPr fontId="2" type="noConversion"/>
  </si>
  <si>
    <t>TSA</t>
    <phoneticPr fontId="2" type="noConversion"/>
  </si>
  <si>
    <t>SHA</t>
    <phoneticPr fontId="2" type="noConversion"/>
  </si>
  <si>
    <t>XIY</t>
    <phoneticPr fontId="2" type="noConversion"/>
  </si>
  <si>
    <t>視察廠區</t>
    <phoneticPr fontId="2" type="noConversion"/>
  </si>
  <si>
    <t>20250605-20250609</t>
    <phoneticPr fontId="2" type="noConversion"/>
  </si>
  <si>
    <t>劉祖英</t>
    <phoneticPr fontId="2" type="noConversion"/>
  </si>
  <si>
    <t>BKK</t>
    <phoneticPr fontId="2" type="noConversion"/>
  </si>
  <si>
    <t>泰國投資考察</t>
    <phoneticPr fontId="2" type="noConversion"/>
  </si>
  <si>
    <t>日支費: $50*5*
29.92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</si>
</sst>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[$-F800]dddd\,\ mmmm\ dd\,\ yyyy"/>
    <numFmt numFmtId="177" formatCode="#,##0.00_);[Red]\(#,##0.00\)"/>
    <numFmt numFmtId="178" formatCode="#,##0_ "/>
    <numFmt numFmtId="179" formatCode="#,##0_);[Red]\(#,##0\)"/>
  </numFmts>
  <fonts count="3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Arial"/>
      <family val="2"/>
    </font>
    <font>
      <sz val="12"/>
      <name val="微軟正黑體"/>
      <family val="2"/>
      <charset val="136"/>
    </font>
    <font>
      <sz val="8"/>
      <color rgb="FFFF0000"/>
      <name val="微軟正黑體"/>
      <family val="2"/>
      <charset val="136"/>
    </font>
    <font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u/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1"/>
      <name val="Arial"/>
      <family val="2"/>
    </font>
    <font>
      <u/>
      <sz val="12"/>
      <color theme="10"/>
      <name val="新細明體"/>
      <family val="2"/>
      <charset val="136"/>
      <scheme val="minor"/>
    </font>
    <font>
      <u/>
      <sz val="12"/>
      <color rgb="FF0000FF"/>
      <name val="微軟正黑體"/>
      <family val="2"/>
      <charset val="136"/>
    </font>
    <font>
      <sz val="11"/>
      <color rgb="FF0000CC"/>
      <name val="細明體"/>
      <family val="3"/>
      <charset val="136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b/>
      <sz val="16"/>
      <color theme="1"/>
      <name val="微軟正黑體"/>
      <family val="2"/>
      <charset val="136"/>
    </font>
    <font>
      <sz val="13"/>
      <color theme="1"/>
      <name val="微軟正黑體"/>
      <family val="2"/>
      <charset val="136"/>
    </font>
    <font>
      <sz val="12"/>
      <color rgb="FFC00000"/>
      <name val="微軟正黑體"/>
      <family val="2"/>
      <charset val="136"/>
    </font>
    <font>
      <sz val="12"/>
      <color rgb="FFC00000"/>
      <name val="Arial"/>
      <family val="2"/>
    </font>
    <font>
      <sz val="12"/>
      <name val="Arial"/>
      <family val="2"/>
    </font>
    <font>
      <sz val="9"/>
      <color theme="1"/>
      <name val="微軟正黑體"/>
      <family val="2"/>
      <charset val="136"/>
    </font>
    <font>
      <sz val="8"/>
      <color theme="1"/>
      <name val="微軟正黑體"/>
      <family val="2"/>
      <charset val="136"/>
    </font>
    <font>
      <sz val="14"/>
      <color theme="1" tint="0.34998626667073579"/>
      <name val="微軟正黑體"/>
      <family val="2"/>
      <charset val="136"/>
    </font>
    <font>
      <sz val="10"/>
      <color theme="7" tint="-0.499984740745262"/>
      <name val="微軟正黑體"/>
      <family val="2"/>
      <charset val="136"/>
    </font>
    <font>
      <sz val="9"/>
      <color rgb="FFFF0000"/>
      <name val="微軟正黑體"/>
      <family val="2"/>
      <charset val="136"/>
    </font>
    <font>
      <sz val="13"/>
      <color theme="1" tint="0.34998626667073579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rgb="FFFF0000"/>
      </right>
      <top style="thin">
        <color indexed="64"/>
      </top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5" fillId="0" borderId="0" xfId="0" applyFont="1">
      <alignment vertical="center"/>
    </xf>
    <xf numFmtId="14" fontId="8" fillId="0" borderId="0" xfId="0" applyNumberFormat="1" applyFont="1" applyAlignment="1">
      <alignment horizontal="left" vertical="center"/>
    </xf>
    <xf numFmtId="0" fontId="7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14" fontId="8" fillId="0" borderId="21" xfId="0" applyNumberFormat="1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2" fontId="5" fillId="4" borderId="12" xfId="0" applyNumberFormat="1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right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0" fontId="5" fillId="4" borderId="27" xfId="0" applyFont="1" applyFill="1" applyBorder="1" applyAlignment="1">
      <alignment horizontal="center" vertical="center" wrapText="1"/>
    </xf>
    <xf numFmtId="2" fontId="5" fillId="4" borderId="28" xfId="0" applyNumberFormat="1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center" vertical="center" wrapText="1"/>
    </xf>
    <xf numFmtId="3" fontId="8" fillId="0" borderId="13" xfId="0" applyNumberFormat="1" applyFont="1" applyBorder="1" applyAlignment="1">
      <alignment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vertical="center" wrapText="1"/>
    </xf>
    <xf numFmtId="0" fontId="5" fillId="0" borderId="13" xfId="0" applyFont="1" applyBorder="1">
      <alignment vertical="center"/>
    </xf>
    <xf numFmtId="0" fontId="18" fillId="0" borderId="0" xfId="0" applyFont="1">
      <alignment vertical="center"/>
    </xf>
    <xf numFmtId="0" fontId="22" fillId="0" borderId="56" xfId="0" applyFont="1" applyBorder="1" applyAlignment="1">
      <alignment horizontal="left" vertical="center" wrapText="1"/>
    </xf>
    <xf numFmtId="0" fontId="22" fillId="0" borderId="58" xfId="0" applyFont="1" applyBorder="1" applyAlignment="1">
      <alignment horizontal="left" vertical="center" wrapText="1"/>
    </xf>
    <xf numFmtId="0" fontId="22" fillId="0" borderId="60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16" fillId="0" borderId="62" xfId="1" applyFill="1" applyBorder="1" applyAlignment="1">
      <alignment vertical="center"/>
    </xf>
    <xf numFmtId="0" fontId="16" fillId="0" borderId="11" xfId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14" fontId="22" fillId="4" borderId="13" xfId="0" applyNumberFormat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22" fillId="4" borderId="13" xfId="0" applyFont="1" applyFill="1" applyBorder="1" applyAlignment="1">
      <alignment horizontal="left" vertical="center" wrapText="1"/>
    </xf>
    <xf numFmtId="0" fontId="22" fillId="4" borderId="2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 wrapText="1"/>
    </xf>
    <xf numFmtId="0" fontId="16" fillId="0" borderId="0" xfId="1" applyFill="1" applyAlignment="1">
      <alignment vertical="center"/>
    </xf>
    <xf numFmtId="0" fontId="16" fillId="0" borderId="0" xfId="1" applyFill="1" applyBorder="1" applyAlignment="1">
      <alignment vertical="center"/>
    </xf>
    <xf numFmtId="14" fontId="22" fillId="4" borderId="13" xfId="0" applyNumberFormat="1" applyFont="1" applyFill="1" applyBorder="1" applyAlignment="1">
      <alignment vertical="center" wrapText="1"/>
    </xf>
    <xf numFmtId="14" fontId="22" fillId="4" borderId="25" xfId="0" applyNumberFormat="1" applyFont="1" applyFill="1" applyBorder="1" applyAlignment="1">
      <alignment horizontal="left" vertical="center" wrapText="1"/>
    </xf>
    <xf numFmtId="14" fontId="32" fillId="0" borderId="0" xfId="0" applyNumberFormat="1" applyFont="1">
      <alignment vertical="center"/>
    </xf>
    <xf numFmtId="0" fontId="16" fillId="0" borderId="0" xfId="1" applyAlignment="1">
      <alignment vertical="center"/>
    </xf>
    <xf numFmtId="0" fontId="5" fillId="0" borderId="60" xfId="0" applyFont="1" applyBorder="1">
      <alignment vertical="center"/>
    </xf>
    <xf numFmtId="0" fontId="5" fillId="0" borderId="25" xfId="0" applyFont="1" applyBorder="1">
      <alignment vertical="center"/>
    </xf>
    <xf numFmtId="0" fontId="5" fillId="7" borderId="73" xfId="0" applyFont="1" applyFill="1" applyBorder="1">
      <alignment vertical="center"/>
    </xf>
    <xf numFmtId="0" fontId="5" fillId="0" borderId="74" xfId="0" applyFont="1" applyBorder="1">
      <alignment vertical="center"/>
    </xf>
    <xf numFmtId="2" fontId="5" fillId="0" borderId="75" xfId="0" applyNumberFormat="1" applyFont="1" applyBorder="1">
      <alignment vertical="center"/>
    </xf>
    <xf numFmtId="0" fontId="29" fillId="0" borderId="14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44" xfId="0" applyFont="1" applyBorder="1">
      <alignment vertical="center"/>
    </xf>
    <xf numFmtId="0" fontId="29" fillId="0" borderId="61" xfId="0" applyFont="1" applyBorder="1">
      <alignment vertical="center"/>
    </xf>
    <xf numFmtId="0" fontId="29" fillId="0" borderId="43" xfId="0" applyFont="1" applyBorder="1">
      <alignment vertical="center"/>
    </xf>
    <xf numFmtId="0" fontId="29" fillId="0" borderId="76" xfId="0" applyFont="1" applyBorder="1">
      <alignment vertical="center"/>
    </xf>
    <xf numFmtId="0" fontId="29" fillId="0" borderId="77" xfId="0" applyFont="1" applyBorder="1">
      <alignment vertical="center"/>
    </xf>
    <xf numFmtId="0" fontId="29" fillId="0" borderId="78" xfId="0" applyFont="1" applyBorder="1">
      <alignment vertical="center"/>
    </xf>
    <xf numFmtId="0" fontId="29" fillId="0" borderId="61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1" fontId="5" fillId="4" borderId="12" xfId="0" applyNumberFormat="1" applyFont="1" applyFill="1" applyBorder="1" applyAlignment="1">
      <alignment horizontal="center" vertical="center" wrapText="1"/>
    </xf>
    <xf numFmtId="0" fontId="29" fillId="0" borderId="0" xfId="0" applyFont="1">
      <alignment vertical="center"/>
    </xf>
    <xf numFmtId="0" fontId="29" fillId="0" borderId="65" xfId="0" applyFont="1" applyBorder="1">
      <alignment vertical="center"/>
    </xf>
    <xf numFmtId="0" fontId="29" fillId="0" borderId="47" xfId="0" applyFont="1" applyBorder="1">
      <alignment vertical="center"/>
    </xf>
    <xf numFmtId="0" fontId="29" fillId="0" borderId="63" xfId="0" applyFont="1" applyBorder="1">
      <alignment vertical="center"/>
    </xf>
    <xf numFmtId="0" fontId="29" fillId="0" borderId="64" xfId="0" applyFont="1" applyBorder="1">
      <alignment vertical="center"/>
    </xf>
    <xf numFmtId="0" fontId="29" fillId="0" borderId="19" xfId="0" applyFont="1" applyBorder="1">
      <alignment vertical="center"/>
    </xf>
    <xf numFmtId="0" fontId="31" fillId="0" borderId="44" xfId="0" applyFont="1" applyBorder="1" applyAlignment="1">
      <alignment horizontal="center" vertical="center" wrapText="1"/>
    </xf>
    <xf numFmtId="0" fontId="31" fillId="0" borderId="61" xfId="0" applyFont="1" applyBorder="1" applyAlignment="1">
      <alignment horizontal="center" vertical="center" wrapText="1"/>
    </xf>
    <xf numFmtId="0" fontId="29" fillId="0" borderId="38" xfId="0" applyFont="1" applyBorder="1">
      <alignment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38" xfId="0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 wrapText="1"/>
    </xf>
    <xf numFmtId="0" fontId="31" fillId="0" borderId="65" xfId="0" applyFont="1" applyBorder="1" applyAlignment="1">
      <alignment horizontal="center" vertical="center" wrapText="1"/>
    </xf>
    <xf numFmtId="177" fontId="5" fillId="0" borderId="1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4" fontId="5" fillId="0" borderId="22" xfId="0" applyNumberFormat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14" fontId="22" fillId="4" borderId="22" xfId="0" applyNumberFormat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left" vertical="center" wrapText="1"/>
    </xf>
    <xf numFmtId="0" fontId="22" fillId="4" borderId="24" xfId="0" applyFont="1" applyFill="1" applyBorder="1" applyAlignment="1">
      <alignment horizontal="left" vertical="center" wrapText="1"/>
    </xf>
    <xf numFmtId="0" fontId="22" fillId="0" borderId="22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left" vertical="center" wrapText="1"/>
    </xf>
    <xf numFmtId="2" fontId="22" fillId="0" borderId="22" xfId="0" applyNumberFormat="1" applyFont="1" applyBorder="1" applyAlignment="1">
      <alignment horizontal="left" vertical="center" wrapText="1"/>
    </xf>
    <xf numFmtId="2" fontId="22" fillId="0" borderId="11" xfId="0" applyNumberFormat="1" applyFont="1" applyBorder="1" applyAlignment="1">
      <alignment horizontal="left" vertical="center" wrapText="1"/>
    </xf>
    <xf numFmtId="2" fontId="22" fillId="0" borderId="24" xfId="0" applyNumberFormat="1" applyFont="1" applyBorder="1" applyAlignment="1">
      <alignment horizontal="left" vertical="center" wrapText="1"/>
    </xf>
    <xf numFmtId="14" fontId="22" fillId="4" borderId="11" xfId="0" applyNumberFormat="1" applyFont="1" applyFill="1" applyBorder="1" applyAlignment="1">
      <alignment horizontal="left" vertical="center" wrapText="1"/>
    </xf>
    <xf numFmtId="14" fontId="22" fillId="4" borderId="24" xfId="0" applyNumberFormat="1" applyFont="1" applyFill="1" applyBorder="1" applyAlignment="1">
      <alignment horizontal="left" vertical="center" wrapText="1"/>
    </xf>
    <xf numFmtId="14" fontId="22" fillId="4" borderId="12" xfId="0" applyNumberFormat="1" applyFont="1" applyFill="1" applyBorder="1" applyAlignment="1">
      <alignment horizontal="left" vertical="center" wrapText="1"/>
    </xf>
    <xf numFmtId="0" fontId="29" fillId="0" borderId="44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178" fontId="5" fillId="0" borderId="11" xfId="0" applyNumberFormat="1" applyFont="1" applyBorder="1" applyAlignment="1">
      <alignment horizontal="center" vertical="center" wrapText="1"/>
    </xf>
    <xf numFmtId="14" fontId="8" fillId="0" borderId="86" xfId="0" applyNumberFormat="1" applyFont="1" applyBorder="1" applyAlignment="1">
      <alignment horizontal="center" vertical="center" wrapText="1"/>
    </xf>
    <xf numFmtId="0" fontId="5" fillId="8" borderId="81" xfId="0" applyFont="1" applyFill="1" applyBorder="1" applyAlignment="1">
      <alignment horizontal="center" vertical="center" wrapText="1"/>
    </xf>
    <xf numFmtId="14" fontId="8" fillId="0" borderId="60" xfId="0" applyNumberFormat="1" applyFont="1" applyBorder="1" applyAlignment="1">
      <alignment horizontal="center" vertical="center" wrapText="1"/>
    </xf>
    <xf numFmtId="0" fontId="5" fillId="8" borderId="81" xfId="0" applyFont="1" applyFill="1" applyBorder="1" applyAlignment="1">
      <alignment vertical="center" wrapText="1"/>
    </xf>
    <xf numFmtId="0" fontId="5" fillId="8" borderId="13" xfId="0" applyFont="1" applyFill="1" applyBorder="1" applyAlignment="1">
      <alignment vertical="center" wrapText="1"/>
    </xf>
    <xf numFmtId="178" fontId="5" fillId="8" borderId="28" xfId="0" applyNumberFormat="1" applyFont="1" applyFill="1" applyBorder="1" applyAlignment="1">
      <alignment vertical="center" wrapText="1"/>
    </xf>
    <xf numFmtId="178" fontId="5" fillId="0" borderId="13" xfId="0" applyNumberFormat="1" applyFont="1" applyBorder="1" applyAlignment="1">
      <alignment horizontal="center" vertical="center" wrapText="1"/>
    </xf>
    <xf numFmtId="41" fontId="8" fillId="4" borderId="51" xfId="0" applyNumberFormat="1" applyFont="1" applyFill="1" applyBorder="1" applyAlignment="1">
      <alignment horizontal="center" vertical="center" wrapText="1"/>
    </xf>
    <xf numFmtId="41" fontId="8" fillId="4" borderId="52" xfId="0" applyNumberFormat="1" applyFont="1" applyFill="1" applyBorder="1" applyAlignment="1">
      <alignment horizontal="center" vertical="center" wrapText="1"/>
    </xf>
    <xf numFmtId="41" fontId="8" fillId="4" borderId="53" xfId="0" applyNumberFormat="1" applyFont="1" applyFill="1" applyBorder="1" applyAlignment="1">
      <alignment horizontal="center" vertical="center" wrapText="1"/>
    </xf>
    <xf numFmtId="0" fontId="17" fillId="0" borderId="54" xfId="1" applyFont="1" applyBorder="1" applyAlignment="1">
      <alignment horizontal="left" vertical="center"/>
    </xf>
    <xf numFmtId="0" fontId="7" fillId="0" borderId="83" xfId="0" applyFont="1" applyBorder="1" applyAlignment="1">
      <alignment horizontal="left" vertical="top"/>
    </xf>
    <xf numFmtId="0" fontId="7" fillId="0" borderId="44" xfId="0" applyFont="1" applyBorder="1" applyAlignment="1">
      <alignment horizontal="left" vertical="top"/>
    </xf>
    <xf numFmtId="0" fontId="7" fillId="0" borderId="45" xfId="0" applyFont="1" applyBorder="1" applyAlignment="1">
      <alignment horizontal="left" vertical="top"/>
    </xf>
    <xf numFmtId="0" fontId="7" fillId="0" borderId="36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9" xfId="0" applyFont="1" applyBorder="1" applyAlignment="1">
      <alignment horizontal="left" vertical="top"/>
    </xf>
    <xf numFmtId="0" fontId="7" fillId="0" borderId="84" xfId="0" applyFont="1" applyBorder="1" applyAlignment="1">
      <alignment horizontal="left" vertical="top"/>
    </xf>
    <xf numFmtId="0" fontId="7" fillId="0" borderId="48" xfId="0" applyFont="1" applyBorder="1" applyAlignment="1">
      <alignment horizontal="left" vertical="top"/>
    </xf>
    <xf numFmtId="0" fontId="7" fillId="0" borderId="85" xfId="0" applyFont="1" applyBorder="1" applyAlignment="1">
      <alignment horizontal="left" vertical="top"/>
    </xf>
    <xf numFmtId="0" fontId="5" fillId="0" borderId="4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41" fontId="8" fillId="4" borderId="22" xfId="0" applyNumberFormat="1" applyFont="1" applyFill="1" applyBorder="1" applyAlignment="1">
      <alignment horizontal="center" vertical="center" wrapText="1"/>
    </xf>
    <xf numFmtId="41" fontId="8" fillId="4" borderId="39" xfId="0" applyNumberFormat="1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176" fontId="5" fillId="0" borderId="26" xfId="0" applyNumberFormat="1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179" fontId="5" fillId="4" borderId="82" xfId="0" applyNumberFormat="1" applyFont="1" applyFill="1" applyBorder="1" applyAlignment="1">
      <alignment horizontal="center" vertical="center" wrapText="1"/>
    </xf>
    <xf numFmtId="179" fontId="5" fillId="4" borderId="20" xfId="0" applyNumberFormat="1" applyFont="1" applyFill="1" applyBorder="1" applyAlignment="1">
      <alignment horizontal="center" vertical="center" wrapText="1"/>
    </xf>
    <xf numFmtId="14" fontId="5" fillId="0" borderId="14" xfId="0" applyNumberFormat="1" applyFont="1" applyBorder="1" applyAlignment="1">
      <alignment horizontal="center" vertical="center" wrapText="1"/>
    </xf>
    <xf numFmtId="14" fontId="5" fillId="0" borderId="44" xfId="0" applyNumberFormat="1" applyFont="1" applyBorder="1" applyAlignment="1">
      <alignment horizontal="center" vertical="center" wrapText="1"/>
    </xf>
    <xf numFmtId="14" fontId="5" fillId="0" borderId="79" xfId="0" applyNumberFormat="1" applyFont="1" applyBorder="1" applyAlignment="1">
      <alignment horizontal="center" vertical="center" wrapText="1"/>
    </xf>
    <xf numFmtId="14" fontId="5" fillId="0" borderId="40" xfId="0" applyNumberFormat="1" applyFont="1" applyBorder="1" applyAlignment="1">
      <alignment horizontal="center" vertical="center" wrapText="1"/>
    </xf>
    <xf numFmtId="14" fontId="5" fillId="0" borderId="64" xfId="0" applyNumberFormat="1" applyFont="1" applyBorder="1" applyAlignment="1">
      <alignment horizontal="center" vertical="center" wrapText="1"/>
    </xf>
    <xf numFmtId="14" fontId="5" fillId="0" borderId="80" xfId="0" applyNumberFormat="1" applyFont="1" applyBorder="1" applyAlignment="1">
      <alignment horizontal="center" vertical="center" wrapText="1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179" fontId="5" fillId="0" borderId="28" xfId="0" applyNumberFormat="1" applyFont="1" applyBorder="1" applyAlignment="1">
      <alignment horizontal="center" vertical="center" wrapText="1"/>
    </xf>
    <xf numFmtId="179" fontId="5" fillId="0" borderId="81" xfId="0" applyNumberFormat="1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22" fillId="4" borderId="22" xfId="0" applyNumberFormat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left" vertical="center" wrapText="1"/>
    </xf>
    <xf numFmtId="0" fontId="22" fillId="4" borderId="24" xfId="0" applyFont="1" applyFill="1" applyBorder="1" applyAlignment="1">
      <alignment horizontal="left" vertical="center" wrapText="1"/>
    </xf>
    <xf numFmtId="0" fontId="22" fillId="0" borderId="22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left" vertical="center" wrapText="1"/>
    </xf>
    <xf numFmtId="2" fontId="22" fillId="0" borderId="22" xfId="0" applyNumberFormat="1" applyFont="1" applyBorder="1" applyAlignment="1">
      <alignment horizontal="left" vertical="center" wrapText="1"/>
    </xf>
    <xf numFmtId="2" fontId="22" fillId="0" borderId="11" xfId="0" applyNumberFormat="1" applyFont="1" applyBorder="1" applyAlignment="1">
      <alignment horizontal="left" vertical="center" wrapText="1"/>
    </xf>
    <xf numFmtId="2" fontId="22" fillId="0" borderId="24" xfId="0" applyNumberFormat="1" applyFont="1" applyBorder="1" applyAlignment="1">
      <alignment horizontal="left" vertical="center" wrapText="1"/>
    </xf>
    <xf numFmtId="0" fontId="31" fillId="0" borderId="22" xfId="0" applyFont="1" applyBorder="1" applyAlignment="1">
      <alignment horizontal="left" vertical="center" wrapText="1"/>
    </xf>
    <xf numFmtId="0" fontId="31" fillId="0" borderId="11" xfId="0" applyFont="1" applyBorder="1" applyAlignment="1">
      <alignment horizontal="left" vertical="center" wrapText="1"/>
    </xf>
    <xf numFmtId="0" fontId="31" fillId="0" borderId="24" xfId="0" applyFont="1" applyBorder="1" applyAlignment="1">
      <alignment horizontal="left" vertical="center" wrapText="1"/>
    </xf>
    <xf numFmtId="14" fontId="22" fillId="4" borderId="11" xfId="0" applyNumberFormat="1" applyFont="1" applyFill="1" applyBorder="1" applyAlignment="1">
      <alignment horizontal="left" vertical="center" wrapText="1"/>
    </xf>
    <xf numFmtId="14" fontId="22" fillId="4" borderId="24" xfId="0" applyNumberFormat="1" applyFont="1" applyFill="1" applyBorder="1" applyAlignment="1">
      <alignment horizontal="left" vertical="center" wrapText="1"/>
    </xf>
    <xf numFmtId="14" fontId="22" fillId="4" borderId="12" xfId="0" applyNumberFormat="1" applyFont="1" applyFill="1" applyBorder="1" applyAlignment="1">
      <alignment horizontal="left" vertical="center" wrapText="1"/>
    </xf>
    <xf numFmtId="2" fontId="22" fillId="0" borderId="12" xfId="0" applyNumberFormat="1" applyFont="1" applyBorder="1" applyAlignment="1">
      <alignment horizontal="left" vertical="center" wrapText="1"/>
    </xf>
    <xf numFmtId="0" fontId="28" fillId="0" borderId="22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4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31" fillId="0" borderId="12" xfId="0" applyFont="1" applyBorder="1" applyAlignment="1">
      <alignment horizontal="left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/>
    </xf>
    <xf numFmtId="0" fontId="29" fillId="0" borderId="55" xfId="0" applyFont="1" applyBorder="1" applyAlignment="1">
      <alignment horizontal="center" vertical="center"/>
    </xf>
    <xf numFmtId="0" fontId="29" fillId="0" borderId="67" xfId="0" applyFont="1" applyBorder="1" applyAlignment="1">
      <alignment horizontal="center" vertical="center"/>
    </xf>
    <xf numFmtId="0" fontId="9" fillId="0" borderId="63" xfId="1" applyFont="1" applyBorder="1" applyAlignment="1">
      <alignment horizontal="left" vertical="center" wrapText="1"/>
    </xf>
    <xf numFmtId="0" fontId="9" fillId="0" borderId="64" xfId="1" applyFont="1" applyBorder="1" applyAlignment="1">
      <alignment horizontal="left" vertical="center" wrapText="1"/>
    </xf>
    <xf numFmtId="0" fontId="9" fillId="0" borderId="19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7" fillId="0" borderId="55" xfId="0" applyFont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 wrapText="1"/>
    </xf>
    <xf numFmtId="0" fontId="22" fillId="4" borderId="57" xfId="0" applyFont="1" applyFill="1" applyBorder="1" applyAlignment="1">
      <alignment horizontal="center" vertical="center" wrapText="1"/>
    </xf>
    <xf numFmtId="0" fontId="22" fillId="4" borderId="59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left" vertical="center" wrapText="1"/>
    </xf>
    <xf numFmtId="0" fontId="23" fillId="0" borderId="44" xfId="0" applyFont="1" applyBorder="1" applyAlignment="1">
      <alignment horizontal="left" vertical="center" wrapText="1"/>
    </xf>
    <xf numFmtId="0" fontId="22" fillId="0" borderId="44" xfId="0" applyFont="1" applyBorder="1" applyAlignment="1">
      <alignment horizontal="left" vertical="center" wrapText="1"/>
    </xf>
    <xf numFmtId="0" fontId="22" fillId="0" borderId="61" xfId="0" applyFont="1" applyBorder="1" applyAlignment="1">
      <alignment horizontal="left" vertical="center" wrapText="1"/>
    </xf>
    <xf numFmtId="0" fontId="16" fillId="0" borderId="11" xfId="1" applyFill="1" applyBorder="1" applyAlignment="1">
      <alignment horizontal="center" vertical="center"/>
    </xf>
    <xf numFmtId="0" fontId="16" fillId="0" borderId="24" xfId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14" fontId="22" fillId="4" borderId="59" xfId="0" applyNumberFormat="1" applyFont="1" applyFill="1" applyBorder="1" applyAlignment="1">
      <alignment horizontal="left" vertical="center" wrapText="1"/>
    </xf>
    <xf numFmtId="14" fontId="22" fillId="4" borderId="5" xfId="0" applyNumberFormat="1" applyFont="1" applyFill="1" applyBorder="1" applyAlignment="1">
      <alignment horizontal="left" vertical="center" wrapText="1"/>
    </xf>
    <xf numFmtId="14" fontId="22" fillId="4" borderId="6" xfId="0" applyNumberFormat="1" applyFont="1" applyFill="1" applyBorder="1" applyAlignment="1">
      <alignment horizontal="left" vertical="center" wrapText="1"/>
    </xf>
    <xf numFmtId="14" fontId="22" fillId="0" borderId="22" xfId="0" applyNumberFormat="1" applyFont="1" applyBorder="1" applyAlignment="1">
      <alignment horizontal="left" vertical="center" wrapText="1"/>
    </xf>
    <xf numFmtId="14" fontId="22" fillId="0" borderId="11" xfId="0" applyNumberFormat="1" applyFont="1" applyBorder="1" applyAlignment="1">
      <alignment horizontal="left" vertical="center" wrapText="1"/>
    </xf>
    <xf numFmtId="14" fontId="22" fillId="0" borderId="24" xfId="0" applyNumberFormat="1" applyFont="1" applyBorder="1" applyAlignment="1">
      <alignment horizontal="left" vertical="center" wrapText="1"/>
    </xf>
    <xf numFmtId="4" fontId="22" fillId="0" borderId="22" xfId="0" applyNumberFormat="1" applyFont="1" applyBorder="1" applyAlignment="1">
      <alignment horizontal="left" vertical="center" wrapText="1"/>
    </xf>
    <xf numFmtId="4" fontId="22" fillId="0" borderId="11" xfId="0" applyNumberFormat="1" applyFont="1" applyBorder="1" applyAlignment="1">
      <alignment horizontal="left" vertical="center" wrapText="1"/>
    </xf>
    <xf numFmtId="4" fontId="22" fillId="0" borderId="24" xfId="0" applyNumberFormat="1" applyFont="1" applyBorder="1" applyAlignment="1">
      <alignment horizontal="left" vertical="center" wrapText="1"/>
    </xf>
    <xf numFmtId="3" fontId="22" fillId="0" borderId="22" xfId="0" applyNumberFormat="1" applyFont="1" applyBorder="1" applyAlignment="1">
      <alignment horizontal="left" vertical="center" wrapText="1"/>
    </xf>
    <xf numFmtId="3" fontId="22" fillId="0" borderId="11" xfId="0" applyNumberFormat="1" applyFont="1" applyBorder="1" applyAlignment="1">
      <alignment horizontal="left" vertical="center" wrapText="1"/>
    </xf>
    <xf numFmtId="3" fontId="22" fillId="0" borderId="24" xfId="0" applyNumberFormat="1" applyFont="1" applyBorder="1" applyAlignment="1">
      <alignment horizontal="left" vertical="center" wrapText="1"/>
    </xf>
    <xf numFmtId="0" fontId="5" fillId="0" borderId="56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</xdr:row>
      <xdr:rowOff>19050</xdr:rowOff>
    </xdr:from>
    <xdr:to>
      <xdr:col>5</xdr:col>
      <xdr:colOff>419268</xdr:colOff>
      <xdr:row>20</xdr:row>
      <xdr:rowOff>171624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098550"/>
          <a:ext cx="3276768" cy="3391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45357</xdr:rowOff>
    </xdr:from>
    <xdr:to>
      <xdr:col>3</xdr:col>
      <xdr:colOff>455706</xdr:colOff>
      <xdr:row>25</xdr:row>
      <xdr:rowOff>148694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76"/>
        <a:stretch/>
      </xdr:blipFill>
      <xdr:spPr>
        <a:xfrm>
          <a:off x="0" y="4045857"/>
          <a:ext cx="4265706" cy="2498194"/>
        </a:xfrm>
        <a:prstGeom prst="rect">
          <a:avLst/>
        </a:prstGeom>
      </xdr:spPr>
    </xdr:pic>
    <xdr:clientData/>
  </xdr:twoCellAnchor>
  <xdr:twoCellAnchor editAs="oneCell">
    <xdr:from>
      <xdr:col>0</xdr:col>
      <xdr:colOff>81643</xdr:colOff>
      <xdr:row>31</xdr:row>
      <xdr:rowOff>45359</xdr:rowOff>
    </xdr:from>
    <xdr:to>
      <xdr:col>3</xdr:col>
      <xdr:colOff>671819</xdr:colOff>
      <xdr:row>42</xdr:row>
      <xdr:rowOff>190062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43" y="7756073"/>
          <a:ext cx="4400176" cy="2539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8</xdr:col>
      <xdr:colOff>150906</xdr:colOff>
      <xdr:row>10</xdr:row>
      <xdr:rowOff>100023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5027706" cy="21828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133350</xdr:rowOff>
    </xdr:from>
    <xdr:to>
      <xdr:col>6</xdr:col>
      <xdr:colOff>294341</xdr:colOff>
      <xdr:row>23</xdr:row>
      <xdr:rowOff>51479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08250"/>
          <a:ext cx="3951941" cy="2508929"/>
        </a:xfrm>
        <a:prstGeom prst="rect">
          <a:avLst/>
        </a:prstGeom>
      </xdr:spPr>
    </xdr:pic>
    <xdr:clientData/>
  </xdr:twoCellAnchor>
  <xdr:twoCellAnchor editAs="oneCell">
    <xdr:from>
      <xdr:col>6</xdr:col>
      <xdr:colOff>539750</xdr:colOff>
      <xdr:row>11</xdr:row>
      <xdr:rowOff>107950</xdr:rowOff>
    </xdr:from>
    <xdr:to>
      <xdr:col>13</xdr:col>
      <xdr:colOff>298450</xdr:colOff>
      <xdr:row>23</xdr:row>
      <xdr:rowOff>37219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7350" y="2482850"/>
          <a:ext cx="4025900" cy="25200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608106</xdr:colOff>
      <xdr:row>36</xdr:row>
      <xdr:rowOff>123294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176"/>
        <a:stretch/>
      </xdr:blipFill>
      <xdr:spPr>
        <a:xfrm>
          <a:off x="0" y="5397500"/>
          <a:ext cx="4265706" cy="2498194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254000</xdr:colOff>
      <xdr:row>25</xdr:row>
      <xdr:rowOff>0</xdr:rowOff>
    </xdr:from>
    <xdr:to>
      <xdr:col>14</xdr:col>
      <xdr:colOff>386976</xdr:colOff>
      <xdr:row>36</xdr:row>
      <xdr:rowOff>164660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21200" y="5397500"/>
          <a:ext cx="4400176" cy="2539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12700</xdr:rowOff>
    </xdr:from>
    <xdr:to>
      <xdr:col>6</xdr:col>
      <xdr:colOff>586635</xdr:colOff>
      <xdr:row>52</xdr:row>
      <xdr:rowOff>198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432800"/>
          <a:ext cx="4244235" cy="27941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604290</xdr:colOff>
      <xdr:row>7</xdr:row>
      <xdr:rowOff>66404</xdr:rowOff>
    </xdr:from>
    <xdr:to>
      <xdr:col>4</xdr:col>
      <xdr:colOff>393453</xdr:colOff>
      <xdr:row>18</xdr:row>
      <xdr:rowOff>134281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0596313-3021-F320-5E0F-718F3E046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740" y="1660254"/>
          <a:ext cx="2640313" cy="2233227"/>
        </a:xfrm>
        <a:prstGeom prst="rect">
          <a:avLst/>
        </a:prstGeom>
      </xdr:spPr>
    </xdr:pic>
    <xdr:clientData/>
  </xdr:twoCellAnchor>
  <xdr:twoCellAnchor editAs="oneCell">
    <xdr:from>
      <xdr:col>7</xdr:col>
      <xdr:colOff>100023</xdr:colOff>
      <xdr:row>6</xdr:row>
      <xdr:rowOff>74448</xdr:rowOff>
    </xdr:from>
    <xdr:to>
      <xdr:col>8</xdr:col>
      <xdr:colOff>2595198</xdr:colOff>
      <xdr:row>19</xdr:row>
      <xdr:rowOff>62329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088547C-AD4A-84C3-4AC3-5F0D9C8A60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63"/>
        <a:stretch/>
      </xdr:blipFill>
      <xdr:spPr>
        <a:xfrm>
          <a:off x="4932373" y="1452398"/>
          <a:ext cx="3574675" cy="25723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129822</xdr:colOff>
      <xdr:row>7</xdr:row>
      <xdr:rowOff>88196</xdr:rowOff>
    </xdr:from>
    <xdr:to>
      <xdr:col>4</xdr:col>
      <xdr:colOff>950397</xdr:colOff>
      <xdr:row>18</xdr:row>
      <xdr:rowOff>91014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6E0A44A4-E2CE-4DED-95A8-8E69D77894E8}"/>
            </a:ext>
          </a:extLst>
        </xdr:cNvPr>
        <xdr:cNvGrpSpPr/>
      </xdr:nvGrpSpPr>
      <xdr:grpSpPr>
        <a:xfrm>
          <a:off x="289560" y="1941267"/>
          <a:ext cx="3631226" cy="2225318"/>
          <a:chOff x="0" y="2368550"/>
          <a:chExt cx="9321800" cy="6145136"/>
        </a:xfrm>
      </xdr:grpSpPr>
      <xdr:pic>
        <xdr:nvPicPr>
          <xdr:cNvPr id="3" name="圖片 2">
            <a:extLst>
              <a:ext uri="{FF2B5EF4-FFF2-40B4-BE49-F238E27FC236}">
                <a16:creationId xmlns:a16="http://schemas.microsoft.com/office/drawing/2014/main" id="{020C3712-9402-1495-0437-5E56116DF5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368550"/>
            <a:ext cx="9320530" cy="4704080"/>
          </a:xfrm>
          <a:prstGeom prst="rect">
            <a:avLst/>
          </a:prstGeom>
        </xdr:spPr>
      </xdr:pic>
      <xdr:grpSp>
        <xdr:nvGrpSpPr>
          <xdr:cNvPr id="4" name="群組 3">
            <a:extLst>
              <a:ext uri="{FF2B5EF4-FFF2-40B4-BE49-F238E27FC236}">
                <a16:creationId xmlns:a16="http://schemas.microsoft.com/office/drawing/2014/main" id="{860E6225-92F3-717D-7E89-996C743CD725}"/>
              </a:ext>
            </a:extLst>
          </xdr:cNvPr>
          <xdr:cNvGrpSpPr/>
        </xdr:nvGrpSpPr>
        <xdr:grpSpPr>
          <a:xfrm>
            <a:off x="0" y="6999605"/>
            <a:ext cx="9321800" cy="1514081"/>
            <a:chOff x="0" y="6999605"/>
            <a:chExt cx="9321800" cy="1514081"/>
          </a:xfrm>
        </xdr:grpSpPr>
        <xdr:grpSp>
          <xdr:nvGrpSpPr>
            <xdr:cNvPr id="5" name="群組 4">
              <a:extLst>
                <a:ext uri="{FF2B5EF4-FFF2-40B4-BE49-F238E27FC236}">
                  <a16:creationId xmlns:a16="http://schemas.microsoft.com/office/drawing/2014/main" id="{F5823CD1-1BD9-3F2F-71C5-1773684F7311}"/>
                </a:ext>
              </a:extLst>
            </xdr:cNvPr>
            <xdr:cNvGrpSpPr/>
          </xdr:nvGrpSpPr>
          <xdr:grpSpPr>
            <a:xfrm>
              <a:off x="0" y="6999605"/>
              <a:ext cx="9321800" cy="1514081"/>
              <a:chOff x="0" y="6656705"/>
              <a:chExt cx="9321800" cy="1514081"/>
            </a:xfrm>
          </xdr:grpSpPr>
          <xdr:pic>
            <xdr:nvPicPr>
              <xdr:cNvPr id="7" name="圖片 6">
                <a:extLst>
                  <a:ext uri="{FF2B5EF4-FFF2-40B4-BE49-F238E27FC236}">
                    <a16:creationId xmlns:a16="http://schemas.microsoft.com/office/drawing/2014/main" id="{D84FBDCC-DFC9-4145-234F-ED8550C4D9A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0" y="6656705"/>
                <a:ext cx="9321800" cy="1514081"/>
              </a:xfrm>
              <a:prstGeom prst="rect">
                <a:avLst/>
              </a:prstGeom>
            </xdr:spPr>
          </xdr:pic>
          <xdr:cxnSp macro="">
            <xdr:nvCxnSpPr>
              <xdr:cNvPr id="8" name="直線接點 7">
                <a:extLst>
                  <a:ext uri="{FF2B5EF4-FFF2-40B4-BE49-F238E27FC236}">
                    <a16:creationId xmlns:a16="http://schemas.microsoft.com/office/drawing/2014/main" id="{7001144C-3D47-6AB1-8F28-5DCCCEEB5340}"/>
                  </a:ext>
                </a:extLst>
              </xdr:cNvPr>
              <xdr:cNvCxnSpPr/>
            </xdr:nvCxnSpPr>
            <xdr:spPr>
              <a:xfrm flipV="1">
                <a:off x="76200" y="7105650"/>
                <a:ext cx="2927350" cy="12700"/>
              </a:xfrm>
              <a:prstGeom prst="line">
                <a:avLst/>
              </a:prstGeom>
              <a:ln w="127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6" name="直線接點 5">
              <a:extLst>
                <a:ext uri="{FF2B5EF4-FFF2-40B4-BE49-F238E27FC236}">
                  <a16:creationId xmlns:a16="http://schemas.microsoft.com/office/drawing/2014/main" id="{D9580C41-D166-1314-06F6-2377141311CE}"/>
                </a:ext>
              </a:extLst>
            </xdr:cNvPr>
            <xdr:cNvCxnSpPr/>
          </xdr:nvCxnSpPr>
          <xdr:spPr>
            <a:xfrm>
              <a:off x="8997950" y="7234555"/>
              <a:ext cx="285750" cy="4445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ffany_Ho\Desktop\SA\&#20986;&#24046;_&#22577;&#37559;\2023.7&#26376;&#20221;_%20GT-HR04-T01B_&#20986;&#24046;&#30003;&#35531;&#26280;&#22577;&#21578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出差旅費報支匯率表"/>
      <sheetName val="七月出差報告全"/>
      <sheetName val="0720-0721"/>
      <sheetName val="0720-0721出差公里數 "/>
      <sheetName val="0701-0709"/>
      <sheetName val="0701-0709出差公里數"/>
      <sheetName val="差旅費報支-填表說明"/>
      <sheetName val="附件1-汽車"/>
      <sheetName val="附件2-飛機"/>
      <sheetName val="附件3-計程車"/>
      <sheetName val="附件4-高鐵"/>
      <sheetName val="附件5-台鐵"/>
      <sheetName val="附件6-捷運"/>
      <sheetName val="附件7-公車"/>
      <sheetName val="溫盤表單"/>
    </sheetNames>
    <sheetDataSet>
      <sheetData sheetId="0"/>
      <sheetData sheetId="1"/>
      <sheetData sheetId="2"/>
      <sheetData sheetId="3"/>
      <sheetData sheetId="4">
        <row r="7">
          <cell r="B7" t="str">
            <v>董事長室</v>
          </cell>
          <cell r="D7" t="str">
            <v>T0002</v>
          </cell>
          <cell r="F7" t="str">
            <v>黃亞興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lobaltekbi.sharepoint.com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.tw/maps/@23.546162,120.6402133,8z?hl=zh-TW" TargetMode="External"/><Relationship Id="rId2" Type="http://schemas.openxmlformats.org/officeDocument/2006/relationships/hyperlink" Target="http://www.ting.com.tw/tour-info/air-name.htm" TargetMode="External"/><Relationship Id="rId1" Type="http://schemas.openxmlformats.org/officeDocument/2006/relationships/hyperlink" Target="http://gc.kls2.com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www.ting.com.tw/tour-info/air-name.htm" TargetMode="External"/><Relationship Id="rId1" Type="http://schemas.openxmlformats.org/officeDocument/2006/relationships/hyperlink" Target="http://gc.kls2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thsrc.com.tw/ArticleContent/5a1f4c72-b564-4706-bcdd-efbda93c3d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7" workbookViewId="0">
      <selection activeCell="H12" sqref="H12"/>
    </sheetView>
  </sheetViews>
  <sheetFormatPr defaultRowHeight="16.2" x14ac:dyDescent="0.3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1"/>
  <sheetViews>
    <sheetView topLeftCell="F13" zoomScale="90" zoomScaleNormal="90" zoomScaleSheetLayoutView="92" zoomScalePageLayoutView="85" workbookViewId="0">
      <selection activeCell="N8" sqref="N8:O8"/>
    </sheetView>
  </sheetViews>
  <sheetFormatPr defaultColWidth="8.88671875" defaultRowHeight="15.6" x14ac:dyDescent="0.3"/>
  <cols>
    <col min="1" max="1" width="16.88671875" style="1" bestFit="1" customWidth="1"/>
    <col min="2" max="2" width="17.88671875" style="1" customWidth="1"/>
    <col min="3" max="3" width="16.88671875" style="1" customWidth="1"/>
    <col min="4" max="4" width="17.88671875" style="89" customWidth="1"/>
    <col min="5" max="5" width="12.44140625" style="1" bestFit="1" customWidth="1"/>
    <col min="6" max="6" width="16.44140625" style="1" customWidth="1"/>
    <col min="7" max="7" width="18.109375" style="1" customWidth="1"/>
    <col min="8" max="8" width="22.77734375" style="1" customWidth="1"/>
    <col min="9" max="9" width="10.88671875" style="1" customWidth="1"/>
    <col min="10" max="10" width="13.44140625" style="1" bestFit="1" customWidth="1"/>
    <col min="11" max="11" width="12.77734375" style="1" bestFit="1" customWidth="1"/>
    <col min="12" max="12" width="15.6640625" style="1" customWidth="1"/>
    <col min="13" max="13" width="13.21875" style="1" customWidth="1"/>
    <col min="14" max="14" width="10.109375" style="1" customWidth="1"/>
    <col min="15" max="15" width="10.6640625" style="1" customWidth="1"/>
    <col min="16" max="16" width="12.77734375" style="1" customWidth="1"/>
    <col min="17" max="17" width="15" style="1" customWidth="1"/>
    <col min="18" max="18" width="13.77734375" style="1" bestFit="1" customWidth="1"/>
    <col min="19" max="16384" width="8.88671875" style="1"/>
  </cols>
  <sheetData>
    <row r="1" spans="1:18" ht="23.4" x14ac:dyDescent="0.3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</row>
    <row r="2" spans="1:18" ht="38.25" customHeight="1" x14ac:dyDescent="0.3">
      <c r="A2" s="186" t="s">
        <v>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</row>
    <row r="3" spans="1:18" ht="16.05" customHeight="1" x14ac:dyDescent="0.3">
      <c r="A3" s="187" t="s">
        <v>2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88"/>
      <c r="Q3" s="88"/>
      <c r="R3" s="2"/>
    </row>
    <row r="4" spans="1:18" ht="16.05" customHeight="1" x14ac:dyDescent="0.3">
      <c r="A4" s="188" t="s">
        <v>3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88"/>
      <c r="Q4" s="88"/>
      <c r="R4" s="2"/>
    </row>
    <row r="5" spans="1:18" x14ac:dyDescent="0.3">
      <c r="A5" s="188" t="s">
        <v>4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3"/>
      <c r="Q5" s="3"/>
      <c r="R5" s="3"/>
    </row>
    <row r="6" spans="1:18" ht="8.5500000000000007" customHeight="1" thickBot="1" x14ac:dyDescent="0.35"/>
    <row r="7" spans="1:18" ht="22.5" customHeight="1" thickTop="1" x14ac:dyDescent="0.3">
      <c r="A7" s="4" t="s">
        <v>5</v>
      </c>
      <c r="B7" s="5" t="s">
        <v>108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7" t="s">
        <v>104</v>
      </c>
      <c r="I7" s="183" t="s">
        <v>11</v>
      </c>
      <c r="J7" s="183"/>
      <c r="K7" s="183"/>
      <c r="L7" s="183"/>
      <c r="M7" s="183"/>
      <c r="N7" s="183"/>
      <c r="O7" s="183"/>
      <c r="P7" s="183"/>
      <c r="Q7" s="183"/>
      <c r="R7" s="184"/>
    </row>
    <row r="8" spans="1:18" ht="31.8" thickBot="1" x14ac:dyDescent="0.35">
      <c r="A8" s="8" t="s">
        <v>12</v>
      </c>
      <c r="B8" s="9" t="s">
        <v>13</v>
      </c>
      <c r="C8" s="10" t="s">
        <v>14</v>
      </c>
      <c r="D8" s="10" t="s">
        <v>113</v>
      </c>
      <c r="E8" s="10" t="s">
        <v>15</v>
      </c>
      <c r="F8" s="11" t="s">
        <v>112</v>
      </c>
      <c r="G8" s="11" t="s">
        <v>16</v>
      </c>
      <c r="H8" s="12" t="s">
        <v>114</v>
      </c>
      <c r="I8" s="178" t="s">
        <v>17</v>
      </c>
      <c r="J8" s="178"/>
      <c r="K8" s="179"/>
      <c r="L8" s="180" t="s">
        <v>18</v>
      </c>
      <c r="M8" s="133" t="s">
        <v>19</v>
      </c>
      <c r="N8" s="133" t="s">
        <v>20</v>
      </c>
      <c r="O8" s="133"/>
      <c r="P8" s="134" t="s">
        <v>21</v>
      </c>
      <c r="Q8" s="135"/>
      <c r="R8" s="176" t="s">
        <v>22</v>
      </c>
    </row>
    <row r="9" spans="1:18" ht="22.5" customHeight="1" thickTop="1" x14ac:dyDescent="0.3">
      <c r="A9" s="13" t="s">
        <v>23</v>
      </c>
      <c r="B9" s="14" t="s">
        <v>24</v>
      </c>
      <c r="C9" s="15" t="s">
        <v>25</v>
      </c>
      <c r="D9" s="161" t="s">
        <v>26</v>
      </c>
      <c r="E9" s="161"/>
      <c r="F9" s="161"/>
      <c r="G9" s="162"/>
      <c r="H9" s="16" t="s">
        <v>27</v>
      </c>
      <c r="I9" s="90" t="s">
        <v>28</v>
      </c>
      <c r="J9" s="92" t="s">
        <v>29</v>
      </c>
      <c r="K9" s="92" t="s">
        <v>30</v>
      </c>
      <c r="L9" s="133"/>
      <c r="M9" s="133"/>
      <c r="N9" s="92" t="s">
        <v>31</v>
      </c>
      <c r="O9" s="92" t="s">
        <v>32</v>
      </c>
      <c r="P9" s="92" t="s">
        <v>31</v>
      </c>
      <c r="Q9" s="92" t="s">
        <v>32</v>
      </c>
      <c r="R9" s="177"/>
    </row>
    <row r="10" spans="1:18" ht="52.05" customHeight="1" x14ac:dyDescent="0.3">
      <c r="A10" s="114">
        <v>45813</v>
      </c>
      <c r="B10" s="95" t="s">
        <v>86</v>
      </c>
      <c r="C10" s="113" t="s">
        <v>115</v>
      </c>
      <c r="D10" s="167" t="s">
        <v>116</v>
      </c>
      <c r="E10" s="168"/>
      <c r="F10" s="168"/>
      <c r="G10" s="169"/>
      <c r="H10" s="19"/>
      <c r="I10" s="20" t="s">
        <v>34</v>
      </c>
      <c r="J10" s="73">
        <v>2489</v>
      </c>
      <c r="K10" s="181">
        <v>29800</v>
      </c>
      <c r="L10" s="87"/>
      <c r="M10" s="90"/>
      <c r="N10" s="163" t="s">
        <v>117</v>
      </c>
      <c r="O10" s="117">
        <f>50*5*29.92</f>
        <v>7480</v>
      </c>
      <c r="Q10" s="118"/>
      <c r="R10" s="165">
        <f>K10+O10</f>
        <v>37280</v>
      </c>
    </row>
    <row r="11" spans="1:18" ht="35.549999999999997" customHeight="1" x14ac:dyDescent="0.3">
      <c r="A11" s="112">
        <v>45817</v>
      </c>
      <c r="B11" s="93" t="s">
        <v>115</v>
      </c>
      <c r="C11" s="18" t="s">
        <v>86</v>
      </c>
      <c r="D11" s="170"/>
      <c r="E11" s="171"/>
      <c r="F11" s="171"/>
      <c r="G11" s="172"/>
      <c r="H11" s="19"/>
      <c r="I11" s="20" t="s">
        <v>34</v>
      </c>
      <c r="J11" s="73">
        <v>2489</v>
      </c>
      <c r="K11" s="182"/>
      <c r="L11" s="87"/>
      <c r="M11" s="90"/>
      <c r="N11" s="164"/>
      <c r="O11" s="90"/>
      <c r="P11" s="116"/>
      <c r="Q11" s="111"/>
      <c r="R11" s="166"/>
    </row>
    <row r="12" spans="1:18" ht="32.1" customHeight="1" x14ac:dyDescent="0.3">
      <c r="A12" s="17"/>
      <c r="B12" s="93"/>
      <c r="C12" s="18"/>
      <c r="D12" s="173"/>
      <c r="E12" s="174"/>
      <c r="F12" s="174"/>
      <c r="G12" s="175"/>
      <c r="H12" s="19"/>
      <c r="I12" s="20"/>
      <c r="J12" s="21"/>
      <c r="K12" s="90"/>
      <c r="L12" s="90"/>
      <c r="M12" s="90"/>
      <c r="N12" s="90"/>
      <c r="O12" s="90"/>
      <c r="P12" s="115"/>
      <c r="Q12" s="111"/>
      <c r="R12" s="22"/>
    </row>
    <row r="13" spans="1:18" ht="32.1" customHeight="1" thickBot="1" x14ac:dyDescent="0.35">
      <c r="A13" s="23"/>
      <c r="B13" s="94"/>
      <c r="C13" s="24"/>
      <c r="D13" s="146"/>
      <c r="E13" s="147"/>
      <c r="F13" s="147"/>
      <c r="G13" s="148"/>
      <c r="H13" s="25"/>
      <c r="I13" s="26"/>
      <c r="J13" s="27"/>
      <c r="K13" s="28"/>
      <c r="L13" s="28"/>
      <c r="M13" s="28"/>
      <c r="N13" s="28"/>
      <c r="O13" s="28"/>
      <c r="P13" s="28"/>
      <c r="Q13" s="29"/>
      <c r="R13" s="22"/>
    </row>
    <row r="14" spans="1:18" ht="20.25" customHeight="1" thickTop="1" x14ac:dyDescent="0.3">
      <c r="A14" s="126" t="s">
        <v>35</v>
      </c>
      <c r="B14" s="127"/>
      <c r="C14" s="127"/>
      <c r="D14" s="127"/>
      <c r="E14" s="127"/>
      <c r="F14" s="127"/>
      <c r="G14" s="127"/>
      <c r="H14" s="128"/>
      <c r="I14" s="149" t="s">
        <v>36</v>
      </c>
      <c r="J14" s="150"/>
      <c r="K14" s="30" t="s">
        <v>37</v>
      </c>
      <c r="L14" s="30" t="s">
        <v>38</v>
      </c>
      <c r="M14" s="30" t="s">
        <v>39</v>
      </c>
      <c r="N14" s="30" t="s">
        <v>40</v>
      </c>
      <c r="O14" s="153" t="s">
        <v>41</v>
      </c>
      <c r="P14" s="154"/>
      <c r="Q14" s="159" t="s">
        <v>38</v>
      </c>
      <c r="R14" s="160"/>
    </row>
    <row r="15" spans="1:18" ht="20.25" customHeight="1" x14ac:dyDescent="0.3">
      <c r="A15" s="126"/>
      <c r="B15" s="127"/>
      <c r="C15" s="127"/>
      <c r="D15" s="127"/>
      <c r="E15" s="127"/>
      <c r="F15" s="127"/>
      <c r="G15" s="127"/>
      <c r="H15" s="128"/>
      <c r="I15" s="151"/>
      <c r="J15" s="137"/>
      <c r="K15" s="91" t="s">
        <v>42</v>
      </c>
      <c r="L15" s="31">
        <f>K10+O10</f>
        <v>37280</v>
      </c>
      <c r="M15" s="32">
        <v>1</v>
      </c>
      <c r="N15" s="33"/>
      <c r="O15" s="155"/>
      <c r="P15" s="156"/>
      <c r="Q15" s="138">
        <f>L15*M15</f>
        <v>37280</v>
      </c>
      <c r="R15" s="139"/>
    </row>
    <row r="16" spans="1:18" ht="20.25" customHeight="1" x14ac:dyDescent="0.3">
      <c r="A16" s="126"/>
      <c r="B16" s="127"/>
      <c r="C16" s="127"/>
      <c r="D16" s="127"/>
      <c r="E16" s="127"/>
      <c r="F16" s="127"/>
      <c r="G16" s="127"/>
      <c r="H16" s="128"/>
      <c r="I16" s="151"/>
      <c r="J16" s="137"/>
      <c r="K16" s="91" t="s">
        <v>43</v>
      </c>
      <c r="L16" s="31"/>
      <c r="M16" s="32"/>
      <c r="N16" s="33"/>
      <c r="O16" s="155"/>
      <c r="P16" s="156"/>
      <c r="Q16" s="138">
        <f>L16*M16</f>
        <v>0</v>
      </c>
      <c r="R16" s="139"/>
    </row>
    <row r="17" spans="1:18" ht="20.25" customHeight="1" x14ac:dyDescent="0.3">
      <c r="A17" s="126"/>
      <c r="B17" s="127"/>
      <c r="C17" s="127"/>
      <c r="D17" s="127"/>
      <c r="E17" s="127"/>
      <c r="F17" s="127"/>
      <c r="G17" s="127"/>
      <c r="H17" s="128"/>
      <c r="I17" s="151"/>
      <c r="J17" s="137"/>
      <c r="K17" s="91" t="s">
        <v>44</v>
      </c>
      <c r="L17" s="31"/>
      <c r="M17" s="32"/>
      <c r="N17" s="33"/>
      <c r="O17" s="155"/>
      <c r="P17" s="156"/>
      <c r="Q17" s="138">
        <f>L17*M17</f>
        <v>0</v>
      </c>
      <c r="R17" s="139"/>
    </row>
    <row r="18" spans="1:18" ht="20.25" customHeight="1" x14ac:dyDescent="0.3">
      <c r="A18" s="126"/>
      <c r="B18" s="127"/>
      <c r="C18" s="127"/>
      <c r="D18" s="127"/>
      <c r="E18" s="127"/>
      <c r="F18" s="127"/>
      <c r="G18" s="127"/>
      <c r="H18" s="128"/>
      <c r="I18" s="151"/>
      <c r="J18" s="137"/>
      <c r="K18" s="91" t="s">
        <v>45</v>
      </c>
      <c r="L18" s="31"/>
      <c r="M18" s="32"/>
      <c r="N18" s="33"/>
      <c r="O18" s="157"/>
      <c r="P18" s="158"/>
      <c r="Q18" s="138">
        <f>L18*M18</f>
        <v>0</v>
      </c>
      <c r="R18" s="139"/>
    </row>
    <row r="19" spans="1:18" ht="20.25" customHeight="1" x14ac:dyDescent="0.3">
      <c r="A19" s="126"/>
      <c r="B19" s="127"/>
      <c r="C19" s="127"/>
      <c r="D19" s="127"/>
      <c r="E19" s="127"/>
      <c r="F19" s="127"/>
      <c r="G19" s="127"/>
      <c r="H19" s="128"/>
      <c r="I19" s="152"/>
      <c r="J19" s="145"/>
      <c r="K19" s="91"/>
      <c r="L19" s="31"/>
      <c r="M19" s="32"/>
      <c r="N19" s="33"/>
      <c r="O19" s="140" t="s">
        <v>46</v>
      </c>
      <c r="P19" s="141"/>
      <c r="Q19" s="138">
        <f>SUM(Q15:R18)</f>
        <v>37280</v>
      </c>
      <c r="R19" s="139"/>
    </row>
    <row r="20" spans="1:18" ht="20.25" customHeight="1" x14ac:dyDescent="0.3">
      <c r="A20" s="123" t="s">
        <v>47</v>
      </c>
      <c r="B20" s="124"/>
      <c r="C20" s="124"/>
      <c r="D20" s="124"/>
      <c r="E20" s="124"/>
      <c r="F20" s="124"/>
      <c r="G20" s="124"/>
      <c r="H20" s="125"/>
      <c r="I20" s="132" t="s">
        <v>48</v>
      </c>
      <c r="J20" s="133"/>
      <c r="K20" s="91" t="s">
        <v>42</v>
      </c>
      <c r="L20" s="31"/>
      <c r="M20" s="32"/>
      <c r="N20" s="33"/>
      <c r="O20" s="134" t="s">
        <v>49</v>
      </c>
      <c r="P20" s="135"/>
      <c r="Q20" s="138">
        <f>L20*M20</f>
        <v>0</v>
      </c>
      <c r="R20" s="139"/>
    </row>
    <row r="21" spans="1:18" ht="20.25" customHeight="1" x14ac:dyDescent="0.3">
      <c r="A21" s="126"/>
      <c r="B21" s="127"/>
      <c r="C21" s="127"/>
      <c r="D21" s="127"/>
      <c r="E21" s="127"/>
      <c r="F21" s="127"/>
      <c r="G21" s="127"/>
      <c r="H21" s="128"/>
      <c r="I21" s="132"/>
      <c r="J21" s="133"/>
      <c r="K21" s="91" t="s">
        <v>43</v>
      </c>
      <c r="L21" s="31"/>
      <c r="M21" s="32"/>
      <c r="N21" s="33"/>
      <c r="O21" s="136"/>
      <c r="P21" s="137"/>
      <c r="Q21" s="138">
        <f>L21*M21</f>
        <v>0</v>
      </c>
      <c r="R21" s="139"/>
    </row>
    <row r="22" spans="1:18" ht="20.25" customHeight="1" x14ac:dyDescent="0.3">
      <c r="A22" s="126"/>
      <c r="B22" s="127"/>
      <c r="C22" s="127"/>
      <c r="D22" s="127"/>
      <c r="E22" s="127"/>
      <c r="F22" s="127"/>
      <c r="G22" s="127"/>
      <c r="H22" s="128"/>
      <c r="I22" s="132"/>
      <c r="J22" s="133"/>
      <c r="K22" s="91" t="s">
        <v>44</v>
      </c>
      <c r="L22" s="31"/>
      <c r="M22" s="32"/>
      <c r="N22" s="33"/>
      <c r="O22" s="136"/>
      <c r="P22" s="137"/>
      <c r="Q22" s="138">
        <f>L22*M22</f>
        <v>0</v>
      </c>
      <c r="R22" s="139"/>
    </row>
    <row r="23" spans="1:18" ht="20.25" customHeight="1" x14ac:dyDescent="0.3">
      <c r="A23" s="126"/>
      <c r="B23" s="127"/>
      <c r="C23" s="127"/>
      <c r="D23" s="127"/>
      <c r="E23" s="127"/>
      <c r="F23" s="127"/>
      <c r="G23" s="127"/>
      <c r="H23" s="128"/>
      <c r="I23" s="132"/>
      <c r="J23" s="133"/>
      <c r="K23" s="91" t="s">
        <v>45</v>
      </c>
      <c r="L23" s="31"/>
      <c r="M23" s="32"/>
      <c r="N23" s="33"/>
      <c r="O23" s="144"/>
      <c r="P23" s="145"/>
      <c r="Q23" s="138">
        <f>L23*M23</f>
        <v>0</v>
      </c>
      <c r="R23" s="139"/>
    </row>
    <row r="24" spans="1:18" ht="20.25" customHeight="1" x14ac:dyDescent="0.3">
      <c r="A24" s="126"/>
      <c r="B24" s="127"/>
      <c r="C24" s="127"/>
      <c r="D24" s="127"/>
      <c r="E24" s="127"/>
      <c r="F24" s="127"/>
      <c r="G24" s="127"/>
      <c r="H24" s="128"/>
      <c r="I24" s="132"/>
      <c r="J24" s="133"/>
      <c r="K24" s="91"/>
      <c r="L24" s="31"/>
      <c r="M24" s="32"/>
      <c r="N24" s="33"/>
      <c r="O24" s="140" t="s">
        <v>46</v>
      </c>
      <c r="P24" s="141"/>
      <c r="Q24" s="138">
        <f>SUM(Q20:R23)</f>
        <v>0</v>
      </c>
      <c r="R24" s="139"/>
    </row>
    <row r="25" spans="1:18" ht="20.25" customHeight="1" x14ac:dyDescent="0.3">
      <c r="A25" s="123" t="s">
        <v>50</v>
      </c>
      <c r="B25" s="124"/>
      <c r="C25" s="124"/>
      <c r="D25" s="124"/>
      <c r="E25" s="124"/>
      <c r="F25" s="124"/>
      <c r="G25" s="124"/>
      <c r="H25" s="125"/>
      <c r="I25" s="132" t="s">
        <v>51</v>
      </c>
      <c r="J25" s="133"/>
      <c r="K25" s="91" t="s">
        <v>42</v>
      </c>
      <c r="L25" s="31"/>
      <c r="M25" s="32"/>
      <c r="N25" s="33"/>
      <c r="O25" s="134" t="s">
        <v>52</v>
      </c>
      <c r="P25" s="135"/>
      <c r="Q25" s="138">
        <f>L25*M25</f>
        <v>0</v>
      </c>
      <c r="R25" s="139"/>
    </row>
    <row r="26" spans="1:18" ht="20.25" customHeight="1" x14ac:dyDescent="0.3">
      <c r="A26" s="126"/>
      <c r="B26" s="127"/>
      <c r="C26" s="127"/>
      <c r="D26" s="127"/>
      <c r="E26" s="127"/>
      <c r="F26" s="127"/>
      <c r="G26" s="127"/>
      <c r="H26" s="128"/>
      <c r="I26" s="132"/>
      <c r="J26" s="133"/>
      <c r="K26" s="91" t="s">
        <v>43</v>
      </c>
      <c r="L26" s="31"/>
      <c r="M26" s="32"/>
      <c r="N26" s="33"/>
      <c r="O26" s="136"/>
      <c r="P26" s="137"/>
      <c r="Q26" s="138">
        <f>L26*M26</f>
        <v>0</v>
      </c>
      <c r="R26" s="139"/>
    </row>
    <row r="27" spans="1:18" ht="20.25" customHeight="1" x14ac:dyDescent="0.3">
      <c r="A27" s="126"/>
      <c r="B27" s="127"/>
      <c r="C27" s="127"/>
      <c r="D27" s="127"/>
      <c r="E27" s="127"/>
      <c r="F27" s="127"/>
      <c r="G27" s="127"/>
      <c r="H27" s="128"/>
      <c r="I27" s="132"/>
      <c r="J27" s="133"/>
      <c r="K27" s="91" t="s">
        <v>44</v>
      </c>
      <c r="L27" s="34"/>
      <c r="M27" s="32"/>
      <c r="N27" s="33"/>
      <c r="O27" s="136"/>
      <c r="P27" s="137"/>
      <c r="Q27" s="138">
        <f>L27*M27</f>
        <v>0</v>
      </c>
      <c r="R27" s="139"/>
    </row>
    <row r="28" spans="1:18" ht="20.25" customHeight="1" x14ac:dyDescent="0.3">
      <c r="A28" s="126"/>
      <c r="B28" s="127"/>
      <c r="C28" s="127"/>
      <c r="D28" s="127"/>
      <c r="E28" s="127"/>
      <c r="F28" s="127"/>
      <c r="G28" s="127"/>
      <c r="H28" s="128"/>
      <c r="I28" s="132"/>
      <c r="J28" s="133"/>
      <c r="K28" s="91" t="s">
        <v>45</v>
      </c>
      <c r="L28" s="34"/>
      <c r="M28" s="32"/>
      <c r="N28" s="33"/>
      <c r="O28" s="136"/>
      <c r="P28" s="137"/>
      <c r="Q28" s="138">
        <f>L28*M28</f>
        <v>0</v>
      </c>
      <c r="R28" s="139"/>
    </row>
    <row r="29" spans="1:18" ht="20.25" customHeight="1" x14ac:dyDescent="0.3">
      <c r="A29" s="126"/>
      <c r="B29" s="127"/>
      <c r="C29" s="127"/>
      <c r="D29" s="127"/>
      <c r="E29" s="127"/>
      <c r="F29" s="127"/>
      <c r="G29" s="127"/>
      <c r="H29" s="128"/>
      <c r="I29" s="132"/>
      <c r="J29" s="133"/>
      <c r="K29" s="91"/>
      <c r="L29" s="34"/>
      <c r="M29" s="32"/>
      <c r="N29" s="33"/>
      <c r="O29" s="140" t="s">
        <v>46</v>
      </c>
      <c r="P29" s="141"/>
      <c r="Q29" s="138">
        <f>SUM(Q25:R28)</f>
        <v>0</v>
      </c>
      <c r="R29" s="139"/>
    </row>
    <row r="30" spans="1:18" ht="39.450000000000003" customHeight="1" thickBot="1" x14ac:dyDescent="0.35">
      <c r="A30" s="129"/>
      <c r="B30" s="130"/>
      <c r="C30" s="130"/>
      <c r="D30" s="130"/>
      <c r="E30" s="130"/>
      <c r="F30" s="130"/>
      <c r="G30" s="130"/>
      <c r="H30" s="131"/>
      <c r="I30" s="142" t="s">
        <v>53</v>
      </c>
      <c r="J30" s="143"/>
      <c r="K30" s="119">
        <f>Q19-Q24+Q29</f>
        <v>37280</v>
      </c>
      <c r="L30" s="120"/>
      <c r="M30" s="120"/>
      <c r="N30" s="120"/>
      <c r="O30" s="120"/>
      <c r="P30" s="120"/>
      <c r="Q30" s="120"/>
      <c r="R30" s="121"/>
    </row>
    <row r="31" spans="1:18" ht="16.2" thickTop="1" x14ac:dyDescent="0.3">
      <c r="A31" s="122" t="s">
        <v>54</v>
      </c>
      <c r="B31" s="122"/>
      <c r="P31" s="35"/>
      <c r="Q31" s="35"/>
    </row>
  </sheetData>
  <mergeCells count="50">
    <mergeCell ref="I7:R7"/>
    <mergeCell ref="A1:R1"/>
    <mergeCell ref="A2:R2"/>
    <mergeCell ref="A3:O3"/>
    <mergeCell ref="A4:O4"/>
    <mergeCell ref="A5:O5"/>
    <mergeCell ref="D9:G9"/>
    <mergeCell ref="N10:N11"/>
    <mergeCell ref="R10:R11"/>
    <mergeCell ref="D10:G11"/>
    <mergeCell ref="D12:G12"/>
    <mergeCell ref="R8:R9"/>
    <mergeCell ref="I8:K8"/>
    <mergeCell ref="L8:L9"/>
    <mergeCell ref="M8:M9"/>
    <mergeCell ref="N8:O8"/>
    <mergeCell ref="P8:Q8"/>
    <mergeCell ref="K10:K11"/>
    <mergeCell ref="D13:G13"/>
    <mergeCell ref="A14:H19"/>
    <mergeCell ref="I14:J19"/>
    <mergeCell ref="O14:P18"/>
    <mergeCell ref="Q14:R14"/>
    <mergeCell ref="Q15:R15"/>
    <mergeCell ref="Q16:R16"/>
    <mergeCell ref="Q17:R17"/>
    <mergeCell ref="Q18:R18"/>
    <mergeCell ref="O19:P19"/>
    <mergeCell ref="Q19:R19"/>
    <mergeCell ref="A20:H24"/>
    <mergeCell ref="I20:J24"/>
    <mergeCell ref="O20:P23"/>
    <mergeCell ref="Q20:R20"/>
    <mergeCell ref="Q21:R21"/>
    <mergeCell ref="Q22:R22"/>
    <mergeCell ref="Q23:R23"/>
    <mergeCell ref="O24:P24"/>
    <mergeCell ref="Q24:R24"/>
    <mergeCell ref="K30:R30"/>
    <mergeCell ref="A31:B31"/>
    <mergeCell ref="A25:H30"/>
    <mergeCell ref="I25:J29"/>
    <mergeCell ref="O25:P28"/>
    <mergeCell ref="Q25:R25"/>
    <mergeCell ref="Q26:R26"/>
    <mergeCell ref="Q27:R27"/>
    <mergeCell ref="Q28:R28"/>
    <mergeCell ref="O29:P29"/>
    <mergeCell ref="Q29:R29"/>
    <mergeCell ref="I30:J30"/>
  </mergeCells>
  <phoneticPr fontId="2" type="noConversion"/>
  <hyperlinks>
    <hyperlink ref="A31:B31" r:id="rId1" display="匯率參考請連結Sharepoint" xr:uid="{00000000-0004-0000-0100-000000000000}"/>
  </hyperlinks>
  <printOptions horizontalCentered="1"/>
  <pageMargins left="0" right="0" top="0.39370078740157483" bottom="0" header="0.31496062992125984" footer="0.31496062992125984"/>
  <pageSetup paperSize="9" scale="54" orientation="landscape" r:id="rId2"/>
  <headerFooter>
    <oddHeader>&amp;RGT-HR04-T01B</oddHeader>
  </headerFooter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'C:\Users\Tiffany_Ho\Desktop\SA\出差_報銷\[2023.7月份_ GT-HR04-T01B_出差申請暨報告書.xlsx]溫盤表單'!#REF!</xm:f>
          </x14:formula1>
          <xm:sqref>B8 N15:N29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55"/>
  <sheetViews>
    <sheetView tabSelected="1" topLeftCell="A4" zoomScale="70" zoomScaleNormal="70" workbookViewId="0">
      <selection activeCell="K44" sqref="K44"/>
    </sheetView>
  </sheetViews>
  <sheetFormatPr defaultRowHeight="16.2" x14ac:dyDescent="0.3"/>
  <cols>
    <col min="1" max="1" width="22.33203125" style="48" customWidth="1"/>
    <col min="2" max="2" width="16.6640625" style="48" customWidth="1"/>
    <col min="3" max="3" width="15.6640625" style="48" customWidth="1"/>
    <col min="4" max="4" width="10.77734375" customWidth="1"/>
    <col min="5" max="5" width="22.33203125" style="48" customWidth="1"/>
    <col min="6" max="6" width="16.6640625" style="48" customWidth="1"/>
    <col min="7" max="7" width="15.6640625" style="48" customWidth="1"/>
    <col min="8" max="8" width="16.6640625" style="48" customWidth="1"/>
    <col min="10" max="10" width="9.88671875" bestFit="1" customWidth="1"/>
  </cols>
  <sheetData>
    <row r="1" spans="1:10" s="1" customFormat="1" ht="29.55" customHeight="1" x14ac:dyDescent="0.3">
      <c r="A1" s="230" t="s">
        <v>55</v>
      </c>
      <c r="B1" s="230"/>
      <c r="C1" s="230"/>
      <c r="D1" s="230"/>
      <c r="E1" s="230"/>
      <c r="F1" s="230"/>
      <c r="G1" s="230"/>
      <c r="H1" s="230"/>
    </row>
    <row r="2" spans="1:10" s="1" customFormat="1" ht="29.55" customHeight="1" x14ac:dyDescent="0.3">
      <c r="A2" s="230" t="s">
        <v>56</v>
      </c>
      <c r="B2" s="230"/>
      <c r="C2" s="230"/>
      <c r="D2" s="230"/>
      <c r="E2" s="230"/>
      <c r="F2" s="230"/>
      <c r="G2" s="230"/>
      <c r="H2" s="230"/>
    </row>
    <row r="3" spans="1:10" ht="34.5" customHeight="1" x14ac:dyDescent="0.3">
      <c r="A3" s="186" t="s">
        <v>57</v>
      </c>
      <c r="B3" s="186"/>
      <c r="C3" s="186"/>
      <c r="D3" s="186"/>
      <c r="E3" s="186"/>
      <c r="F3" s="186"/>
      <c r="G3" s="186"/>
      <c r="H3" s="186"/>
    </row>
    <row r="4" spans="1:10" ht="16.05" customHeight="1" thickBot="1" x14ac:dyDescent="0.35">
      <c r="A4" s="231" t="s">
        <v>58</v>
      </c>
      <c r="B4" s="232"/>
      <c r="C4" s="232"/>
      <c r="D4" s="232"/>
      <c r="E4" s="232"/>
      <c r="F4" s="232"/>
      <c r="G4" s="232"/>
      <c r="H4" s="232"/>
    </row>
    <row r="5" spans="1:10" ht="17.399999999999999" x14ac:dyDescent="0.3">
      <c r="A5" s="36" t="s">
        <v>5</v>
      </c>
      <c r="B5" s="233" t="s">
        <v>108</v>
      </c>
      <c r="C5" s="233"/>
      <c r="D5" s="234"/>
      <c r="E5" s="37" t="s">
        <v>6</v>
      </c>
      <c r="F5" s="235" t="str">
        <f>'[1]0701-0709'!D7</f>
        <v>T0002</v>
      </c>
      <c r="G5" s="233"/>
      <c r="H5" s="236"/>
    </row>
    <row r="6" spans="1:10" ht="17.399999999999999" x14ac:dyDescent="0.3">
      <c r="A6" s="38" t="s">
        <v>8</v>
      </c>
      <c r="B6" s="237" t="str">
        <f>'[1]0701-0709'!F7</f>
        <v>黃亞興</v>
      </c>
      <c r="C6" s="237"/>
      <c r="D6" s="238"/>
      <c r="E6" s="39" t="s">
        <v>10</v>
      </c>
      <c r="F6" s="239" t="s">
        <v>104</v>
      </c>
      <c r="G6" s="237"/>
      <c r="H6" s="240"/>
    </row>
    <row r="7" spans="1:10" ht="35.549999999999997" customHeight="1" x14ac:dyDescent="0.3">
      <c r="A7" s="241" t="s">
        <v>59</v>
      </c>
      <c r="B7" s="242"/>
      <c r="C7" s="242"/>
      <c r="D7" s="243"/>
      <c r="E7" s="243"/>
      <c r="F7" s="243"/>
      <c r="G7" s="243"/>
      <c r="H7" s="244"/>
    </row>
    <row r="8" spans="1:10" ht="17.100000000000001" customHeight="1" x14ac:dyDescent="0.3">
      <c r="A8" s="40" t="s">
        <v>60</v>
      </c>
      <c r="B8" s="245" t="s">
        <v>61</v>
      </c>
      <c r="C8" s="245"/>
      <c r="D8" s="245"/>
      <c r="E8" s="41" t="s">
        <v>62</v>
      </c>
      <c r="F8" s="245"/>
      <c r="G8" s="245"/>
      <c r="H8" s="246"/>
    </row>
    <row r="9" spans="1:10" ht="31.05" customHeight="1" x14ac:dyDescent="0.3">
      <c r="A9" s="227" t="s">
        <v>63</v>
      </c>
      <c r="B9" s="228"/>
      <c r="C9" s="228"/>
      <c r="D9" s="228"/>
      <c r="E9" s="228"/>
      <c r="F9" s="228"/>
      <c r="G9" s="228"/>
      <c r="H9" s="229"/>
    </row>
    <row r="10" spans="1:10" ht="17.399999999999999" x14ac:dyDescent="0.3">
      <c r="A10" s="38" t="s">
        <v>64</v>
      </c>
      <c r="B10" s="189">
        <v>45813</v>
      </c>
      <c r="C10" s="201"/>
      <c r="D10" s="203"/>
      <c r="E10" s="42" t="s">
        <v>74</v>
      </c>
      <c r="F10" s="96">
        <v>45408</v>
      </c>
      <c r="G10" s="105"/>
      <c r="H10" s="106"/>
    </row>
    <row r="11" spans="1:10" ht="17.399999999999999" x14ac:dyDescent="0.3">
      <c r="A11" s="38" t="s">
        <v>24</v>
      </c>
      <c r="B11" s="107" t="s">
        <v>86</v>
      </c>
      <c r="C11" s="42" t="s">
        <v>25</v>
      </c>
      <c r="D11" s="43" t="s">
        <v>115</v>
      </c>
      <c r="E11" s="42" t="s">
        <v>24</v>
      </c>
      <c r="F11" s="47" t="s">
        <v>105</v>
      </c>
      <c r="G11" s="42" t="s">
        <v>25</v>
      </c>
      <c r="H11" s="47" t="s">
        <v>106</v>
      </c>
      <c r="J11" s="45"/>
    </row>
    <row r="12" spans="1:10" ht="17.399999999999999" x14ac:dyDescent="0.3">
      <c r="A12" s="38" t="s">
        <v>66</v>
      </c>
      <c r="B12" t="s">
        <v>34</v>
      </c>
      <c r="C12"/>
      <c r="E12" s="39" t="s">
        <v>66</v>
      </c>
      <c r="F12" s="99" t="s">
        <v>34</v>
      </c>
      <c r="G12" s="100"/>
      <c r="H12" s="101"/>
    </row>
    <row r="13" spans="1:10" ht="19.5" customHeight="1" x14ac:dyDescent="0.3">
      <c r="A13" s="38" t="s">
        <v>68</v>
      </c>
      <c r="B13" s="195">
        <v>2489</v>
      </c>
      <c r="C13" s="196"/>
      <c r="D13" s="204"/>
      <c r="E13" s="42" t="s">
        <v>80</v>
      </c>
      <c r="F13" s="102">
        <v>368</v>
      </c>
      <c r="G13" s="103"/>
      <c r="H13" s="104"/>
    </row>
    <row r="14" spans="1:10" ht="18" x14ac:dyDescent="0.3">
      <c r="A14" s="38" t="s">
        <v>70</v>
      </c>
      <c r="B14" s="205" t="s">
        <v>71</v>
      </c>
      <c r="C14" s="206"/>
      <c r="D14" s="207"/>
      <c r="E14" s="42" t="s">
        <v>70</v>
      </c>
      <c r="F14" s="208" t="s">
        <v>71</v>
      </c>
      <c r="G14" s="209"/>
      <c r="H14" s="210"/>
    </row>
    <row r="15" spans="1:10" ht="17.399999999999999" customHeight="1" x14ac:dyDescent="0.3">
      <c r="A15" s="211" t="s">
        <v>72</v>
      </c>
      <c r="B15" s="212"/>
      <c r="C15" s="212"/>
      <c r="D15" s="213"/>
      <c r="E15" s="83"/>
      <c r="F15" s="80"/>
      <c r="G15" s="80"/>
      <c r="H15" s="81"/>
    </row>
    <row r="16" spans="1:10" ht="17.399999999999999" x14ac:dyDescent="0.3">
      <c r="A16" s="214"/>
      <c r="B16" s="215"/>
      <c r="C16" s="215"/>
      <c r="D16" s="216"/>
      <c r="E16" s="84"/>
      <c r="F16" s="85"/>
      <c r="G16" s="85"/>
      <c r="H16" s="86"/>
    </row>
    <row r="17" spans="1:8" ht="17.399999999999999" x14ac:dyDescent="0.3">
      <c r="A17" s="214"/>
      <c r="B17" s="215"/>
      <c r="C17" s="215"/>
      <c r="D17" s="216"/>
      <c r="E17" s="84"/>
      <c r="F17" s="85"/>
      <c r="G17" s="85"/>
      <c r="H17" s="86"/>
    </row>
    <row r="18" spans="1:8" ht="17.399999999999999" x14ac:dyDescent="0.3">
      <c r="A18" s="214"/>
      <c r="B18" s="215"/>
      <c r="C18" s="215"/>
      <c r="D18" s="216"/>
      <c r="E18" s="84"/>
      <c r="F18" s="85"/>
      <c r="G18" s="85"/>
      <c r="H18" s="86"/>
    </row>
    <row r="19" spans="1:8" ht="17.399999999999999" x14ac:dyDescent="0.3">
      <c r="A19" s="214"/>
      <c r="B19" s="215"/>
      <c r="C19" s="215"/>
      <c r="D19" s="216"/>
      <c r="E19" s="84"/>
      <c r="F19" s="85"/>
      <c r="G19" s="85"/>
      <c r="H19" s="86"/>
    </row>
    <row r="20" spans="1:8" ht="17.399999999999999" x14ac:dyDescent="0.3">
      <c r="A20" s="214"/>
      <c r="B20" s="215"/>
      <c r="C20" s="215"/>
      <c r="D20" s="216"/>
      <c r="E20" s="84"/>
      <c r="F20" s="85"/>
      <c r="G20" s="85"/>
      <c r="H20" s="86"/>
    </row>
    <row r="21" spans="1:8" ht="17.399999999999999" x14ac:dyDescent="0.3">
      <c r="A21" s="214"/>
      <c r="B21" s="215"/>
      <c r="C21" s="215"/>
      <c r="D21" s="216"/>
      <c r="E21" s="84"/>
      <c r="F21" s="85"/>
      <c r="G21" s="85"/>
      <c r="H21" s="86"/>
    </row>
    <row r="22" spans="1:8" ht="17.399999999999999" x14ac:dyDescent="0.3">
      <c r="A22" s="214"/>
      <c r="B22" s="215"/>
      <c r="C22" s="215"/>
      <c r="D22" s="216"/>
      <c r="E22" s="84"/>
      <c r="F22" s="85"/>
      <c r="G22" s="85"/>
      <c r="H22" s="86"/>
    </row>
    <row r="23" spans="1:8" ht="17.399999999999999" x14ac:dyDescent="0.3">
      <c r="A23" s="214"/>
      <c r="B23" s="215"/>
      <c r="C23" s="215"/>
      <c r="D23" s="216"/>
      <c r="E23" s="84"/>
      <c r="F23" s="85"/>
      <c r="G23" s="85"/>
      <c r="H23" s="86"/>
    </row>
    <row r="24" spans="1:8" ht="17.399999999999999" x14ac:dyDescent="0.3">
      <c r="A24" s="214"/>
      <c r="B24" s="215"/>
      <c r="C24" s="215"/>
      <c r="D24" s="216"/>
      <c r="E24" s="84"/>
      <c r="F24" s="85"/>
      <c r="G24" s="85"/>
      <c r="H24" s="86"/>
    </row>
    <row r="25" spans="1:8" ht="17.399999999999999" x14ac:dyDescent="0.3">
      <c r="A25" s="214"/>
      <c r="B25" s="215"/>
      <c r="C25" s="215"/>
      <c r="D25" s="216"/>
      <c r="E25" s="84"/>
      <c r="F25" s="85"/>
      <c r="G25" s="85"/>
      <c r="H25" s="86"/>
    </row>
    <row r="26" spans="1:8" x14ac:dyDescent="0.3">
      <c r="A26" s="217"/>
      <c r="B26" s="218"/>
      <c r="C26" s="218"/>
      <c r="D26" s="219"/>
      <c r="E26" s="82"/>
      <c r="F26" s="74"/>
      <c r="G26" s="74"/>
      <c r="H26" s="75"/>
    </row>
    <row r="27" spans="1:8" ht="16.95" customHeight="1" x14ac:dyDescent="0.3">
      <c r="A27" s="38" t="s">
        <v>73</v>
      </c>
      <c r="B27" s="189">
        <v>45817</v>
      </c>
      <c r="C27" s="201"/>
      <c r="D27" s="203"/>
      <c r="E27" s="39" t="s">
        <v>79</v>
      </c>
      <c r="F27" s="96">
        <v>45411</v>
      </c>
      <c r="G27" s="97"/>
      <c r="H27" s="98"/>
    </row>
    <row r="28" spans="1:8" ht="17.399999999999999" x14ac:dyDescent="0.3">
      <c r="A28" s="38" t="s">
        <v>24</v>
      </c>
      <c r="B28" s="44" t="s">
        <v>115</v>
      </c>
      <c r="C28" s="42" t="s">
        <v>25</v>
      </c>
      <c r="D28" s="46" t="s">
        <v>86</v>
      </c>
      <c r="E28" s="39" t="s">
        <v>24</v>
      </c>
      <c r="F28" s="44" t="s">
        <v>106</v>
      </c>
      <c r="G28" s="42" t="s">
        <v>25</v>
      </c>
      <c r="H28" s="98" t="s">
        <v>107</v>
      </c>
    </row>
    <row r="29" spans="1:8" ht="17.399999999999999" x14ac:dyDescent="0.3">
      <c r="A29" s="38" t="s">
        <v>66</v>
      </c>
      <c r="B29" s="192" t="s">
        <v>102</v>
      </c>
      <c r="C29" s="193"/>
      <c r="D29" s="193"/>
      <c r="E29" s="39" t="s">
        <v>67</v>
      </c>
      <c r="F29" s="99" t="s">
        <v>102</v>
      </c>
      <c r="G29" s="100"/>
      <c r="H29" s="101"/>
    </row>
    <row r="30" spans="1:8" ht="17.399999999999999" x14ac:dyDescent="0.3">
      <c r="A30" s="38" t="s">
        <v>80</v>
      </c>
      <c r="B30" s="195">
        <v>2489</v>
      </c>
      <c r="C30" s="196"/>
      <c r="D30" s="204"/>
      <c r="E30" s="42" t="s">
        <v>69</v>
      </c>
      <c r="F30" s="102">
        <v>462</v>
      </c>
      <c r="G30" s="103"/>
      <c r="H30" s="104"/>
    </row>
    <row r="31" spans="1:8" ht="18" x14ac:dyDescent="0.3">
      <c r="A31" s="38" t="s">
        <v>70</v>
      </c>
      <c r="B31" s="198" t="s">
        <v>71</v>
      </c>
      <c r="C31" s="199"/>
      <c r="D31" s="220"/>
      <c r="E31" s="42" t="s">
        <v>70</v>
      </c>
      <c r="F31" s="221" t="s">
        <v>71</v>
      </c>
      <c r="G31" s="222"/>
      <c r="H31" s="223"/>
    </row>
    <row r="32" spans="1:8" x14ac:dyDescent="0.3">
      <c r="A32" s="211" t="s">
        <v>72</v>
      </c>
      <c r="B32" s="212"/>
      <c r="C32" s="212"/>
      <c r="D32" s="213"/>
      <c r="E32" s="61" t="s">
        <v>72</v>
      </c>
      <c r="F32" s="108"/>
      <c r="G32" s="108"/>
      <c r="H32" s="70"/>
    </row>
    <row r="33" spans="1:8" x14ac:dyDescent="0.3">
      <c r="A33" s="214"/>
      <c r="B33" s="215"/>
      <c r="C33" s="215"/>
      <c r="D33" s="216"/>
      <c r="E33" s="62"/>
      <c r="F33" s="109"/>
      <c r="G33" s="109"/>
      <c r="H33" s="71"/>
    </row>
    <row r="34" spans="1:8" x14ac:dyDescent="0.3">
      <c r="A34" s="214"/>
      <c r="B34" s="215"/>
      <c r="C34" s="215"/>
      <c r="D34" s="216"/>
      <c r="E34" s="62"/>
      <c r="F34" s="109"/>
      <c r="G34" s="109"/>
      <c r="H34" s="71"/>
    </row>
    <row r="35" spans="1:8" x14ac:dyDescent="0.3">
      <c r="A35" s="214"/>
      <c r="B35" s="215"/>
      <c r="C35" s="215"/>
      <c r="D35" s="216"/>
      <c r="E35" s="62"/>
      <c r="F35" s="109"/>
      <c r="G35" s="109"/>
      <c r="H35" s="71"/>
    </row>
    <row r="36" spans="1:8" x14ac:dyDescent="0.3">
      <c r="A36" s="214"/>
      <c r="B36" s="215"/>
      <c r="C36" s="215"/>
      <c r="D36" s="216"/>
      <c r="E36" s="62"/>
      <c r="F36" s="109"/>
      <c r="G36" s="109"/>
      <c r="H36" s="71"/>
    </row>
    <row r="37" spans="1:8" x14ac:dyDescent="0.3">
      <c r="A37" s="214"/>
      <c r="B37" s="215"/>
      <c r="C37" s="215"/>
      <c r="D37" s="216"/>
      <c r="E37" s="62"/>
      <c r="F37" s="109"/>
      <c r="G37" s="109"/>
      <c r="H37" s="71"/>
    </row>
    <row r="38" spans="1:8" x14ac:dyDescent="0.3">
      <c r="A38" s="214"/>
      <c r="B38" s="215"/>
      <c r="C38" s="215"/>
      <c r="D38" s="216"/>
      <c r="E38" s="62"/>
      <c r="F38" s="109"/>
      <c r="G38" s="109"/>
      <c r="H38" s="71"/>
    </row>
    <row r="39" spans="1:8" x14ac:dyDescent="0.3">
      <c r="A39" s="214"/>
      <c r="B39" s="215"/>
      <c r="C39" s="215"/>
      <c r="D39" s="216"/>
      <c r="E39" s="62"/>
      <c r="F39" s="109"/>
      <c r="G39" s="109"/>
      <c r="H39" s="71"/>
    </row>
    <row r="40" spans="1:8" x14ac:dyDescent="0.3">
      <c r="A40" s="214"/>
      <c r="B40" s="215"/>
      <c r="C40" s="215"/>
      <c r="D40" s="216"/>
      <c r="E40" s="62"/>
      <c r="F40" s="109"/>
      <c r="G40" s="109"/>
      <c r="H40" s="71"/>
    </row>
    <row r="41" spans="1:8" x14ac:dyDescent="0.3">
      <c r="A41" s="214"/>
      <c r="B41" s="215"/>
      <c r="C41" s="215"/>
      <c r="D41" s="216"/>
      <c r="E41" s="62"/>
      <c r="F41" s="109"/>
      <c r="G41" s="109"/>
      <c r="H41" s="71"/>
    </row>
    <row r="42" spans="1:8" x14ac:dyDescent="0.3">
      <c r="A42" s="214"/>
      <c r="B42" s="215"/>
      <c r="C42" s="215"/>
      <c r="D42" s="216"/>
      <c r="E42" s="62"/>
      <c r="F42" s="109"/>
      <c r="G42" s="109"/>
      <c r="H42" s="71"/>
    </row>
    <row r="43" spans="1:8" ht="18" customHeight="1" thickBot="1" x14ac:dyDescent="0.35">
      <c r="A43" s="224"/>
      <c r="B43" s="225"/>
      <c r="C43" s="225"/>
      <c r="D43" s="226"/>
      <c r="E43" s="63"/>
      <c r="F43" s="110"/>
      <c r="G43" s="110"/>
      <c r="H43" s="72"/>
    </row>
    <row r="44" spans="1:8" ht="17.399999999999999" customHeight="1" x14ac:dyDescent="0.3">
      <c r="A44" s="38" t="s">
        <v>78</v>
      </c>
      <c r="B44" s="189">
        <v>45630</v>
      </c>
      <c r="C44" s="190"/>
      <c r="D44" s="191"/>
      <c r="E44" s="38" t="s">
        <v>103</v>
      </c>
      <c r="F44" s="189">
        <v>45411</v>
      </c>
      <c r="G44" s="201"/>
      <c r="H44" s="202"/>
    </row>
    <row r="45" spans="1:8" ht="17.399999999999999" x14ac:dyDescent="0.3">
      <c r="A45" s="38" t="s">
        <v>24</v>
      </c>
      <c r="B45" s="46" t="s">
        <v>111</v>
      </c>
      <c r="C45" s="42" t="s">
        <v>25</v>
      </c>
      <c r="D45" s="47" t="s">
        <v>110</v>
      </c>
      <c r="E45" s="38" t="s">
        <v>24</v>
      </c>
      <c r="F45" s="44" t="s">
        <v>107</v>
      </c>
      <c r="G45" s="42" t="s">
        <v>25</v>
      </c>
      <c r="H45" s="47" t="s">
        <v>101</v>
      </c>
    </row>
    <row r="46" spans="1:8" ht="17.399999999999999" x14ac:dyDescent="0.3">
      <c r="A46" s="38" t="s">
        <v>66</v>
      </c>
      <c r="B46" s="192" t="s">
        <v>34</v>
      </c>
      <c r="C46" s="193"/>
      <c r="D46" s="194"/>
      <c r="E46" s="38" t="s">
        <v>66</v>
      </c>
      <c r="F46" s="192" t="s">
        <v>34</v>
      </c>
      <c r="G46" s="193"/>
      <c r="H46" s="194"/>
    </row>
    <row r="47" spans="1:8" ht="17.399999999999999" x14ac:dyDescent="0.3">
      <c r="A47" s="38" t="s">
        <v>76</v>
      </c>
      <c r="B47" s="195">
        <v>1231</v>
      </c>
      <c r="C47" s="196"/>
      <c r="D47" s="197"/>
      <c r="E47" s="38" t="s">
        <v>75</v>
      </c>
      <c r="F47" s="195">
        <v>538</v>
      </c>
      <c r="G47" s="196"/>
      <c r="H47" s="197"/>
    </row>
    <row r="48" spans="1:8" ht="17.399999999999999" x14ac:dyDescent="0.3">
      <c r="A48" s="38" t="s">
        <v>70</v>
      </c>
      <c r="B48" s="198" t="s">
        <v>71</v>
      </c>
      <c r="C48" s="199"/>
      <c r="D48" s="200"/>
      <c r="E48" s="38" t="s">
        <v>77</v>
      </c>
      <c r="F48" s="198" t="s">
        <v>71</v>
      </c>
      <c r="G48" s="199"/>
      <c r="H48" s="200"/>
    </row>
    <row r="49" spans="1:8" ht="209.55" customHeight="1" x14ac:dyDescent="0.3">
      <c r="A49" s="66" t="s">
        <v>72</v>
      </c>
      <c r="B49" s="64"/>
      <c r="C49" s="64"/>
      <c r="D49" s="65"/>
      <c r="E49" s="66" t="s">
        <v>72</v>
      </c>
      <c r="F49" s="64"/>
      <c r="G49" s="64"/>
      <c r="H49" s="65"/>
    </row>
    <row r="50" spans="1:8" ht="17.399999999999999" x14ac:dyDescent="0.3">
      <c r="A50" s="38" t="s">
        <v>65</v>
      </c>
      <c r="B50" s="189">
        <v>45630</v>
      </c>
      <c r="C50" s="190"/>
      <c r="D50" s="191"/>
      <c r="E50" s="76"/>
      <c r="F50" s="74"/>
      <c r="G50" s="74"/>
      <c r="H50" s="75"/>
    </row>
    <row r="51" spans="1:8" ht="17.399999999999999" x14ac:dyDescent="0.3">
      <c r="A51" s="38" t="s">
        <v>24</v>
      </c>
      <c r="B51" s="47" t="s">
        <v>110</v>
      </c>
      <c r="C51" s="42" t="s">
        <v>25</v>
      </c>
      <c r="D51" s="47" t="s">
        <v>109</v>
      </c>
      <c r="E51" s="76"/>
      <c r="F51" s="74"/>
      <c r="G51" s="74"/>
      <c r="H51" s="75"/>
    </row>
    <row r="52" spans="1:8" ht="17.399999999999999" x14ac:dyDescent="0.3">
      <c r="A52" s="38" t="s">
        <v>66</v>
      </c>
      <c r="B52" s="192" t="s">
        <v>34</v>
      </c>
      <c r="C52" s="193"/>
      <c r="D52" s="194"/>
      <c r="E52" s="76"/>
      <c r="F52" s="74"/>
      <c r="G52" s="74"/>
      <c r="H52" s="75"/>
    </row>
    <row r="53" spans="1:8" ht="17.399999999999999" x14ac:dyDescent="0.3">
      <c r="A53" s="38" t="s">
        <v>80</v>
      </c>
      <c r="B53" s="195">
        <v>3154</v>
      </c>
      <c r="C53" s="196"/>
      <c r="D53" s="197"/>
      <c r="E53" s="76"/>
      <c r="F53" s="74"/>
      <c r="G53" s="74"/>
      <c r="H53" s="75"/>
    </row>
    <row r="54" spans="1:8" ht="16.95" customHeight="1" x14ac:dyDescent="0.3">
      <c r="A54" s="38" t="s">
        <v>70</v>
      </c>
      <c r="B54" s="198" t="s">
        <v>71</v>
      </c>
      <c r="C54" s="199"/>
      <c r="D54" s="200"/>
      <c r="E54" s="76"/>
      <c r="F54" s="74"/>
      <c r="G54" s="74"/>
      <c r="H54" s="75"/>
    </row>
    <row r="55" spans="1:8" ht="207.45" customHeight="1" thickBot="1" x14ac:dyDescent="0.35">
      <c r="A55" s="67" t="s">
        <v>72</v>
      </c>
      <c r="B55" s="68"/>
      <c r="C55" s="68"/>
      <c r="D55" s="69"/>
      <c r="E55" s="77"/>
      <c r="F55" s="78"/>
      <c r="G55" s="78"/>
      <c r="H55" s="79"/>
    </row>
  </sheetData>
  <mergeCells count="35">
    <mergeCell ref="A9:H9"/>
    <mergeCell ref="A1:H1"/>
    <mergeCell ref="A2:H2"/>
    <mergeCell ref="A3:H3"/>
    <mergeCell ref="A4:H4"/>
    <mergeCell ref="B5:D5"/>
    <mergeCell ref="F5:H5"/>
    <mergeCell ref="B6:D6"/>
    <mergeCell ref="F6:H6"/>
    <mergeCell ref="A7:H7"/>
    <mergeCell ref="B8:D8"/>
    <mergeCell ref="F8:H8"/>
    <mergeCell ref="B44:D44"/>
    <mergeCell ref="F44:H44"/>
    <mergeCell ref="B10:D10"/>
    <mergeCell ref="B13:D13"/>
    <mergeCell ref="B14:D14"/>
    <mergeCell ref="F14:H14"/>
    <mergeCell ref="A15:D26"/>
    <mergeCell ref="B27:D27"/>
    <mergeCell ref="B29:D29"/>
    <mergeCell ref="B30:D30"/>
    <mergeCell ref="B31:D31"/>
    <mergeCell ref="F31:H31"/>
    <mergeCell ref="A32:D43"/>
    <mergeCell ref="F46:H46"/>
    <mergeCell ref="B47:D47"/>
    <mergeCell ref="F47:H47"/>
    <mergeCell ref="B48:D48"/>
    <mergeCell ref="F48:H48"/>
    <mergeCell ref="B50:D50"/>
    <mergeCell ref="B52:D52"/>
    <mergeCell ref="B53:D53"/>
    <mergeCell ref="B54:D54"/>
    <mergeCell ref="B46:D46"/>
  </mergeCells>
  <phoneticPr fontId="2" type="noConversion"/>
  <hyperlinks>
    <hyperlink ref="B8" r:id="rId1" xr:uid="{00000000-0004-0000-0200-000000000000}"/>
    <hyperlink ref="A8" r:id="rId2" xr:uid="{00000000-0004-0000-0200-000001000000}"/>
    <hyperlink ref="E8" r:id="rId3" xr:uid="{00000000-0004-0000-0200-000002000000}"/>
  </hyperlinks>
  <printOptions horizontalCentered="1"/>
  <pageMargins left="0.19685039370078741" right="0.19685039370078741" top="0.19685039370078741" bottom="0" header="0.31496062992125984" footer="0.31496062992125984"/>
  <pageSetup paperSize="9" scale="63" orientation="portrait" r:id="rId4"/>
  <headerFooter>
    <oddHeader>&amp;RGT-HR04-T01B</oddHeader>
  </headerFooter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8" workbookViewId="0">
      <selection activeCell="A39" sqref="A39"/>
    </sheetView>
  </sheetViews>
  <sheetFormatPr defaultRowHeight="16.2" x14ac:dyDescent="0.3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19"/>
  <sheetViews>
    <sheetView zoomScale="85" zoomScaleNormal="85" workbookViewId="0">
      <selection activeCell="I3" sqref="I3"/>
    </sheetView>
  </sheetViews>
  <sheetFormatPr defaultColWidth="8.77734375" defaultRowHeight="15.6" x14ac:dyDescent="0.3"/>
  <cols>
    <col min="1" max="1" width="2.44140625" style="1" customWidth="1"/>
    <col min="2" max="2" width="20.109375" style="1" bestFit="1" customWidth="1"/>
    <col min="3" max="3" width="14.77734375" style="1" customWidth="1"/>
    <col min="4" max="4" width="6" style="1" customWidth="1"/>
    <col min="5" max="5" width="14.77734375" style="1" customWidth="1"/>
    <col min="6" max="6" width="2.44140625" style="1" customWidth="1"/>
    <col min="7" max="7" width="8.77734375" style="1"/>
    <col min="8" max="8" width="15.44140625" style="1" customWidth="1"/>
    <col min="9" max="9" width="64.33203125" style="1" customWidth="1"/>
    <col min="10" max="16384" width="8.77734375" style="1"/>
  </cols>
  <sheetData>
    <row r="1" spans="2:17" ht="9" customHeight="1" thickBot="1" x14ac:dyDescent="0.35"/>
    <row r="2" spans="2:17" ht="31.8" thickBot="1" x14ac:dyDescent="0.35">
      <c r="B2" s="256" t="s">
        <v>81</v>
      </c>
      <c r="C2" s="257"/>
      <c r="D2" s="257"/>
      <c r="E2" s="258"/>
      <c r="H2" s="1" t="s">
        <v>82</v>
      </c>
      <c r="I2" s="49" t="s">
        <v>83</v>
      </c>
      <c r="J2" s="50"/>
      <c r="K2" s="50"/>
      <c r="L2" s="50"/>
      <c r="M2" s="50"/>
      <c r="N2" s="50"/>
      <c r="O2" s="50"/>
      <c r="P2" s="50"/>
      <c r="Q2" s="50"/>
    </row>
    <row r="3" spans="2:17" ht="17.399999999999999" x14ac:dyDescent="0.3">
      <c r="B3" s="38" t="s">
        <v>84</v>
      </c>
      <c r="C3" s="259">
        <v>45035</v>
      </c>
      <c r="D3" s="260"/>
      <c r="E3" s="261"/>
      <c r="H3" s="1" t="s">
        <v>85</v>
      </c>
      <c r="I3" s="51" t="s">
        <v>61</v>
      </c>
      <c r="J3" s="51"/>
      <c r="K3" s="51"/>
      <c r="L3" s="51"/>
    </row>
    <row r="4" spans="2:17" ht="17.399999999999999" x14ac:dyDescent="0.3">
      <c r="B4" s="38" t="s">
        <v>24</v>
      </c>
      <c r="C4" s="52" t="s">
        <v>86</v>
      </c>
      <c r="D4" s="42" t="s">
        <v>25</v>
      </c>
      <c r="E4" s="53" t="s">
        <v>87</v>
      </c>
      <c r="I4" s="51" t="s">
        <v>60</v>
      </c>
      <c r="L4" s="54"/>
      <c r="M4" s="54"/>
    </row>
    <row r="5" spans="2:17" ht="17.399999999999999" x14ac:dyDescent="0.3">
      <c r="B5" s="38" t="s">
        <v>28</v>
      </c>
      <c r="C5" s="262" t="s">
        <v>34</v>
      </c>
      <c r="D5" s="263"/>
      <c r="E5" s="264"/>
      <c r="H5" s="1" t="s">
        <v>88</v>
      </c>
      <c r="I5" s="1" t="s">
        <v>89</v>
      </c>
    </row>
    <row r="6" spans="2:17" ht="17.399999999999999" x14ac:dyDescent="0.3">
      <c r="B6" s="38" t="s">
        <v>90</v>
      </c>
      <c r="C6" s="265">
        <v>2129</v>
      </c>
      <c r="D6" s="266"/>
      <c r="E6" s="267"/>
      <c r="I6" s="1" t="s">
        <v>91</v>
      </c>
      <c r="J6" s="51"/>
      <c r="K6" s="51"/>
      <c r="L6" s="51"/>
    </row>
    <row r="7" spans="2:17" ht="17.399999999999999" x14ac:dyDescent="0.3">
      <c r="B7" s="38" t="s">
        <v>92</v>
      </c>
      <c r="C7" s="268"/>
      <c r="D7" s="269"/>
      <c r="E7" s="270"/>
    </row>
    <row r="8" spans="2:17" x14ac:dyDescent="0.3">
      <c r="B8" s="247"/>
      <c r="C8" s="248"/>
      <c r="D8" s="248"/>
      <c r="E8" s="249"/>
    </row>
    <row r="9" spans="2:17" x14ac:dyDescent="0.3">
      <c r="B9" s="250"/>
      <c r="C9" s="251"/>
      <c r="D9" s="251"/>
      <c r="E9" s="252"/>
    </row>
    <row r="10" spans="2:17" x14ac:dyDescent="0.3">
      <c r="B10" s="250"/>
      <c r="C10" s="251"/>
      <c r="D10" s="251"/>
      <c r="E10" s="252"/>
    </row>
    <row r="11" spans="2:17" x14ac:dyDescent="0.3">
      <c r="B11" s="250"/>
      <c r="C11" s="251"/>
      <c r="D11" s="251"/>
      <c r="E11" s="252"/>
    </row>
    <row r="12" spans="2:17" x14ac:dyDescent="0.3">
      <c r="B12" s="250"/>
      <c r="C12" s="251"/>
      <c r="D12" s="251"/>
      <c r="E12" s="252"/>
    </row>
    <row r="13" spans="2:17" x14ac:dyDescent="0.3">
      <c r="B13" s="250"/>
      <c r="C13" s="251"/>
      <c r="D13" s="251"/>
      <c r="E13" s="252"/>
    </row>
    <row r="14" spans="2:17" x14ac:dyDescent="0.3">
      <c r="B14" s="250"/>
      <c r="C14" s="251"/>
      <c r="D14" s="251"/>
      <c r="E14" s="252"/>
    </row>
    <row r="15" spans="2:17" x14ac:dyDescent="0.3">
      <c r="B15" s="250"/>
      <c r="C15" s="251"/>
      <c r="D15" s="251"/>
      <c r="E15" s="252"/>
    </row>
    <row r="16" spans="2:17" x14ac:dyDescent="0.3">
      <c r="B16" s="250"/>
      <c r="C16" s="251"/>
      <c r="D16" s="251"/>
      <c r="E16" s="252"/>
    </row>
    <row r="17" spans="2:5" x14ac:dyDescent="0.3">
      <c r="B17" s="250"/>
      <c r="C17" s="251"/>
      <c r="D17" s="251"/>
      <c r="E17" s="252"/>
    </row>
    <row r="18" spans="2:5" x14ac:dyDescent="0.3">
      <c r="B18" s="250"/>
      <c r="C18" s="251"/>
      <c r="D18" s="251"/>
      <c r="E18" s="252"/>
    </row>
    <row r="19" spans="2:5" ht="16.2" thickBot="1" x14ac:dyDescent="0.35">
      <c r="B19" s="253"/>
      <c r="C19" s="254"/>
      <c r="D19" s="254"/>
      <c r="E19" s="255"/>
    </row>
  </sheetData>
  <mergeCells count="6">
    <mergeCell ref="B8:E19"/>
    <mergeCell ref="B2:E2"/>
    <mergeCell ref="C3:E3"/>
    <mergeCell ref="C5:E5"/>
    <mergeCell ref="C6:E6"/>
    <mergeCell ref="C7:E7"/>
  </mergeCells>
  <phoneticPr fontId="2" type="noConversion"/>
  <hyperlinks>
    <hyperlink ref="I3" r:id="rId1" xr:uid="{00000000-0004-0000-0400-000000000000}"/>
    <hyperlink ref="I4" r:id="rId2" xr:uid="{00000000-0004-0000-0400-000001000000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19"/>
  <sheetViews>
    <sheetView zoomScale="90" zoomScaleNormal="90" workbookViewId="0">
      <selection activeCell="J13" sqref="J13"/>
    </sheetView>
  </sheetViews>
  <sheetFormatPr defaultColWidth="8.77734375" defaultRowHeight="15.6" x14ac:dyDescent="0.3"/>
  <cols>
    <col min="1" max="1" width="2.44140625" style="1" customWidth="1"/>
    <col min="2" max="2" width="20.109375" style="1" bestFit="1" customWidth="1"/>
    <col min="3" max="3" width="14.77734375" style="1" customWidth="1"/>
    <col min="4" max="4" width="6" style="1" customWidth="1"/>
    <col min="5" max="5" width="14.77734375" style="1" customWidth="1"/>
    <col min="6" max="6" width="2.44140625" style="1" customWidth="1"/>
    <col min="7" max="7" width="8.77734375" style="1"/>
    <col min="8" max="8" width="11.88671875" style="1" customWidth="1"/>
    <col min="9" max="9" width="18.44140625" style="1" customWidth="1"/>
    <col min="10" max="10" width="25.21875" style="1" customWidth="1"/>
    <col min="11" max="11" width="12.77734375" style="1" customWidth="1"/>
    <col min="12" max="16384" width="8.77734375" style="1"/>
  </cols>
  <sheetData>
    <row r="1" spans="2:17" ht="9" customHeight="1" thickBot="1" x14ac:dyDescent="0.35"/>
    <row r="2" spans="2:17" ht="49.05" customHeight="1" thickBot="1" x14ac:dyDescent="0.35">
      <c r="B2" s="256" t="s">
        <v>81</v>
      </c>
      <c r="C2" s="257"/>
      <c r="D2" s="257"/>
      <c r="E2" s="258"/>
      <c r="H2" s="1" t="s">
        <v>82</v>
      </c>
      <c r="I2" s="274" t="s">
        <v>93</v>
      </c>
      <c r="J2" s="274"/>
      <c r="K2" s="274"/>
      <c r="L2" s="274"/>
      <c r="M2" s="50"/>
      <c r="N2" s="50"/>
      <c r="O2" s="50"/>
      <c r="P2" s="50"/>
      <c r="Q2" s="50"/>
    </row>
    <row r="3" spans="2:17" ht="17.399999999999999" x14ac:dyDescent="0.3">
      <c r="B3" s="38" t="s">
        <v>84</v>
      </c>
      <c r="C3" s="259">
        <v>45035</v>
      </c>
      <c r="D3" s="260"/>
      <c r="E3" s="261"/>
      <c r="H3" s="1" t="s">
        <v>85</v>
      </c>
      <c r="I3" s="55" t="s">
        <v>94</v>
      </c>
    </row>
    <row r="4" spans="2:17" ht="17.399999999999999" x14ac:dyDescent="0.3">
      <c r="B4" s="38" t="s">
        <v>24</v>
      </c>
      <c r="C4" s="52" t="s">
        <v>95</v>
      </c>
      <c r="D4" s="42" t="s">
        <v>25</v>
      </c>
      <c r="E4" s="53" t="s">
        <v>96</v>
      </c>
      <c r="H4" s="54"/>
      <c r="I4" s="54"/>
      <c r="J4" s="54"/>
      <c r="K4" s="54"/>
      <c r="L4" s="54"/>
      <c r="M4" s="54"/>
    </row>
    <row r="5" spans="2:17" ht="17.399999999999999" x14ac:dyDescent="0.3">
      <c r="B5" s="38" t="s">
        <v>28</v>
      </c>
      <c r="C5" s="262" t="s">
        <v>33</v>
      </c>
      <c r="D5" s="263"/>
      <c r="E5" s="264"/>
    </row>
    <row r="6" spans="2:17" ht="17.399999999999999" x14ac:dyDescent="0.3">
      <c r="B6" s="38" t="s">
        <v>90</v>
      </c>
      <c r="C6" s="265">
        <v>45.63</v>
      </c>
      <c r="D6" s="266"/>
      <c r="E6" s="267"/>
    </row>
    <row r="7" spans="2:17" ht="18" thickBot="1" x14ac:dyDescent="0.35">
      <c r="B7" s="38" t="s">
        <v>92</v>
      </c>
      <c r="C7" s="268"/>
      <c r="D7" s="269"/>
      <c r="E7" s="270"/>
    </row>
    <row r="8" spans="2:17" x14ac:dyDescent="0.3">
      <c r="B8" s="247"/>
      <c r="C8" s="248"/>
      <c r="D8" s="248"/>
      <c r="E8" s="249"/>
      <c r="I8" s="271" t="s">
        <v>97</v>
      </c>
      <c r="J8" s="272"/>
      <c r="K8" s="273"/>
    </row>
    <row r="9" spans="2:17" ht="19.2" x14ac:dyDescent="0.3">
      <c r="B9" s="250"/>
      <c r="C9" s="251"/>
      <c r="D9" s="251"/>
      <c r="E9" s="252"/>
      <c r="I9" s="56" t="s">
        <v>98</v>
      </c>
      <c r="J9" s="34" t="s">
        <v>99</v>
      </c>
      <c r="K9" s="57" t="s">
        <v>100</v>
      </c>
    </row>
    <row r="10" spans="2:17" ht="16.2" thickBot="1" x14ac:dyDescent="0.35">
      <c r="B10" s="250"/>
      <c r="C10" s="251"/>
      <c r="D10" s="251"/>
      <c r="E10" s="252"/>
      <c r="I10" s="58">
        <v>6.71</v>
      </c>
      <c r="J10" s="59">
        <v>3.2000000000000001E-2</v>
      </c>
      <c r="K10" s="60">
        <f>I10/J10</f>
        <v>209.6875</v>
      </c>
    </row>
    <row r="11" spans="2:17" x14ac:dyDescent="0.3">
      <c r="B11" s="250"/>
      <c r="C11" s="251"/>
      <c r="D11" s="251"/>
      <c r="E11" s="252"/>
    </row>
    <row r="12" spans="2:17" x14ac:dyDescent="0.3">
      <c r="B12" s="250"/>
      <c r="C12" s="251"/>
      <c r="D12" s="251"/>
      <c r="E12" s="252"/>
    </row>
    <row r="13" spans="2:17" x14ac:dyDescent="0.3">
      <c r="B13" s="250"/>
      <c r="C13" s="251"/>
      <c r="D13" s="251"/>
      <c r="E13" s="252"/>
    </row>
    <row r="14" spans="2:17" x14ac:dyDescent="0.3">
      <c r="B14" s="250"/>
      <c r="C14" s="251"/>
      <c r="D14" s="251"/>
      <c r="E14" s="252"/>
    </row>
    <row r="15" spans="2:17" x14ac:dyDescent="0.3">
      <c r="B15" s="250"/>
      <c r="C15" s="251"/>
      <c r="D15" s="251"/>
      <c r="E15" s="252"/>
    </row>
    <row r="16" spans="2:17" x14ac:dyDescent="0.3">
      <c r="B16" s="250"/>
      <c r="C16" s="251"/>
      <c r="D16" s="251"/>
      <c r="E16" s="252"/>
    </row>
    <row r="17" spans="2:5" x14ac:dyDescent="0.3">
      <c r="B17" s="250"/>
      <c r="C17" s="251"/>
      <c r="D17" s="251"/>
      <c r="E17" s="252"/>
    </row>
    <row r="18" spans="2:5" x14ac:dyDescent="0.3">
      <c r="B18" s="250"/>
      <c r="C18" s="251"/>
      <c r="D18" s="251"/>
      <c r="E18" s="252"/>
    </row>
    <row r="19" spans="2:5" ht="16.2" thickBot="1" x14ac:dyDescent="0.35">
      <c r="B19" s="253"/>
      <c r="C19" s="254"/>
      <c r="D19" s="254"/>
      <c r="E19" s="255"/>
    </row>
  </sheetData>
  <mergeCells count="8">
    <mergeCell ref="B8:E19"/>
    <mergeCell ref="I8:K8"/>
    <mergeCell ref="B2:E2"/>
    <mergeCell ref="I2:L2"/>
    <mergeCell ref="C3:E3"/>
    <mergeCell ref="C5:E5"/>
    <mergeCell ref="C6:E6"/>
    <mergeCell ref="C7:E7"/>
  </mergeCells>
  <phoneticPr fontId="2" type="noConversion"/>
  <hyperlinks>
    <hyperlink ref="I3" r:id="rId1" xr:uid="{00000000-0004-0000-05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出差旅費報支匯率</vt:lpstr>
      <vt:lpstr>0605-0609出差報告  </vt:lpstr>
      <vt:lpstr>0605-0609出差公里數 </vt:lpstr>
      <vt:lpstr>常用哩程</vt:lpstr>
      <vt:lpstr>附件2-飛機</vt:lpstr>
      <vt:lpstr>附件4-高鐵</vt:lpstr>
      <vt:lpstr>'0605-0609出差報告 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Tiffany_Ho何伊</dc:creator>
  <cp:lastModifiedBy>Rita_Huang黃淑芳</cp:lastModifiedBy>
  <cp:lastPrinted>2025-02-19T03:02:21Z</cp:lastPrinted>
  <dcterms:created xsi:type="dcterms:W3CDTF">2023-11-02T08:36:55Z</dcterms:created>
  <dcterms:modified xsi:type="dcterms:W3CDTF">2025-07-01T06:09:13Z</dcterms:modified>
</cp:coreProperties>
</file>