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lvin/Documents/JHU/AI/Mod4/"/>
    </mc:Choice>
  </mc:AlternateContent>
  <xr:revisionPtr revIDLastSave="0" documentId="13_ncr:1_{49109548-EB41-5A43-94B9-D818DF84A4C4}" xr6:coauthVersionLast="40" xr6:coauthVersionMax="40" xr10:uidLastSave="{00000000-0000-0000-0000-000000000000}"/>
  <bookViews>
    <workbookView xWindow="4940" yWindow="460" windowWidth="23860" windowHeight="17540" tabRatio="500" xr2:uid="{00000000-000D-0000-FFFF-FFFF00000000}"/>
  </bookViews>
  <sheets>
    <sheet name="template" sheetId="1" r:id="rId1"/>
  </sheets>
  <definedNames>
    <definedName name="discount_rate">template!$B$2</definedName>
    <definedName name="planned">template!$B$3</definedName>
    <definedName name="surprise">template!$B$4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7" i="1" l="1"/>
  <c r="AB10" i="1" l="1"/>
  <c r="AF10" i="1"/>
  <c r="AG10" i="1"/>
  <c r="AH10" i="1"/>
  <c r="AB11" i="1"/>
  <c r="AH11" i="1"/>
  <c r="AB12" i="1"/>
  <c r="AH12" i="1"/>
  <c r="AB13" i="1"/>
  <c r="AH13" i="1"/>
  <c r="AB14" i="1"/>
  <c r="AH14" i="1"/>
  <c r="AB15" i="1"/>
  <c r="AH15" i="1"/>
  <c r="AB16" i="1"/>
  <c r="AH16" i="1"/>
  <c r="N7" i="1"/>
  <c r="O7" i="1"/>
  <c r="P7" i="1"/>
  <c r="AG8" i="1" s="1"/>
  <c r="I8" i="1" s="1"/>
  <c r="Q7" i="1"/>
  <c r="AF8" i="1" s="1"/>
  <c r="H8" i="1" s="1"/>
  <c r="M7" i="1"/>
  <c r="AB8" i="1"/>
  <c r="AB9" i="1"/>
  <c r="L13" i="1"/>
  <c r="AB7" i="1"/>
  <c r="Z8" i="1"/>
  <c r="Z9" i="1"/>
  <c r="Z10" i="1"/>
  <c r="R10" i="1" s="1"/>
  <c r="Z11" i="1"/>
  <c r="Z12" i="1"/>
  <c r="Z13" i="1"/>
  <c r="Z14" i="1"/>
  <c r="Z15" i="1"/>
  <c r="R15" i="1" s="1"/>
  <c r="Z16" i="1"/>
  <c r="Z7" i="1"/>
  <c r="T8" i="1"/>
  <c r="L8" i="1" s="1"/>
  <c r="U9" i="1" s="1"/>
  <c r="T9" i="1"/>
  <c r="T10" i="1"/>
  <c r="T11" i="1"/>
  <c r="T12" i="1"/>
  <c r="L12" i="1" s="1"/>
  <c r="T13" i="1"/>
  <c r="T14" i="1"/>
  <c r="L14" i="1" s="1"/>
  <c r="T15" i="1"/>
  <c r="T16" i="1"/>
  <c r="L16" i="1" s="1"/>
  <c r="AH9" i="1"/>
  <c r="R9" i="1" s="1"/>
  <c r="AH8" i="1"/>
  <c r="AE8" i="1"/>
  <c r="AD8" i="1"/>
  <c r="AH7" i="1"/>
  <c r="Y8" i="1"/>
  <c r="Q8" i="1" s="1"/>
  <c r="X8" i="1"/>
  <c r="V8" i="1"/>
  <c r="R12" i="1"/>
  <c r="R14" i="1"/>
  <c r="R16" i="1"/>
  <c r="L9" i="1"/>
  <c r="L10" i="1"/>
  <c r="R8" i="1"/>
  <c r="R7" i="1"/>
  <c r="L7" i="1"/>
  <c r="U8" i="1" s="1"/>
  <c r="D9" i="1"/>
  <c r="J9" i="1"/>
  <c r="J10" i="1" s="1"/>
  <c r="J11" i="1" s="1"/>
  <c r="J12" i="1" s="1"/>
  <c r="J13" i="1" s="1"/>
  <c r="J14" i="1" s="1"/>
  <c r="J15" i="1" s="1"/>
  <c r="J16" i="1" s="1"/>
  <c r="D10" i="1"/>
  <c r="D11" i="1" s="1"/>
  <c r="D12" i="1" s="1"/>
  <c r="D13" i="1" s="1"/>
  <c r="D14" i="1" s="1"/>
  <c r="D15" i="1" s="1"/>
  <c r="D16" i="1" s="1"/>
  <c r="J8" i="1"/>
  <c r="D8" i="1"/>
  <c r="AC8" i="1" l="1"/>
  <c r="E8" i="1" s="1"/>
  <c r="L15" i="1"/>
  <c r="L11" i="1"/>
  <c r="R13" i="1"/>
  <c r="F8" i="1"/>
  <c r="W8" i="1"/>
  <c r="G8" i="1" s="1"/>
  <c r="R11" i="1"/>
  <c r="N8" i="1"/>
  <c r="O8" i="1"/>
  <c r="P8" i="1"/>
  <c r="M8" i="1" l="1"/>
  <c r="V9" i="1" s="1"/>
  <c r="X9" i="1"/>
  <c r="AD9" i="1"/>
  <c r="W9" i="1"/>
  <c r="AC9" i="1"/>
  <c r="M9" i="1" s="1"/>
  <c r="AD10" i="1" s="1"/>
  <c r="AF9" i="1"/>
  <c r="Y9" i="1"/>
  <c r="AG9" i="1"/>
  <c r="AE9" i="1"/>
  <c r="P9" i="1"/>
  <c r="N9" i="1" l="1"/>
  <c r="W10" i="1" s="1"/>
  <c r="F9" i="1"/>
  <c r="O9" i="1"/>
  <c r="U10" i="1"/>
  <c r="Y10" i="1"/>
  <c r="G9" i="1"/>
  <c r="E9" i="1"/>
  <c r="I9" i="1"/>
  <c r="Q9" i="1"/>
  <c r="H9" i="1"/>
  <c r="AC10" i="1" l="1"/>
  <c r="E10" i="1" s="1"/>
  <c r="AE10" i="1"/>
  <c r="G10" i="1" s="1"/>
  <c r="X10" i="1"/>
  <c r="V10" i="1"/>
  <c r="I10" i="1"/>
  <c r="Q10" i="1"/>
  <c r="M10" i="1" l="1"/>
  <c r="O10" i="1"/>
  <c r="AF11" i="1"/>
  <c r="AD11" i="1"/>
  <c r="N10" i="1"/>
  <c r="AC11" i="1" s="1"/>
  <c r="F10" i="1"/>
  <c r="X11" i="1"/>
  <c r="V11" i="1"/>
  <c r="P10" i="1"/>
  <c r="H10" i="1"/>
  <c r="AE11" i="1" l="1"/>
  <c r="AG11" i="1"/>
  <c r="U11" i="1"/>
  <c r="Y11" i="1"/>
  <c r="W11" i="1"/>
  <c r="P11" i="1"/>
  <c r="H11" i="1"/>
  <c r="F11" i="1"/>
  <c r="N11" i="1"/>
  <c r="AC12" i="1" s="1"/>
  <c r="AE12" i="1" l="1"/>
  <c r="AG12" i="1"/>
  <c r="E11" i="1"/>
  <c r="M11" i="1"/>
  <c r="Y12" i="1"/>
  <c r="Q12" i="1" s="1"/>
  <c r="W12" i="1"/>
  <c r="U12" i="1"/>
  <c r="Q11" i="1"/>
  <c r="O11" i="1"/>
  <c r="G11" i="1"/>
  <c r="I11" i="1"/>
  <c r="AF12" i="1" l="1"/>
  <c r="AD12" i="1"/>
  <c r="X12" i="1"/>
  <c r="V12" i="1"/>
  <c r="M12" i="1"/>
  <c r="E12" i="1"/>
  <c r="I12" i="1"/>
  <c r="G12" i="1"/>
  <c r="O12" i="1"/>
  <c r="AD13" i="1" l="1"/>
  <c r="AF13" i="1"/>
  <c r="H12" i="1"/>
  <c r="X13" i="1"/>
  <c r="V13" i="1"/>
  <c r="N12" i="1"/>
  <c r="AC13" i="1" s="1"/>
  <c r="F12" i="1"/>
  <c r="P12" i="1"/>
  <c r="AE13" i="1" l="1"/>
  <c r="AG13" i="1"/>
  <c r="Y13" i="1"/>
  <c r="W13" i="1"/>
  <c r="U13" i="1"/>
  <c r="F13" i="1"/>
  <c r="N13" i="1"/>
  <c r="AC14" i="1" s="1"/>
  <c r="P13" i="1"/>
  <c r="H13" i="1"/>
  <c r="AE14" i="1" l="1"/>
  <c r="AG14" i="1"/>
  <c r="Y14" i="1"/>
  <c r="W14" i="1"/>
  <c r="U14" i="1"/>
  <c r="Q13" i="1"/>
  <c r="E13" i="1"/>
  <c r="M13" i="1"/>
  <c r="O13" i="1"/>
  <c r="G13" i="1"/>
  <c r="I13" i="1"/>
  <c r="AD14" i="1" l="1"/>
  <c r="AF14" i="1"/>
  <c r="X14" i="1"/>
  <c r="V14" i="1"/>
  <c r="I14" i="1"/>
  <c r="Q14" i="1"/>
  <c r="M14" i="1"/>
  <c r="E14" i="1"/>
  <c r="G14" i="1"/>
  <c r="O14" i="1"/>
  <c r="AD15" i="1" l="1"/>
  <c r="AF15" i="1"/>
  <c r="X15" i="1"/>
  <c r="V15" i="1"/>
  <c r="N15" i="1" s="1"/>
  <c r="AC16" i="1" s="1"/>
  <c r="H14" i="1"/>
  <c r="P14" i="1"/>
  <c r="F14" i="1"/>
  <c r="N14" i="1"/>
  <c r="AC15" i="1" s="1"/>
  <c r="AE15" i="1" l="1"/>
  <c r="AG15" i="1"/>
  <c r="Y15" i="1"/>
  <c r="W15" i="1"/>
  <c r="U15" i="1"/>
  <c r="U16" i="1"/>
  <c r="H15" i="1"/>
  <c r="F15" i="1"/>
  <c r="P15" i="1"/>
  <c r="AE16" i="1" l="1"/>
  <c r="AG16" i="1"/>
  <c r="Y16" i="1"/>
  <c r="W16" i="1"/>
  <c r="O15" i="1"/>
  <c r="G15" i="1"/>
  <c r="M15" i="1"/>
  <c r="E15" i="1"/>
  <c r="Q15" i="1"/>
  <c r="AF16" i="1" s="1"/>
  <c r="I15" i="1"/>
  <c r="M16" i="1"/>
  <c r="E16" i="1"/>
  <c r="O16" i="1" l="1"/>
  <c r="G16" i="1"/>
  <c r="AD16" i="1"/>
  <c r="V16" i="1"/>
  <c r="X16" i="1"/>
  <c r="I16" i="1"/>
  <c r="Q16" i="1"/>
  <c r="F16" i="1" l="1"/>
  <c r="N16" i="1"/>
  <c r="H16" i="1"/>
  <c r="P16" i="1"/>
  <c r="B4" i="1" l="1"/>
</calcChain>
</file>

<file path=xl/sharedStrings.xml><?xml version="1.0" encoding="utf-8"?>
<sst xmlns="http://schemas.openxmlformats.org/spreadsheetml/2006/main" count="17" uniqueCount="12">
  <si>
    <t>discount rate</t>
    <phoneticPr fontId="1" type="noConversion"/>
  </si>
  <si>
    <t>% planned</t>
    <phoneticPr fontId="1" type="noConversion"/>
  </si>
  <si>
    <t>% surprise</t>
    <phoneticPr fontId="1" type="noConversion"/>
  </si>
  <si>
    <t>t=</t>
    <phoneticPr fontId="1" type="noConversion"/>
  </si>
  <si>
    <t>Policy</t>
    <phoneticPr fontId="1" type="noConversion"/>
  </si>
  <si>
    <t>V(s)</t>
    <phoneticPr fontId="1" type="noConversion"/>
  </si>
  <si>
    <t>R(s, a)</t>
    <phoneticPr fontId="1" type="noConversion"/>
  </si>
  <si>
    <t>Q(s, &lt;)</t>
    <phoneticPr fontId="1" type="noConversion"/>
  </si>
  <si>
    <t>Q(s,&gt;)</t>
    <phoneticPr fontId="1" type="noConversion"/>
  </si>
  <si>
    <t>epsilon</t>
    <phoneticPr fontId="1" type="noConversion"/>
  </si>
  <si>
    <t>x</t>
    <phoneticPr fontId="1" type="noConversion"/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</si>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</sst>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2" fillId="0" borderId="1" xfId="0" applyNumberFormat="1" applyFont="1" applyBorder="1"/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topLeftCell="E1" zoomScale="125" workbookViewId="0">
      <selection activeCell="S24" sqref="S24"/>
    </sheetView>
  </sheetViews>
  <sheetFormatPr baseColWidth="10" defaultRowHeight="13" x14ac:dyDescent="0.15"/>
  <cols>
    <col min="3" max="3" width="3.5" customWidth="1"/>
    <col min="4" max="10" width="4.1640625" customWidth="1"/>
    <col min="11" max="11" width="3.5" customWidth="1"/>
    <col min="12" max="34" width="7.1640625" customWidth="1"/>
  </cols>
  <sheetData>
    <row r="1" spans="1:34" x14ac:dyDescent="0.15">
      <c r="A1" t="s">
        <v>9</v>
      </c>
      <c r="B1" s="2">
        <v>0.01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</row>
    <row r="2" spans="1:34" x14ac:dyDescent="0.15">
      <c r="A2" t="s">
        <v>0</v>
      </c>
      <c r="B2" s="2">
        <v>0.9</v>
      </c>
      <c r="R2" t="s">
        <v>6</v>
      </c>
      <c r="T2" s="1">
        <v>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5</v>
      </c>
    </row>
    <row r="3" spans="1:34" x14ac:dyDescent="0.15">
      <c r="A3" t="s">
        <v>1</v>
      </c>
      <c r="B3" s="2">
        <v>0.9</v>
      </c>
    </row>
    <row r="4" spans="1:34" x14ac:dyDescent="0.15">
      <c r="A4" t="s">
        <v>2</v>
      </c>
      <c r="B4" s="2">
        <f>1-B3</f>
        <v>9.9999999999999978E-2</v>
      </c>
      <c r="D4" s="3" t="s">
        <v>4</v>
      </c>
      <c r="E4" s="3"/>
      <c r="F4" s="3"/>
      <c r="G4" s="3"/>
      <c r="H4" s="3"/>
      <c r="I4" s="3"/>
      <c r="J4" s="3"/>
      <c r="L4" s="3" t="s">
        <v>5</v>
      </c>
      <c r="M4" s="3"/>
      <c r="N4" s="3"/>
      <c r="O4" s="3"/>
      <c r="P4" s="3"/>
      <c r="Q4" s="3"/>
      <c r="R4" s="3"/>
      <c r="T4" s="3" t="s">
        <v>7</v>
      </c>
      <c r="U4" s="3"/>
      <c r="V4" s="3"/>
      <c r="W4" s="3"/>
      <c r="X4" s="3"/>
      <c r="Y4" s="3"/>
      <c r="Z4" s="3"/>
      <c r="AB4" s="3" t="s">
        <v>8</v>
      </c>
      <c r="AC4" s="3"/>
      <c r="AD4" s="3"/>
      <c r="AE4" s="3"/>
      <c r="AF4" s="3"/>
      <c r="AG4" s="3"/>
      <c r="AH4" s="3"/>
    </row>
    <row r="5" spans="1:34" x14ac:dyDescent="0.1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</row>
    <row r="6" spans="1:34" x14ac:dyDescent="0.15">
      <c r="B6" t="s">
        <v>3</v>
      </c>
      <c r="C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34" x14ac:dyDescent="0.15">
      <c r="C7">
        <v>1</v>
      </c>
      <c r="D7" s="1" t="s">
        <v>10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1" t="s">
        <v>10</v>
      </c>
      <c r="L7" s="1">
        <f>T2</f>
        <v>5</v>
      </c>
      <c r="M7" s="1">
        <f t="shared" ref="M7:R8" si="0">MAX(U7,AC7)</f>
        <v>0</v>
      </c>
      <c r="N7" s="1">
        <f t="shared" ref="N7" si="1">MAX(V7,AD7)</f>
        <v>0</v>
      </c>
      <c r="O7" s="1">
        <f t="shared" ref="O7" si="2">MAX(W7,AE7)</f>
        <v>0</v>
      </c>
      <c r="P7" s="1">
        <f t="shared" ref="P7" si="3">MAX(X7,AF7)</f>
        <v>0</v>
      </c>
      <c r="Q7" s="1">
        <f t="shared" ref="Q7" si="4">MAX(Y7,AG7)</f>
        <v>0</v>
      </c>
      <c r="R7" s="1">
        <f>AH2</f>
        <v>5</v>
      </c>
      <c r="T7" s="1">
        <f>$T$2</f>
        <v>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f>$Z$2</f>
        <v>0</v>
      </c>
      <c r="AB7" s="5">
        <f>$AB$2</f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f>$AH$2</f>
        <v>5</v>
      </c>
    </row>
    <row r="8" spans="1:34" x14ac:dyDescent="0.15">
      <c r="C8">
        <v>2</v>
      </c>
      <c r="D8" s="1" t="str">
        <f>D7</f>
        <v>x</v>
      </c>
      <c r="E8" s="5" t="str">
        <f>IF(U8&gt;AC8,"&lt;",IF(U8 &lt; AC8, "&gt;", "?"))</f>
        <v>&lt;</v>
      </c>
      <c r="F8" s="5" t="str">
        <f t="shared" ref="F8:I8" si="5">IF(V8&gt;AD8,"&lt;",IF(V8 &lt; AD8, "&gt;", "?"))</f>
        <v>?</v>
      </c>
      <c r="G8" s="5" t="str">
        <f t="shared" si="5"/>
        <v>?</v>
      </c>
      <c r="H8" s="5" t="str">
        <f t="shared" si="5"/>
        <v>?</v>
      </c>
      <c r="I8" s="5" t="str">
        <f t="shared" si="5"/>
        <v>&gt;</v>
      </c>
      <c r="J8" s="1" t="str">
        <f>J7</f>
        <v>x</v>
      </c>
      <c r="L8" s="1">
        <f>MAX(T8,AB8)</f>
        <v>5</v>
      </c>
      <c r="M8" s="1">
        <f t="shared" si="0"/>
        <v>4.05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4.05</v>
      </c>
      <c r="R8" s="1">
        <f t="shared" si="0"/>
        <v>5</v>
      </c>
      <c r="T8" s="1">
        <f t="shared" ref="T8:T16" si="6">$T$2</f>
        <v>5</v>
      </c>
      <c r="U8" s="1">
        <f>0+discount_rate*(planned * L7 + surprise * N7)</f>
        <v>4.05</v>
      </c>
      <c r="V8" s="1">
        <f t="shared" ref="V8" si="7">0 +discount_rate*(planned * M7 + surprise * O7)</f>
        <v>0</v>
      </c>
      <c r="W8" s="1">
        <f t="shared" ref="W8" si="8">0 +discount_rate*(planned * N7 + surprise * P7)</f>
        <v>0</v>
      </c>
      <c r="X8" s="1">
        <f t="shared" ref="X8" si="9">0 +discount_rate*(planned * O7 + surprise * Q7)</f>
        <v>0</v>
      </c>
      <c r="Y8" s="1">
        <f t="shared" ref="Y8" si="10">0 +discount_rate*(planned * P7 + surprise * R7)</f>
        <v>0.4499999999999999</v>
      </c>
      <c r="Z8" s="1">
        <f t="shared" ref="Z8:Z16" si="11">$Z$2</f>
        <v>0</v>
      </c>
      <c r="AB8" s="5">
        <f t="shared" ref="AB8:AB16" si="12">$AB$2</f>
        <v>0</v>
      </c>
      <c r="AC8" s="5">
        <f t="shared" ref="AC8:AC16" si="13">0 + discount_rate * (planned * N7 + surprise * L7)</f>
        <v>0.4499999999999999</v>
      </c>
      <c r="AD8" s="5">
        <f t="shared" ref="AD8:AD16" si="14">0 + discount_rate * (planned * O7 + surprise * M7)</f>
        <v>0</v>
      </c>
      <c r="AE8" s="5">
        <f t="shared" ref="AE8:AE16" si="15">0 + discount_rate * (planned * P7 + surprise * N7)</f>
        <v>0</v>
      </c>
      <c r="AF8" s="5">
        <f t="shared" ref="AF8:AF16" si="16">0 + discount_rate * (planned * Q7 + surprise * O7)</f>
        <v>0</v>
      </c>
      <c r="AG8" s="5">
        <f t="shared" ref="AG8:AG16" si="17">0 + discount_rate * (planned * R7 + surprise * P7)</f>
        <v>4.05</v>
      </c>
      <c r="AH8" s="5">
        <f t="shared" ref="AH8:AH16" si="18">$AH$2</f>
        <v>5</v>
      </c>
    </row>
    <row r="9" spans="1:34" x14ac:dyDescent="0.15">
      <c r="C9">
        <v>3</v>
      </c>
      <c r="D9" s="1" t="str">
        <f t="shared" ref="D9:D16" si="19">D8</f>
        <v>x</v>
      </c>
      <c r="E9" s="5" t="str">
        <f t="shared" ref="E9:E16" si="20">IF(U9&gt;AC9,"&lt;",IF(U9 &lt; AC9, "&gt;", "?"))</f>
        <v>&lt;</v>
      </c>
      <c r="F9" s="5" t="str">
        <f t="shared" ref="F9:F16" si="21">IF(V9&gt;AD9,"&lt;",IF(V9 &lt; AD9, "&gt;", "?"))</f>
        <v>&lt;</v>
      </c>
      <c r="G9" s="5" t="str">
        <f t="shared" ref="G9:G16" si="22">IF(W9&gt;AE9,"&lt;",IF(W9 &lt; AE9, "&gt;", "?"))</f>
        <v>?</v>
      </c>
      <c r="H9" s="5" t="str">
        <f t="shared" ref="H9:H16" si="23">IF(X9&gt;AF9,"&lt;",IF(X9 &lt; AF9, "&gt;", "?"))</f>
        <v>&gt;</v>
      </c>
      <c r="I9" s="5" t="str">
        <f t="shared" ref="I9:I16" si="24">IF(Y9&gt;AG9,"&lt;",IF(Y9 &lt; AG9, "&gt;", "?"))</f>
        <v>&gt;</v>
      </c>
      <c r="J9" s="1" t="str">
        <f t="shared" ref="J9:J16" si="25">J8</f>
        <v>x</v>
      </c>
      <c r="L9" s="1">
        <f t="shared" ref="L9:L16" si="26">MAX(T9,AB9)</f>
        <v>5</v>
      </c>
      <c r="M9" s="1">
        <f>MAX(U9,AC9)</f>
        <v>4.05</v>
      </c>
      <c r="N9" s="1">
        <f t="shared" ref="N9:N16" si="27">MAX(V9,AD9)</f>
        <v>3.2805</v>
      </c>
      <c r="O9" s="1">
        <f t="shared" ref="O9:O16" si="28">MAX(W9,AE9)</f>
        <v>0</v>
      </c>
      <c r="P9" s="1">
        <f t="shared" ref="P9:P16" si="29">MAX(X9,AF9)</f>
        <v>3.2805</v>
      </c>
      <c r="Q9" s="1">
        <f t="shared" ref="Q9:Q16" si="30">MAX(Y9,AG9)</f>
        <v>4.05</v>
      </c>
      <c r="R9" s="1">
        <f t="shared" ref="R9:R16" si="31">MAX(Z9,AH9)</f>
        <v>5</v>
      </c>
      <c r="T9" s="1">
        <f t="shared" si="6"/>
        <v>5</v>
      </c>
      <c r="U9" s="1">
        <f>0+discount_rate*(planned * L8 + surprise * N8)</f>
        <v>4.05</v>
      </c>
      <c r="V9" s="1">
        <f t="shared" ref="V9" si="32">0 +discount_rate*(planned * M8 + surprise * O8)</f>
        <v>3.2805</v>
      </c>
      <c r="W9" s="1">
        <f t="shared" ref="W9" si="33">0 +discount_rate*(planned * N8 + surprise * P8)</f>
        <v>0</v>
      </c>
      <c r="X9" s="1">
        <f t="shared" ref="X9" si="34">0 +discount_rate*(planned * O8 + surprise * Q8)</f>
        <v>0.36449999999999994</v>
      </c>
      <c r="Y9" s="1">
        <f t="shared" ref="Y9" si="35">0 +discount_rate*(planned * P8 + surprise * R8)</f>
        <v>0.4499999999999999</v>
      </c>
      <c r="Z9" s="1">
        <f t="shared" si="11"/>
        <v>0</v>
      </c>
      <c r="AB9" s="5">
        <f t="shared" si="12"/>
        <v>0</v>
      </c>
      <c r="AC9" s="5">
        <f t="shared" si="13"/>
        <v>0.4499999999999999</v>
      </c>
      <c r="AD9" s="5">
        <f t="shared" si="14"/>
        <v>0.36449999999999994</v>
      </c>
      <c r="AE9" s="5">
        <f t="shared" si="15"/>
        <v>0</v>
      </c>
      <c r="AF9" s="5">
        <f t="shared" si="16"/>
        <v>3.2805</v>
      </c>
      <c r="AG9" s="5">
        <f t="shared" si="17"/>
        <v>4.05</v>
      </c>
      <c r="AH9" s="5">
        <f t="shared" si="18"/>
        <v>5</v>
      </c>
    </row>
    <row r="10" spans="1:34" x14ac:dyDescent="0.15">
      <c r="C10">
        <v>4</v>
      </c>
      <c r="D10" s="1" t="str">
        <f t="shared" si="19"/>
        <v>x</v>
      </c>
      <c r="E10" s="5" t="str">
        <f t="shared" si="20"/>
        <v>&lt;</v>
      </c>
      <c r="F10" s="5" t="str">
        <f t="shared" si="21"/>
        <v>&lt;</v>
      </c>
      <c r="G10" s="5" t="str">
        <f t="shared" si="22"/>
        <v>?</v>
      </c>
      <c r="H10" s="5" t="str">
        <f t="shared" si="23"/>
        <v>&gt;</v>
      </c>
      <c r="I10" s="5" t="str">
        <f t="shared" si="24"/>
        <v>&gt;</v>
      </c>
      <c r="J10" s="1" t="str">
        <f t="shared" si="25"/>
        <v>x</v>
      </c>
      <c r="L10" s="1">
        <f t="shared" si="26"/>
        <v>5</v>
      </c>
      <c r="M10" s="1">
        <f t="shared" ref="M9:M16" si="36">MAX(U10,AC10)</f>
        <v>4.3452450000000002</v>
      </c>
      <c r="N10" s="1">
        <f t="shared" si="27"/>
        <v>3.2805</v>
      </c>
      <c r="O10" s="1">
        <f t="shared" si="28"/>
        <v>2.9524500000000002</v>
      </c>
      <c r="P10" s="1">
        <f t="shared" si="29"/>
        <v>3.2805</v>
      </c>
      <c r="Q10" s="1">
        <f t="shared" si="30"/>
        <v>4.3452450000000002</v>
      </c>
      <c r="R10" s="1">
        <f t="shared" si="31"/>
        <v>5</v>
      </c>
      <c r="T10" s="1">
        <f t="shared" si="6"/>
        <v>5</v>
      </c>
      <c r="U10" s="1">
        <f t="shared" ref="U10:U16" si="37">0+discount_rate*(planned * L9 + surprise * N9)</f>
        <v>4.3452450000000002</v>
      </c>
      <c r="V10" s="1">
        <f t="shared" ref="V10:V16" si="38">0 +discount_rate*(planned * M9 + surprise * O9)</f>
        <v>3.2805</v>
      </c>
      <c r="W10" s="1">
        <f t="shared" ref="W10:W16" si="39">0 +discount_rate*(planned * N9 + surprise * P9)</f>
        <v>2.9524500000000002</v>
      </c>
      <c r="X10" s="1">
        <f t="shared" ref="X10:X16" si="40">0 +discount_rate*(planned * O9 + surprise * Q9)</f>
        <v>0.36449999999999994</v>
      </c>
      <c r="Y10" s="1">
        <f t="shared" ref="Y10:Y16" si="41">0 +discount_rate*(planned * P9 + surprise * R9)</f>
        <v>3.1072050000000004</v>
      </c>
      <c r="Z10" s="1">
        <f t="shared" si="11"/>
        <v>0</v>
      </c>
      <c r="AB10" s="5">
        <f t="shared" si="12"/>
        <v>0</v>
      </c>
      <c r="AC10" s="5">
        <f t="shared" ref="AC10:AC16" si="42">0 + discount_rate * (planned * N9 + surprise * L9)</f>
        <v>3.1072050000000004</v>
      </c>
      <c r="AD10" s="5">
        <f t="shared" ref="AD10:AD16" si="43">0 + discount_rate * (planned * O9 + surprise * M9)</f>
        <v>0.36449999999999994</v>
      </c>
      <c r="AE10" s="5">
        <f t="shared" ref="AE10:AE16" si="44">0 + discount_rate * (planned * P9 + surprise * N9)</f>
        <v>2.9524500000000002</v>
      </c>
      <c r="AF10" s="5">
        <f t="shared" ref="AF10:AF16" si="45">0 + discount_rate * (planned * Q9 + surprise * O9)</f>
        <v>3.2805</v>
      </c>
      <c r="AG10" s="5">
        <f t="shared" ref="AG10:AG16" si="46">0 + discount_rate * (planned * R9 + surprise * P9)</f>
        <v>4.3452450000000002</v>
      </c>
      <c r="AH10" s="5">
        <f t="shared" si="18"/>
        <v>5</v>
      </c>
    </row>
    <row r="11" spans="1:34" x14ac:dyDescent="0.15">
      <c r="C11">
        <v>5</v>
      </c>
      <c r="D11" s="1" t="str">
        <f t="shared" si="19"/>
        <v>x</v>
      </c>
      <c r="E11" s="5" t="str">
        <f t="shared" si="20"/>
        <v>&lt;</v>
      </c>
      <c r="F11" s="5" t="str">
        <f t="shared" si="21"/>
        <v>&lt;</v>
      </c>
      <c r="G11" s="5" t="str">
        <f t="shared" si="22"/>
        <v>?</v>
      </c>
      <c r="H11" s="5" t="str">
        <f t="shared" si="23"/>
        <v>&gt;</v>
      </c>
      <c r="I11" s="5" t="str">
        <f t="shared" si="24"/>
        <v>&gt;</v>
      </c>
      <c r="J11" s="1" t="str">
        <f t="shared" si="25"/>
        <v>x</v>
      </c>
      <c r="L11" s="1">
        <f t="shared" si="26"/>
        <v>5</v>
      </c>
      <c r="M11" s="1">
        <f t="shared" si="36"/>
        <v>4.3452450000000002</v>
      </c>
      <c r="N11" s="1">
        <f t="shared" si="27"/>
        <v>3.7853689500000005</v>
      </c>
      <c r="O11" s="1">
        <f t="shared" si="28"/>
        <v>2.9524500000000002</v>
      </c>
      <c r="P11" s="1">
        <f t="shared" si="29"/>
        <v>3.7853689500000005</v>
      </c>
      <c r="Q11" s="1">
        <f t="shared" si="30"/>
        <v>4.3452450000000002</v>
      </c>
      <c r="R11" s="1">
        <f t="shared" si="31"/>
        <v>5</v>
      </c>
      <c r="T11" s="1">
        <f t="shared" si="6"/>
        <v>5</v>
      </c>
      <c r="U11" s="1">
        <f t="shared" si="37"/>
        <v>4.3452450000000002</v>
      </c>
      <c r="V11" s="1">
        <f t="shared" si="38"/>
        <v>3.7853689500000005</v>
      </c>
      <c r="W11" s="1">
        <f t="shared" si="39"/>
        <v>2.9524500000000002</v>
      </c>
      <c r="X11" s="1">
        <f t="shared" si="40"/>
        <v>2.7825565500000002</v>
      </c>
      <c r="Y11" s="1">
        <f t="shared" si="41"/>
        <v>3.1072050000000004</v>
      </c>
      <c r="Z11" s="1">
        <f t="shared" si="11"/>
        <v>0</v>
      </c>
      <c r="AB11" s="5">
        <f t="shared" si="12"/>
        <v>0</v>
      </c>
      <c r="AC11" s="5">
        <f t="shared" si="42"/>
        <v>3.1072050000000004</v>
      </c>
      <c r="AD11" s="5">
        <f t="shared" si="43"/>
        <v>2.7825565500000002</v>
      </c>
      <c r="AE11" s="5">
        <f t="shared" si="44"/>
        <v>2.9524500000000002</v>
      </c>
      <c r="AF11" s="5">
        <f t="shared" si="45"/>
        <v>3.7853689500000005</v>
      </c>
      <c r="AG11" s="5">
        <f t="shared" si="46"/>
        <v>4.3452450000000002</v>
      </c>
      <c r="AH11" s="5">
        <f t="shared" si="18"/>
        <v>5</v>
      </c>
    </row>
    <row r="12" spans="1:34" x14ac:dyDescent="0.15">
      <c r="C12">
        <v>6</v>
      </c>
      <c r="D12" s="1" t="str">
        <f t="shared" si="19"/>
        <v>x</v>
      </c>
      <c r="E12" s="5" t="str">
        <f t="shared" si="20"/>
        <v>&lt;</v>
      </c>
      <c r="F12" s="5" t="str">
        <f t="shared" si="21"/>
        <v>&lt;</v>
      </c>
      <c r="G12" s="5" t="str">
        <f t="shared" si="22"/>
        <v>?</v>
      </c>
      <c r="H12" s="5" t="str">
        <f t="shared" si="23"/>
        <v>&gt;</v>
      </c>
      <c r="I12" s="5" t="str">
        <f t="shared" si="24"/>
        <v>&gt;</v>
      </c>
      <c r="J12" s="1" t="str">
        <f t="shared" si="25"/>
        <v>x</v>
      </c>
      <c r="L12" s="1">
        <f t="shared" si="26"/>
        <v>5</v>
      </c>
      <c r="M12" s="1">
        <f t="shared" si="36"/>
        <v>4.3906832055000002</v>
      </c>
      <c r="N12" s="1">
        <f t="shared" si="27"/>
        <v>3.7853689500000005</v>
      </c>
      <c r="O12" s="1">
        <f t="shared" si="28"/>
        <v>3.4068320550000006</v>
      </c>
      <c r="P12" s="1">
        <f t="shared" si="29"/>
        <v>3.7853689500000005</v>
      </c>
      <c r="Q12" s="1">
        <f t="shared" si="30"/>
        <v>4.3906832055000002</v>
      </c>
      <c r="R12" s="1">
        <f t="shared" si="31"/>
        <v>5</v>
      </c>
      <c r="T12" s="1">
        <f t="shared" si="6"/>
        <v>5</v>
      </c>
      <c r="U12" s="1">
        <f t="shared" si="37"/>
        <v>4.3906832055000002</v>
      </c>
      <c r="V12" s="1">
        <f t="shared" si="38"/>
        <v>3.7853689500000005</v>
      </c>
      <c r="W12" s="1">
        <f t="shared" si="39"/>
        <v>3.4068320550000006</v>
      </c>
      <c r="X12" s="1">
        <f t="shared" si="40"/>
        <v>2.7825565500000002</v>
      </c>
      <c r="Y12" s="1">
        <f t="shared" si="41"/>
        <v>3.5161488495000008</v>
      </c>
      <c r="Z12" s="1">
        <f t="shared" si="11"/>
        <v>0</v>
      </c>
      <c r="AB12" s="5">
        <f t="shared" si="12"/>
        <v>0</v>
      </c>
      <c r="AC12" s="5">
        <f t="shared" si="42"/>
        <v>3.5161488495000008</v>
      </c>
      <c r="AD12" s="5">
        <f t="shared" si="43"/>
        <v>2.7825565500000002</v>
      </c>
      <c r="AE12" s="5">
        <f t="shared" si="44"/>
        <v>3.4068320550000006</v>
      </c>
      <c r="AF12" s="5">
        <f t="shared" si="45"/>
        <v>3.7853689500000005</v>
      </c>
      <c r="AG12" s="5">
        <f t="shared" si="46"/>
        <v>4.3906832055000002</v>
      </c>
      <c r="AH12" s="5">
        <f t="shared" si="18"/>
        <v>5</v>
      </c>
    </row>
    <row r="13" spans="1:34" x14ac:dyDescent="0.15">
      <c r="C13">
        <v>7</v>
      </c>
      <c r="D13" s="1" t="str">
        <f t="shared" si="19"/>
        <v>x</v>
      </c>
      <c r="E13" s="5" t="str">
        <f t="shared" si="20"/>
        <v>&lt;</v>
      </c>
      <c r="F13" s="5" t="str">
        <f t="shared" si="21"/>
        <v>&lt;</v>
      </c>
      <c r="G13" s="5" t="str">
        <f t="shared" si="22"/>
        <v>?</v>
      </c>
      <c r="H13" s="5" t="str">
        <f t="shared" si="23"/>
        <v>&gt;</v>
      </c>
      <c r="I13" s="5" t="str">
        <f t="shared" si="24"/>
        <v>&gt;</v>
      </c>
      <c r="J13" s="1" t="str">
        <f t="shared" si="25"/>
        <v>x</v>
      </c>
      <c r="L13" s="1">
        <f t="shared" si="26"/>
        <v>5</v>
      </c>
      <c r="M13" s="1">
        <f t="shared" si="36"/>
        <v>4.3906832055000002</v>
      </c>
      <c r="N13" s="1">
        <f t="shared" si="27"/>
        <v>3.8630682814050004</v>
      </c>
      <c r="O13" s="1">
        <f t="shared" si="28"/>
        <v>3.4068320550000006</v>
      </c>
      <c r="P13" s="1">
        <f t="shared" si="29"/>
        <v>3.8630682814050004</v>
      </c>
      <c r="Q13" s="1">
        <f t="shared" si="30"/>
        <v>4.3906832055000002</v>
      </c>
      <c r="R13" s="1">
        <f t="shared" si="31"/>
        <v>5</v>
      </c>
      <c r="T13" s="1">
        <f t="shared" si="6"/>
        <v>5</v>
      </c>
      <c r="U13" s="1">
        <f t="shared" si="37"/>
        <v>4.3906832055000002</v>
      </c>
      <c r="V13" s="1">
        <f t="shared" si="38"/>
        <v>3.8630682814050004</v>
      </c>
      <c r="W13" s="1">
        <f t="shared" si="39"/>
        <v>3.4068320550000006</v>
      </c>
      <c r="X13" s="1">
        <f t="shared" si="40"/>
        <v>3.1546954530450009</v>
      </c>
      <c r="Y13" s="1">
        <f t="shared" si="41"/>
        <v>3.5161488495000008</v>
      </c>
      <c r="Z13" s="1">
        <f t="shared" si="11"/>
        <v>0</v>
      </c>
      <c r="AB13" s="5">
        <f t="shared" si="12"/>
        <v>0</v>
      </c>
      <c r="AC13" s="5">
        <f t="shared" si="42"/>
        <v>3.5161488495000008</v>
      </c>
      <c r="AD13" s="5">
        <f t="shared" si="43"/>
        <v>3.1546954530450009</v>
      </c>
      <c r="AE13" s="5">
        <f t="shared" si="44"/>
        <v>3.4068320550000006</v>
      </c>
      <c r="AF13" s="5">
        <f t="shared" si="45"/>
        <v>3.8630682814050004</v>
      </c>
      <c r="AG13" s="5">
        <f t="shared" si="46"/>
        <v>4.3906832055000002</v>
      </c>
      <c r="AH13" s="5">
        <f t="shared" si="18"/>
        <v>5</v>
      </c>
    </row>
    <row r="14" spans="1:34" x14ac:dyDescent="0.15">
      <c r="C14">
        <v>8</v>
      </c>
      <c r="D14" s="1" t="str">
        <f t="shared" si="19"/>
        <v>x</v>
      </c>
      <c r="E14" s="5" t="str">
        <f t="shared" si="20"/>
        <v>&lt;</v>
      </c>
      <c r="F14" s="5" t="str">
        <f t="shared" si="21"/>
        <v>&lt;</v>
      </c>
      <c r="G14" s="5" t="str">
        <f t="shared" si="22"/>
        <v>?</v>
      </c>
      <c r="H14" s="5" t="str">
        <f t="shared" si="23"/>
        <v>&gt;</v>
      </c>
      <c r="I14" s="5" t="str">
        <f t="shared" si="24"/>
        <v>&gt;</v>
      </c>
      <c r="J14" s="1" t="str">
        <f t="shared" si="25"/>
        <v>x</v>
      </c>
      <c r="L14" s="1">
        <f t="shared" si="26"/>
        <v>5</v>
      </c>
      <c r="M14" s="1">
        <f t="shared" si="36"/>
        <v>4.3976761453264501</v>
      </c>
      <c r="N14" s="1">
        <f t="shared" si="27"/>
        <v>3.8630682814050004</v>
      </c>
      <c r="O14" s="1">
        <f t="shared" si="28"/>
        <v>3.4767614532645004</v>
      </c>
      <c r="P14" s="1">
        <f t="shared" si="29"/>
        <v>3.8630682814050004</v>
      </c>
      <c r="Q14" s="1">
        <f t="shared" si="30"/>
        <v>4.3976761453264501</v>
      </c>
      <c r="R14" s="1">
        <f t="shared" si="31"/>
        <v>5</v>
      </c>
      <c r="T14" s="1">
        <f t="shared" si="6"/>
        <v>5</v>
      </c>
      <c r="U14" s="1">
        <f t="shared" si="37"/>
        <v>4.3976761453264501</v>
      </c>
      <c r="V14" s="1">
        <f t="shared" si="38"/>
        <v>3.8630682814050004</v>
      </c>
      <c r="W14" s="1">
        <f t="shared" si="39"/>
        <v>3.4767614532645004</v>
      </c>
      <c r="X14" s="1">
        <f t="shared" si="40"/>
        <v>3.1546954530450009</v>
      </c>
      <c r="Y14" s="1">
        <f t="shared" si="41"/>
        <v>3.5790853079380502</v>
      </c>
      <c r="Z14" s="1">
        <f t="shared" si="11"/>
        <v>0</v>
      </c>
      <c r="AB14" s="5">
        <f t="shared" si="12"/>
        <v>0</v>
      </c>
      <c r="AC14" s="5">
        <f t="shared" si="42"/>
        <v>3.5790853079380502</v>
      </c>
      <c r="AD14" s="5">
        <f t="shared" si="43"/>
        <v>3.1546954530450009</v>
      </c>
      <c r="AE14" s="5">
        <f t="shared" si="44"/>
        <v>3.4767614532645004</v>
      </c>
      <c r="AF14" s="5">
        <f t="shared" si="45"/>
        <v>3.8630682814050004</v>
      </c>
      <c r="AG14" s="5">
        <f t="shared" si="46"/>
        <v>4.3976761453264501</v>
      </c>
      <c r="AH14" s="5">
        <f t="shared" si="18"/>
        <v>5</v>
      </c>
    </row>
    <row r="15" spans="1:34" x14ac:dyDescent="0.15">
      <c r="C15">
        <v>9</v>
      </c>
      <c r="D15" s="1" t="str">
        <f t="shared" si="19"/>
        <v>x</v>
      </c>
      <c r="E15" s="5" t="str">
        <f t="shared" si="20"/>
        <v>&lt;</v>
      </c>
      <c r="F15" s="5" t="str">
        <f t="shared" si="21"/>
        <v>&lt;</v>
      </c>
      <c r="G15" s="5" t="str">
        <f t="shared" si="22"/>
        <v>?</v>
      </c>
      <c r="H15" s="5" t="str">
        <f t="shared" si="23"/>
        <v>&gt;</v>
      </c>
      <c r="I15" s="5" t="str">
        <f t="shared" si="24"/>
        <v>&gt;</v>
      </c>
      <c r="J15" s="1" t="str">
        <f t="shared" si="25"/>
        <v>x</v>
      </c>
      <c r="L15" s="1">
        <f t="shared" si="26"/>
        <v>5</v>
      </c>
      <c r="M15" s="1">
        <f t="shared" si="36"/>
        <v>4.3976761453264501</v>
      </c>
      <c r="N15" s="1">
        <f t="shared" si="27"/>
        <v>3.8750262085082299</v>
      </c>
      <c r="O15" s="1">
        <f t="shared" si="28"/>
        <v>3.4767614532645004</v>
      </c>
      <c r="P15" s="1">
        <f t="shared" si="29"/>
        <v>3.8750262085082299</v>
      </c>
      <c r="Q15" s="1">
        <f t="shared" si="30"/>
        <v>4.3976761453264501</v>
      </c>
      <c r="R15" s="1">
        <f t="shared" si="31"/>
        <v>5</v>
      </c>
      <c r="T15" s="1">
        <f t="shared" si="6"/>
        <v>5</v>
      </c>
      <c r="U15" s="1">
        <f t="shared" si="37"/>
        <v>4.3976761453264501</v>
      </c>
      <c r="V15" s="1">
        <f t="shared" si="38"/>
        <v>3.8750262085082299</v>
      </c>
      <c r="W15" s="1">
        <f t="shared" si="39"/>
        <v>3.4767614532645004</v>
      </c>
      <c r="X15" s="1">
        <f t="shared" si="40"/>
        <v>3.2119676302236262</v>
      </c>
      <c r="Y15" s="1">
        <f t="shared" si="41"/>
        <v>3.5790853079380502</v>
      </c>
      <c r="Z15" s="1">
        <f t="shared" si="11"/>
        <v>0</v>
      </c>
      <c r="AB15" s="5">
        <f t="shared" si="12"/>
        <v>0</v>
      </c>
      <c r="AC15" s="5">
        <f t="shared" si="42"/>
        <v>3.5790853079380502</v>
      </c>
      <c r="AD15" s="5">
        <f t="shared" si="43"/>
        <v>3.2119676302236262</v>
      </c>
      <c r="AE15" s="5">
        <f t="shared" si="44"/>
        <v>3.4767614532645004</v>
      </c>
      <c r="AF15" s="5">
        <f t="shared" si="45"/>
        <v>3.8750262085082299</v>
      </c>
      <c r="AG15" s="5">
        <f t="shared" si="46"/>
        <v>4.3976761453264501</v>
      </c>
      <c r="AH15" s="5">
        <f t="shared" si="18"/>
        <v>5</v>
      </c>
    </row>
    <row r="16" spans="1:34" x14ac:dyDescent="0.15">
      <c r="C16">
        <v>10</v>
      </c>
      <c r="D16" s="1" t="str">
        <f t="shared" si="19"/>
        <v>x</v>
      </c>
      <c r="E16" s="5" t="str">
        <f t="shared" si="20"/>
        <v>&lt;</v>
      </c>
      <c r="F16" s="5" t="str">
        <f t="shared" si="21"/>
        <v>&lt;</v>
      </c>
      <c r="G16" s="5" t="str">
        <f>IF(W16&gt;AE16,"&lt;",IF(W16 &lt; AE16, "&gt;", "?"))</f>
        <v>?</v>
      </c>
      <c r="H16" s="5" t="str">
        <f t="shared" si="23"/>
        <v>&gt;</v>
      </c>
      <c r="I16" s="5" t="str">
        <f t="shared" si="24"/>
        <v>&gt;</v>
      </c>
      <c r="J16" s="1" t="str">
        <f t="shared" si="25"/>
        <v>x</v>
      </c>
      <c r="L16" s="1">
        <f t="shared" si="26"/>
        <v>5</v>
      </c>
      <c r="M16" s="1">
        <f t="shared" si="36"/>
        <v>4.3987523587657407</v>
      </c>
      <c r="N16" s="1">
        <f t="shared" si="27"/>
        <v>3.8750262085082299</v>
      </c>
      <c r="O16" s="1">
        <f t="shared" si="28"/>
        <v>3.4875235876574071</v>
      </c>
      <c r="P16" s="1">
        <f t="shared" si="29"/>
        <v>3.8750262085082299</v>
      </c>
      <c r="Q16" s="1">
        <f t="shared" si="30"/>
        <v>4.3987523587657407</v>
      </c>
      <c r="R16" s="1">
        <f t="shared" si="31"/>
        <v>5</v>
      </c>
      <c r="T16" s="1">
        <f t="shared" si="6"/>
        <v>5</v>
      </c>
      <c r="U16" s="1">
        <f t="shared" si="37"/>
        <v>4.3987523587657407</v>
      </c>
      <c r="V16" s="1">
        <f t="shared" si="38"/>
        <v>3.8750262085082299</v>
      </c>
      <c r="W16" s="1">
        <f t="shared" si="39"/>
        <v>3.4875235876574071</v>
      </c>
      <c r="X16" s="1">
        <f t="shared" si="40"/>
        <v>3.2119676302236262</v>
      </c>
      <c r="Y16" s="1">
        <f t="shared" si="41"/>
        <v>3.5887712288916664</v>
      </c>
      <c r="Z16" s="1">
        <f t="shared" si="11"/>
        <v>0</v>
      </c>
      <c r="AB16" s="5">
        <f t="shared" si="12"/>
        <v>0</v>
      </c>
      <c r="AC16" s="5">
        <f t="shared" si="42"/>
        <v>3.5887712288916664</v>
      </c>
      <c r="AD16" s="5">
        <f t="shared" si="43"/>
        <v>3.2119676302236262</v>
      </c>
      <c r="AE16" s="5">
        <f t="shared" si="44"/>
        <v>3.4875235876574071</v>
      </c>
      <c r="AF16" s="5">
        <f t="shared" si="45"/>
        <v>3.8750262085082299</v>
      </c>
      <c r="AG16" s="5">
        <f t="shared" si="46"/>
        <v>4.3987523587657407</v>
      </c>
      <c r="AH16" s="5">
        <f t="shared" si="18"/>
        <v>5</v>
      </c>
    </row>
  </sheetData>
  <mergeCells count="4">
    <mergeCell ref="D4:J4"/>
    <mergeCell ref="L4:R4"/>
    <mergeCell ref="T4:Z4"/>
    <mergeCell ref="AB4:AH4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template</vt:lpstr>
      <vt:lpstr>discount_rate</vt:lpstr>
      <vt:lpstr>planned</vt:lpstr>
      <vt:lpstr>surprise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Stephyn Butcher</dc:creator>
  <cp:lastModifiedBy>Calvin Chen</cp:lastModifiedBy>
  <dcterms:created xsi:type="dcterms:W3CDTF">2012-12-16T23:11:40Z</dcterms:created>
  <dcterms:modified xsi:type="dcterms:W3CDTF">2019-02-19T07:53:41Z</dcterms:modified>
</cp:coreProperties>
</file>