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DHIL TOLOL\Documents\"/>
    </mc:Choice>
  </mc:AlternateContent>
  <xr:revisionPtr revIDLastSave="0" documentId="8_{F1C03A50-184D-4BDC-86F4-E6EF3F812C48}" xr6:coauthVersionLast="47" xr6:coauthVersionMax="47" xr10:uidLastSave="{00000000-0000-0000-0000-000000000000}"/>
  <bookViews>
    <workbookView xWindow="-120" yWindow="330" windowWidth="20730" windowHeight="11310" firstSheet="4" activeTab="7" xr2:uid="{00000000-000D-0000-FFFF-FFFF00000000}"/>
  </bookViews>
  <sheets>
    <sheet name="JURNAL PEMBELIAN" sheetId="1" r:id="rId1"/>
    <sheet name="JURNAL PENJUALAN" sheetId="7" r:id="rId2"/>
    <sheet name="JURNAL PENERIMAAN KAS" sheetId="3" r:id="rId3"/>
    <sheet name="JURNAL PENGELUARAN KAS" sheetId="2" r:id="rId4"/>
    <sheet name="JURNAL PEMAKAIAN BAHAN BAKU" sheetId="4" r:id="rId5"/>
    <sheet name="JURNAL UMUM" sheetId="5" r:id="rId6"/>
    <sheet name="BUKU BESAR" sheetId="6" r:id="rId7"/>
    <sheet name="NERACA SALD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6" l="1"/>
  <c r="G102" i="6"/>
  <c r="N101" i="6"/>
  <c r="G98" i="6"/>
  <c r="N97" i="6"/>
  <c r="G93" i="6"/>
  <c r="G94" i="6" s="1"/>
  <c r="N92" i="6"/>
  <c r="N93" i="6" s="1"/>
  <c r="N91" i="6"/>
  <c r="G88" i="6"/>
  <c r="G89" i="6" s="1"/>
  <c r="N87" i="6"/>
  <c r="G84" i="6"/>
  <c r="G79" i="6"/>
  <c r="N74" i="6"/>
  <c r="G74" i="6"/>
  <c r="N69" i="6"/>
  <c r="N70" i="6" s="1"/>
  <c r="G69" i="6"/>
  <c r="G65" i="6"/>
  <c r="N63" i="6"/>
  <c r="N64" i="6" s="1"/>
  <c r="G61" i="6"/>
  <c r="G57" i="6"/>
  <c r="G49" i="6"/>
  <c r="G43" i="6"/>
  <c r="G44" i="6" s="1"/>
  <c r="N38" i="6"/>
  <c r="N37" i="6"/>
  <c r="G37" i="6"/>
  <c r="G38" i="6" s="1"/>
  <c r="N31" i="6"/>
  <c r="N32" i="6" s="1"/>
  <c r="G31" i="6"/>
  <c r="G32" i="6" s="1"/>
  <c r="N24" i="6"/>
  <c r="G24" i="6"/>
  <c r="G25" i="6" s="1"/>
  <c r="N17" i="6"/>
  <c r="N18" i="6" s="1"/>
  <c r="G17" i="6"/>
  <c r="G18" i="6" s="1"/>
  <c r="N10" i="6"/>
  <c r="N11" i="6" s="1"/>
  <c r="G10" i="6"/>
  <c r="G11" i="6" s="1"/>
  <c r="L34" i="5" l="1"/>
  <c r="K34" i="5"/>
  <c r="Q29" i="4"/>
  <c r="O29" i="4"/>
  <c r="S27" i="3"/>
  <c r="Q27" i="3"/>
  <c r="Q18" i="4"/>
  <c r="P18" i="4"/>
  <c r="O18" i="4"/>
  <c r="N18" i="4"/>
  <c r="U16" i="3"/>
  <c r="R16" i="3"/>
  <c r="Q16" i="3"/>
  <c r="P16" i="3"/>
  <c r="O16" i="3"/>
  <c r="N16" i="3"/>
  <c r="P41" i="2" l="1"/>
  <c r="N41" i="2"/>
  <c r="P22" i="2"/>
  <c r="O22" i="2"/>
  <c r="L22" i="2"/>
  <c r="K22" i="2"/>
  <c r="J22" i="2"/>
  <c r="O11" i="1"/>
  <c r="D48" i="8"/>
  <c r="N11" i="7"/>
  <c r="M11" i="1"/>
  <c r="K11" i="1"/>
  <c r="L11" i="1"/>
  <c r="K11" i="7"/>
  <c r="I11" i="7"/>
  <c r="E48" i="8"/>
  <c r="L11" i="7"/>
  <c r="J11" i="7"/>
</calcChain>
</file>

<file path=xl/sharedStrings.xml><?xml version="1.0" encoding="utf-8"?>
<sst xmlns="http://schemas.openxmlformats.org/spreadsheetml/2006/main" count="779" uniqueCount="320">
  <si>
    <t>TANGGAL</t>
  </si>
  <si>
    <t>NO.FAKTUR</t>
  </si>
  <si>
    <t>PERSEDIAAN BAHAN BAKU PEMBANTU</t>
  </si>
  <si>
    <t>PPN MASUKAN</t>
  </si>
  <si>
    <t>BEBAN ANGKUT PEMBELIAN</t>
  </si>
  <si>
    <t>UTANG DAGANG</t>
  </si>
  <si>
    <t>KREDIT</t>
  </si>
  <si>
    <t>DEBIT</t>
  </si>
  <si>
    <t>JURNAL PEMBELIAN</t>
  </si>
  <si>
    <t>NO.BUKTI</t>
  </si>
  <si>
    <t>KETERANGAN</t>
  </si>
  <si>
    <t>BTKL</t>
  </si>
  <si>
    <t>BOP</t>
  </si>
  <si>
    <t>AKUN</t>
  </si>
  <si>
    <t>NO.AKUN</t>
  </si>
  <si>
    <t>JUMLAH</t>
  </si>
  <si>
    <t>KAS</t>
  </si>
  <si>
    <t>LAIN-LAIN</t>
  </si>
  <si>
    <t>JURNAL PENGELUARAN KAS</t>
  </si>
  <si>
    <t>POTONGAN PENJUALAN</t>
  </si>
  <si>
    <t>PIUTANG DAGANG</t>
  </si>
  <si>
    <t>PENJUALAN</t>
  </si>
  <si>
    <t>PPN KELUARAN</t>
  </si>
  <si>
    <t>SERBA-SERBI</t>
  </si>
  <si>
    <t>JURNAL PENERIMAAN KAS</t>
  </si>
  <si>
    <t>BIAYA BAHAN BAKU</t>
  </si>
  <si>
    <t>BIAYA OVERHEAD PABRIK</t>
  </si>
  <si>
    <t>PERSEDIAAN BAHAN BAKU</t>
  </si>
  <si>
    <t>PERSEDIAAN BAHAN PENOLONG</t>
  </si>
  <si>
    <t>JURNAL PEMAKAIAN BAHAN BAKU</t>
  </si>
  <si>
    <t>JURNAL UMUM</t>
  </si>
  <si>
    <t>HARGA POKOK PENJUALAN</t>
  </si>
  <si>
    <t>PUNGUTAN TRANSPORT</t>
  </si>
  <si>
    <t>PERSEDIAAN PRODUK JADI</t>
  </si>
  <si>
    <t>JURNAL PENJUALAN</t>
  </si>
  <si>
    <t>DIJUAL KEPADA</t>
  </si>
  <si>
    <t>F01-01</t>
  </si>
  <si>
    <t>F01-02</t>
  </si>
  <si>
    <t>F01-03</t>
  </si>
  <si>
    <t>BAGUS OLEH-OLEH BALI</t>
  </si>
  <si>
    <t>KUSUMA SUPERMARKET</t>
  </si>
  <si>
    <t>TOKO MAHARANI</t>
  </si>
  <si>
    <t>TOTAL</t>
  </si>
  <si>
    <t>CG-134</t>
  </si>
  <si>
    <t>PB-126</t>
  </si>
  <si>
    <t>FAK-239</t>
  </si>
  <si>
    <t>UD BOGA PRIMA</t>
  </si>
  <si>
    <t>UD PANGAN SEJAHTERA</t>
  </si>
  <si>
    <t>UD RISA DIANA</t>
  </si>
  <si>
    <t xml:space="preserve">DIBELI DARI </t>
  </si>
  <si>
    <t>SEWA DI BAYAR DIMUKA</t>
    <phoneticPr fontId="4" type="noConversion"/>
  </si>
  <si>
    <t>HUTANG GAJI</t>
    <phoneticPr fontId="4" type="noConversion"/>
  </si>
  <si>
    <t>BEBAN DENDA DAN PEMBAYARAN</t>
    <phoneticPr fontId="4" type="noConversion"/>
  </si>
  <si>
    <t>BEBAN LISTRIK DAN TELEPON</t>
    <phoneticPr fontId="4" type="noConversion"/>
  </si>
  <si>
    <t>HUTANG BANK PERMATA</t>
    <phoneticPr fontId="4" type="noConversion"/>
  </si>
  <si>
    <t>BEBAN BUNGA</t>
    <phoneticPr fontId="4" type="noConversion"/>
  </si>
  <si>
    <t>1-2201</t>
    <phoneticPr fontId="4" type="noConversion"/>
  </si>
  <si>
    <t>2-1200</t>
    <phoneticPr fontId="4" type="noConversion"/>
  </si>
  <si>
    <t>9-1100</t>
    <phoneticPr fontId="4" type="noConversion"/>
  </si>
  <si>
    <t>6-1600</t>
    <phoneticPr fontId="4" type="noConversion"/>
  </si>
  <si>
    <t>2-2100</t>
    <phoneticPr fontId="4" type="noConversion"/>
  </si>
  <si>
    <t>9-1200</t>
    <phoneticPr fontId="4" type="noConversion"/>
  </si>
  <si>
    <t>TOTAL</t>
    <phoneticPr fontId="4" type="noConversion"/>
  </si>
  <si>
    <t>(2-1100)</t>
    <phoneticPr fontId="4" type="noConversion"/>
  </si>
  <si>
    <t>(5-1200)</t>
    <phoneticPr fontId="4" type="noConversion"/>
  </si>
  <si>
    <t>(5-1400)</t>
    <phoneticPr fontId="4" type="noConversion"/>
  </si>
  <si>
    <t>(1-1100)</t>
    <phoneticPr fontId="4" type="noConversion"/>
  </si>
  <si>
    <t>RECAPITULATION</t>
    <phoneticPr fontId="4" type="noConversion"/>
  </si>
  <si>
    <t>DEBIT</t>
    <phoneticPr fontId="4" type="noConversion"/>
  </si>
  <si>
    <t>KREDIT</t>
    <phoneticPr fontId="4" type="noConversion"/>
  </si>
  <si>
    <t>ACC NO</t>
    <phoneticPr fontId="4" type="noConversion"/>
  </si>
  <si>
    <t>ACC NO</t>
    <phoneticPr fontId="4" type="noConversion"/>
  </si>
  <si>
    <t>TOTAL</t>
    <phoneticPr fontId="4" type="noConversion"/>
  </si>
  <si>
    <t>2-1100</t>
    <phoneticPr fontId="4" type="noConversion"/>
  </si>
  <si>
    <t>2-1200</t>
    <phoneticPr fontId="4" type="noConversion"/>
  </si>
  <si>
    <t>5-1300</t>
    <phoneticPr fontId="4" type="noConversion"/>
  </si>
  <si>
    <t>5-1400</t>
    <phoneticPr fontId="4" type="noConversion"/>
  </si>
  <si>
    <t>9-1100</t>
    <phoneticPr fontId="4" type="noConversion"/>
  </si>
  <si>
    <t>9-1200</t>
    <phoneticPr fontId="4" type="noConversion"/>
  </si>
  <si>
    <t>1-1100</t>
    <phoneticPr fontId="4" type="noConversion"/>
  </si>
  <si>
    <t>BKM-01</t>
    <phoneticPr fontId="4" type="noConversion"/>
  </si>
  <si>
    <t>BKM-02</t>
    <phoneticPr fontId="4" type="noConversion"/>
  </si>
  <si>
    <t>BKM-03</t>
    <phoneticPr fontId="4" type="noConversion"/>
  </si>
  <si>
    <t>NK-01</t>
    <phoneticPr fontId="4" type="noConversion"/>
  </si>
  <si>
    <t>NK-02</t>
    <phoneticPr fontId="4" type="noConversion"/>
  </si>
  <si>
    <t>DEBIT</t>
    <phoneticPr fontId="4" type="noConversion"/>
  </si>
  <si>
    <t>KUSUMA SUPERMARKET</t>
    <phoneticPr fontId="4" type="noConversion"/>
  </si>
  <si>
    <t>BAGUS OLEH-OLEH BALI</t>
    <phoneticPr fontId="4" type="noConversion"/>
  </si>
  <si>
    <t>TOKO MAHARANI</t>
    <phoneticPr fontId="4" type="noConversion"/>
  </si>
  <si>
    <t>LANCAR JAYA OLEH-OLEH</t>
    <phoneticPr fontId="4" type="noConversion"/>
  </si>
  <si>
    <t>PANDAWA OLEH-OLEH BALI</t>
    <phoneticPr fontId="4" type="noConversion"/>
  </si>
  <si>
    <t>Pendapatan Denda</t>
    <phoneticPr fontId="4" type="noConversion"/>
  </si>
  <si>
    <t>8-1100</t>
    <phoneticPr fontId="4" type="noConversion"/>
  </si>
  <si>
    <t>ACCOUNT NUMBER</t>
    <phoneticPr fontId="4" type="noConversion"/>
  </si>
  <si>
    <t>(4-1200)</t>
    <phoneticPr fontId="4" type="noConversion"/>
  </si>
  <si>
    <t>(1-1200)</t>
    <phoneticPr fontId="4" type="noConversion"/>
  </si>
  <si>
    <t>(4-1100)</t>
    <phoneticPr fontId="4" type="noConversion"/>
  </si>
  <si>
    <t>(2-1130)</t>
    <phoneticPr fontId="4" type="noConversion"/>
  </si>
  <si>
    <t>(8-1100)</t>
    <phoneticPr fontId="4" type="noConversion"/>
  </si>
  <si>
    <t>PERMATA-01</t>
    <phoneticPr fontId="4" type="noConversion"/>
  </si>
  <si>
    <t>PERMATA-03</t>
  </si>
  <si>
    <t>PERMATA-08</t>
  </si>
  <si>
    <t>PERMATA-02</t>
    <phoneticPr fontId="4" type="noConversion"/>
  </si>
  <si>
    <t>PERMATA-04</t>
  </si>
  <si>
    <t>PERMATA-05</t>
  </si>
  <si>
    <t>PERMATA-06</t>
  </si>
  <si>
    <t>PERMATA-07</t>
  </si>
  <si>
    <t>PERMATA-09</t>
  </si>
  <si>
    <t>PEMBAYARAN BIAYA TANAH</t>
    <phoneticPr fontId="4" type="noConversion"/>
  </si>
  <si>
    <t>GAJI BAGIAN ADMIN/PENJUALAN</t>
    <phoneticPr fontId="4" type="noConversion"/>
  </si>
  <si>
    <t>PEMBAYARAN UPAH MINGGUAN</t>
    <phoneticPr fontId="4" type="noConversion"/>
  </si>
  <si>
    <t>UD BOGA PRIMA</t>
    <phoneticPr fontId="4" type="noConversion"/>
  </si>
  <si>
    <t>PEMBAYARAN LISTRIK</t>
    <phoneticPr fontId="4" type="noConversion"/>
  </si>
  <si>
    <t>UD PANGAN SEJAHTERA</t>
    <phoneticPr fontId="4" type="noConversion"/>
  </si>
  <si>
    <t>ANGSURAN UTANG BANK</t>
    <phoneticPr fontId="4" type="noConversion"/>
  </si>
  <si>
    <t>BEBAN BUNGA</t>
    <phoneticPr fontId="4" type="noConversion"/>
  </si>
  <si>
    <t>BB-01</t>
    <phoneticPr fontId="4" type="noConversion"/>
  </si>
  <si>
    <t>BP-01</t>
    <phoneticPr fontId="4" type="noConversion"/>
  </si>
  <si>
    <t>BB-02</t>
    <phoneticPr fontId="4" type="noConversion"/>
  </si>
  <si>
    <t>BP-02</t>
    <phoneticPr fontId="4" type="noConversion"/>
  </si>
  <si>
    <t>BB-03</t>
    <phoneticPr fontId="4" type="noConversion"/>
  </si>
  <si>
    <t>BP-03</t>
    <phoneticPr fontId="4" type="noConversion"/>
  </si>
  <si>
    <t>BB-04</t>
    <phoneticPr fontId="4" type="noConversion"/>
  </si>
  <si>
    <t>BP-04</t>
    <phoneticPr fontId="4" type="noConversion"/>
  </si>
  <si>
    <t>PEMAKAIAN BAHAN BAKU</t>
    <phoneticPr fontId="4" type="noConversion"/>
  </si>
  <si>
    <t>PEMAKAIAN BAHAN PENOLONG</t>
    <phoneticPr fontId="4" type="noConversion"/>
  </si>
  <si>
    <t>PEMAKAIAN BAHAN PENOLONG</t>
    <phoneticPr fontId="4" type="noConversion"/>
  </si>
  <si>
    <t>TOTAL</t>
    <phoneticPr fontId="4" type="noConversion"/>
  </si>
  <si>
    <t>ACCOUNT NUMBER</t>
    <phoneticPr fontId="4" type="noConversion"/>
  </si>
  <si>
    <t>(5-1200)</t>
    <phoneticPr fontId="4" type="noConversion"/>
  </si>
  <si>
    <t>(5-1400)</t>
    <phoneticPr fontId="4" type="noConversion"/>
  </si>
  <si>
    <t>(1-2111)</t>
    <phoneticPr fontId="4" type="noConversion"/>
  </si>
  <si>
    <t>(1-2112)</t>
    <phoneticPr fontId="4" type="noConversion"/>
  </si>
  <si>
    <t>1-1100</t>
    <phoneticPr fontId="4" type="noConversion"/>
  </si>
  <si>
    <t>4-1200</t>
    <phoneticPr fontId="4" type="noConversion"/>
  </si>
  <si>
    <t>1-1200</t>
    <phoneticPr fontId="4" type="noConversion"/>
  </si>
  <si>
    <t>4-1100</t>
    <phoneticPr fontId="4" type="noConversion"/>
  </si>
  <si>
    <t>2-1130</t>
    <phoneticPr fontId="4" type="noConversion"/>
  </si>
  <si>
    <t>8-1100</t>
    <phoneticPr fontId="4" type="noConversion"/>
  </si>
  <si>
    <t>TOTAL</t>
    <phoneticPr fontId="4" type="noConversion"/>
  </si>
  <si>
    <t>5-1200</t>
    <phoneticPr fontId="4" type="noConversion"/>
  </si>
  <si>
    <t>5-1400</t>
    <phoneticPr fontId="4" type="noConversion"/>
  </si>
  <si>
    <t>1-2111</t>
    <phoneticPr fontId="4" type="noConversion"/>
  </si>
  <si>
    <t>1-2112</t>
    <phoneticPr fontId="4" type="noConversion"/>
  </si>
  <si>
    <t>BM-01</t>
    <phoneticPr fontId="4" type="noConversion"/>
  </si>
  <si>
    <t>PERSEDIAAN BAHAN BAKU</t>
    <phoneticPr fontId="4" type="noConversion"/>
  </si>
  <si>
    <t xml:space="preserve">     BIAYA BAHAN BAKU</t>
    <phoneticPr fontId="4" type="noConversion"/>
  </si>
  <si>
    <t xml:space="preserve">     BIAYA TENAGA KERJA LANGSUNG</t>
    <phoneticPr fontId="4" type="noConversion"/>
  </si>
  <si>
    <t xml:space="preserve">     BIAYA OVERHEAD PABRIK</t>
    <phoneticPr fontId="4" type="noConversion"/>
  </si>
  <si>
    <t>(produk jadi pie susu original)</t>
    <phoneticPr fontId="4" type="noConversion"/>
  </si>
  <si>
    <t>1-2113</t>
    <phoneticPr fontId="4" type="noConversion"/>
  </si>
  <si>
    <t>5-1200</t>
    <phoneticPr fontId="4" type="noConversion"/>
  </si>
  <si>
    <t>5-1300</t>
    <phoneticPr fontId="4" type="noConversion"/>
  </si>
  <si>
    <t>5-1400</t>
    <phoneticPr fontId="4" type="noConversion"/>
  </si>
  <si>
    <t>BM-02</t>
    <phoneticPr fontId="4" type="noConversion"/>
  </si>
  <si>
    <t>PERSEDIAAN BAHAN BAKU</t>
    <phoneticPr fontId="4" type="noConversion"/>
  </si>
  <si>
    <t>NK-01</t>
    <phoneticPr fontId="4" type="noConversion"/>
  </si>
  <si>
    <t>HARGA POKOK PENJUALAN</t>
    <phoneticPr fontId="4" type="noConversion"/>
  </si>
  <si>
    <t xml:space="preserve">     PERSEDIAAN BARANG JADI</t>
    <phoneticPr fontId="4" type="noConversion"/>
  </si>
  <si>
    <t>(penjualan tunai)</t>
    <phoneticPr fontId="4" type="noConversion"/>
  </si>
  <si>
    <t>5-1100</t>
    <phoneticPr fontId="4" type="noConversion"/>
  </si>
  <si>
    <t>BM-03</t>
    <phoneticPr fontId="4" type="noConversion"/>
  </si>
  <si>
    <t>BM-04</t>
    <phoneticPr fontId="4" type="noConversion"/>
  </si>
  <si>
    <t>NK-02</t>
    <phoneticPr fontId="4" type="noConversion"/>
  </si>
  <si>
    <t>BUKU BESAR PEMBANTU PIUTANG</t>
  </si>
  <si>
    <t>BUKU BESAR PEMBANTU UTANG</t>
  </si>
  <si>
    <t>Costumer: Bagus Oleh-oleh Bali</t>
  </si>
  <si>
    <t>No.C-01</t>
  </si>
  <si>
    <t>Costumer: UD Boga Prima</t>
  </si>
  <si>
    <t>Ref</t>
  </si>
  <si>
    <t>D</t>
  </si>
  <si>
    <t>K</t>
  </si>
  <si>
    <t>Saldo (D)</t>
  </si>
  <si>
    <t>Saldo (K)</t>
  </si>
  <si>
    <t>4 Des</t>
  </si>
  <si>
    <t>Saldo</t>
  </si>
  <si>
    <t>Penjualan</t>
  </si>
  <si>
    <t>JPJ-1</t>
  </si>
  <si>
    <t>Pembelian</t>
  </si>
  <si>
    <t>Pelunasan</t>
  </si>
  <si>
    <t>JKM-1</t>
  </si>
  <si>
    <t>Costumer: Toko Maharani</t>
  </si>
  <si>
    <t>No.C-02</t>
  </si>
  <si>
    <t>Costumer: UD Pangan Sejahtera</t>
  </si>
  <si>
    <t>19 Des</t>
  </si>
  <si>
    <t>20 Des</t>
  </si>
  <si>
    <t>Costumer: Kusuma Supermarket</t>
  </si>
  <si>
    <t>No.C-03</t>
  </si>
  <si>
    <t>Costumer: UD Risa Diana</t>
  </si>
  <si>
    <t>28 Des</t>
  </si>
  <si>
    <t>29 Des</t>
  </si>
  <si>
    <t>Nama Akun: Kas Bank</t>
  </si>
  <si>
    <t xml:space="preserve">No Akun: </t>
  </si>
  <si>
    <t>Nama Akun: Piutang Dagang</t>
  </si>
  <si>
    <t>31 Des</t>
  </si>
  <si>
    <t>Posting</t>
  </si>
  <si>
    <t>Nama Akun: Persediaan Bahan Baku</t>
  </si>
  <si>
    <t>Nama Akun: Persediaan Bahan Penolong</t>
  </si>
  <si>
    <t>Nama Akun: Persediaan Barang Jadi</t>
  </si>
  <si>
    <t>Nama Akun: Asuransi Dibayar Dimuka</t>
  </si>
  <si>
    <t>Nama Akun: Sewa Dibayar Dimuka</t>
  </si>
  <si>
    <t>Nama Akun: PPN Masukan</t>
  </si>
  <si>
    <t>Nama Akun: Perlengkapan Kantor</t>
  </si>
  <si>
    <t>Nama Akun: Mesin Pabrik</t>
  </si>
  <si>
    <t>Nama Akun: Peralatan Pabrik</t>
  </si>
  <si>
    <t>Nama Akun: Akumulasi Penyusutan Peralatan Pabrik</t>
  </si>
  <si>
    <t xml:space="preserve">Nama Akun: Kendaraan </t>
  </si>
  <si>
    <t>Nama Akun: Akumulasi Penyusutan Mesin Pabrik</t>
  </si>
  <si>
    <t>Nama Akun: Hutang Dagang</t>
  </si>
  <si>
    <t xml:space="preserve">Nama Akun: Akumulasi Penyusutan Kendaraan </t>
  </si>
  <si>
    <t>Nama Akun: PPN Keluaran</t>
  </si>
  <si>
    <t>Nama Akun: Hutang Pajak Penghasilan</t>
  </si>
  <si>
    <t>Nama Akun: Hutang Gaji &amp; Upah</t>
  </si>
  <si>
    <t>Nama Akun: Modal</t>
  </si>
  <si>
    <t>Nama Akun: Hutang Bank Permata</t>
  </si>
  <si>
    <t>Nama Akun: Prive</t>
  </si>
  <si>
    <t>Nama Akun: Potongan Penjualan</t>
  </si>
  <si>
    <t>Nama Akun: Penjualan Barang Jadi</t>
  </si>
  <si>
    <t>Nama Akun: Harga Pokok Penjualan</t>
  </si>
  <si>
    <t>Nama Akun: Biaya Bahan Baku</t>
  </si>
  <si>
    <t>Nama Akun: BOP</t>
  </si>
  <si>
    <t>Nama Akun: Biaya Tenaga Kerja Langsung</t>
  </si>
  <si>
    <t>Nama Akun: Pendapatan denda</t>
  </si>
  <si>
    <t>Nama Akun: Beban listrik &amp; telepon</t>
  </si>
  <si>
    <t>Nama Akun: Cadangan kerugian piutang</t>
  </si>
  <si>
    <t>Nama Akun: Beban denda pembayaran</t>
  </si>
  <si>
    <t>Nama Akun: Beban bunga</t>
  </si>
  <si>
    <t>BUKU BESAR</t>
  </si>
  <si>
    <t>PIE SUSU MENTARI</t>
  </si>
  <si>
    <t>Neraca Saldo</t>
  </si>
  <si>
    <t>31 Januari 2018</t>
  </si>
  <si>
    <t>No Akun</t>
  </si>
  <si>
    <t>Nama Akun</t>
  </si>
  <si>
    <t>Debit</t>
  </si>
  <si>
    <t>Kredit</t>
  </si>
  <si>
    <t>1-1100</t>
  </si>
  <si>
    <t>Kas bank</t>
  </si>
  <si>
    <t>1-2100</t>
  </si>
  <si>
    <t>Piutang dagang</t>
  </si>
  <si>
    <t>1-2110</t>
  </si>
  <si>
    <t>Cadangan kerugian piutang</t>
  </si>
  <si>
    <t>1-2111</t>
  </si>
  <si>
    <t>Persediaan bahan baku</t>
  </si>
  <si>
    <t>1-2112</t>
  </si>
  <si>
    <t>Pesediaan barang penolong</t>
  </si>
  <si>
    <t>1-2113</t>
  </si>
  <si>
    <t>Persediaan barang jadi</t>
  </si>
  <si>
    <t>1-2114</t>
  </si>
  <si>
    <t>Persediaan barang dalam poses</t>
  </si>
  <si>
    <t>1-2200</t>
  </si>
  <si>
    <t>Asuransi dibayar dimuka</t>
  </si>
  <si>
    <t>1-2201</t>
  </si>
  <si>
    <t>Sewa dibayar dimuka</t>
  </si>
  <si>
    <t>1-2210</t>
  </si>
  <si>
    <t>PPN masukan</t>
  </si>
  <si>
    <t>1-3000</t>
  </si>
  <si>
    <t>Perlengkapan kantor</t>
  </si>
  <si>
    <t>1-4100</t>
  </si>
  <si>
    <t>Peralatan pabrik</t>
  </si>
  <si>
    <t>1-4110</t>
  </si>
  <si>
    <t>Akumulasi penyusutan peralatan pabrik</t>
  </si>
  <si>
    <t>1-4200</t>
  </si>
  <si>
    <t>Mesin pabrik</t>
  </si>
  <si>
    <t>1-4210</t>
  </si>
  <si>
    <t>Akumulasi penyusutan mesin pabrik</t>
  </si>
  <si>
    <t>1-4300</t>
  </si>
  <si>
    <t>Kendaraan</t>
  </si>
  <si>
    <t>1-4310</t>
  </si>
  <si>
    <t>Akumulasi penyusutan kendaraan</t>
  </si>
  <si>
    <t>2-1100</t>
  </si>
  <si>
    <t>Hutang dagang</t>
  </si>
  <si>
    <t>2-1110</t>
  </si>
  <si>
    <t xml:space="preserve">Hutang pajak penghasilan </t>
  </si>
  <si>
    <t>2-1130</t>
  </si>
  <si>
    <t>PPN keluaran</t>
  </si>
  <si>
    <t>2-1200</t>
  </si>
  <si>
    <t>Hutang gaji &amp; upah</t>
  </si>
  <si>
    <t>2-2100</t>
  </si>
  <si>
    <t>Hutang bank permata</t>
  </si>
  <si>
    <t>3-1000</t>
  </si>
  <si>
    <t xml:space="preserve">Modal </t>
  </si>
  <si>
    <t>3-2000</t>
  </si>
  <si>
    <t>Prive</t>
  </si>
  <si>
    <t>4-1100</t>
  </si>
  <si>
    <t>Penjualan barang jadi</t>
  </si>
  <si>
    <t>4-1200</t>
  </si>
  <si>
    <t>Potongan penjualan</t>
  </si>
  <si>
    <t>5-1100</t>
  </si>
  <si>
    <t>Harga pokok penjualan</t>
  </si>
  <si>
    <t>5-1200</t>
  </si>
  <si>
    <t>Biaya bahan baku</t>
  </si>
  <si>
    <t>5-1300</t>
  </si>
  <si>
    <t>Biaya tenaga kerja langsung</t>
  </si>
  <si>
    <t>5-1400</t>
  </si>
  <si>
    <t>Biaya overhead pabik</t>
  </si>
  <si>
    <t>6-1100</t>
  </si>
  <si>
    <t>Beban gaji admin</t>
  </si>
  <si>
    <t>6-1200</t>
  </si>
  <si>
    <t>Beban asuransi</t>
  </si>
  <si>
    <t>6-1300</t>
  </si>
  <si>
    <t>Beban perlengkapan</t>
  </si>
  <si>
    <t>6-1400</t>
  </si>
  <si>
    <t>Beban kerugian piutang</t>
  </si>
  <si>
    <t>6-1500</t>
  </si>
  <si>
    <t>Beban sewa</t>
  </si>
  <si>
    <t>6-1600</t>
  </si>
  <si>
    <t>Beban listrik &amp; telepon</t>
  </si>
  <si>
    <t>6-1700</t>
  </si>
  <si>
    <t>Beban penyusutan</t>
  </si>
  <si>
    <t>8-1100</t>
  </si>
  <si>
    <t>Pendapatan denda</t>
  </si>
  <si>
    <t>9-1100</t>
  </si>
  <si>
    <t>Beban denda pembayaran</t>
  </si>
  <si>
    <t>9-1200</t>
  </si>
  <si>
    <t>Beban bunga</t>
  </si>
  <si>
    <t>9-1300</t>
  </si>
  <si>
    <t>Beban pajak penghasilan</t>
  </si>
  <si>
    <t>Total</t>
  </si>
  <si>
    <t>Tanggal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</si>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</sst>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* #,##0_);_(* \(#,##0\);_(* &quot;-&quot;??_);_(@_)"/>
    <numFmt numFmtId="165" formatCode="_-&quot;Rp&quot;* #,##0_-;\-&quot;Rp&quot;* #,##0_-;_-&quot;Rp&quot;* &quot;-&quot;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Agency FB"/>
      <family val="2"/>
    </font>
    <font>
      <b/>
      <u/>
      <sz val="11"/>
      <color theme="1"/>
      <name val="Amasis MT Pro"/>
      <family val="1"/>
    </font>
    <font>
      <sz val="11"/>
      <color theme="1"/>
      <name val="Amasis MT Pro"/>
      <family val="1"/>
    </font>
    <font>
      <b/>
      <sz val="11"/>
      <color theme="1"/>
      <name val="Amasis MT Pro"/>
      <family val="1"/>
    </font>
    <font>
      <b/>
      <sz val="14"/>
      <color theme="1"/>
      <name val="Amasis MT Pro"/>
      <family val="1"/>
    </font>
    <font>
      <u/>
      <sz val="11"/>
      <color theme="1"/>
      <name val="Amasis MT Pro"/>
      <family val="1"/>
    </font>
    <font>
      <b/>
      <sz val="10"/>
      <color theme="1"/>
      <name val="Amasis MT Pro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165" fontId="7" fillId="4" borderId="1" xfId="0" applyNumberFormat="1" applyFont="1" applyFill="1" applyBorder="1"/>
    <xf numFmtId="49" fontId="7" fillId="4" borderId="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right"/>
    </xf>
    <xf numFmtId="0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5" fontId="7" fillId="0" borderId="1" xfId="0" applyNumberFormat="1" applyFont="1" applyBorder="1"/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/>
    <xf numFmtId="165" fontId="7" fillId="0" borderId="0" xfId="0" applyNumberFormat="1" applyFont="1"/>
    <xf numFmtId="0" fontId="8" fillId="2" borderId="12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65" fontId="7" fillId="0" borderId="0" xfId="0" applyNumberFormat="1" applyFont="1" applyBorder="1"/>
    <xf numFmtId="0" fontId="8" fillId="2" borderId="12" xfId="0" applyFont="1" applyFill="1" applyBorder="1" applyAlignment="1">
      <alignment horizontal="left"/>
    </xf>
    <xf numFmtId="16" fontId="7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0" fontId="8" fillId="3" borderId="1" xfId="0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9" fillId="3" borderId="1" xfId="0" applyFont="1" applyFill="1" applyBorder="1"/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8" fillId="3" borderId="1" xfId="0" applyFont="1" applyFill="1" applyBorder="1"/>
    <xf numFmtId="49" fontId="7" fillId="0" borderId="22" xfId="0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49" fontId="8" fillId="0" borderId="14" xfId="0" applyNumberFormat="1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left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 vertical="center"/>
    </xf>
    <xf numFmtId="164" fontId="8" fillId="3" borderId="15" xfId="0" applyNumberFormat="1" applyFont="1" applyFill="1" applyBorder="1"/>
    <xf numFmtId="164" fontId="8" fillId="3" borderId="16" xfId="0" applyNumberFormat="1" applyFont="1" applyFill="1" applyBorder="1"/>
    <xf numFmtId="164" fontId="8" fillId="3" borderId="1" xfId="1" applyNumberFormat="1" applyFont="1" applyFill="1" applyBorder="1" applyAlignment="1">
      <alignment horizontal="left" vertical="center"/>
    </xf>
    <xf numFmtId="164" fontId="8" fillId="3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0" borderId="0" xfId="0" applyFont="1" applyFill="1"/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164" fontId="8" fillId="0" borderId="15" xfId="0" applyNumberFormat="1" applyFont="1" applyBorder="1"/>
    <xf numFmtId="49" fontId="8" fillId="0" borderId="15" xfId="0" applyNumberFormat="1" applyFont="1" applyBorder="1" applyAlignment="1">
      <alignment horizontal="center" vertical="center"/>
    </xf>
    <xf numFmtId="164" fontId="8" fillId="0" borderId="16" xfId="0" applyNumberFormat="1" applyFont="1" applyBorder="1"/>
    <xf numFmtId="17" fontId="7" fillId="0" borderId="0" xfId="0" applyNumberFormat="1" applyFont="1"/>
    <xf numFmtId="49" fontId="7" fillId="0" borderId="23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vertical="center"/>
    </xf>
    <xf numFmtId="0" fontId="6" fillId="3" borderId="1" xfId="0" applyFont="1" applyFill="1" applyBorder="1" applyAlignment="1"/>
    <xf numFmtId="49" fontId="6" fillId="3" borderId="1" xfId="0" applyNumberFormat="1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" xfId="0" applyFont="1" applyFill="1" applyBorder="1"/>
    <xf numFmtId="49" fontId="6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P12"/>
  <sheetViews>
    <sheetView topLeftCell="G1" workbookViewId="0">
      <selection activeCell="Q10" sqref="Q10"/>
    </sheetView>
  </sheetViews>
  <sheetFormatPr defaultRowHeight="15"/>
  <cols>
    <col min="8" max="8" width="9.7109375" bestFit="1" customWidth="1"/>
    <col min="9" max="9" width="11.42578125" bestFit="1" customWidth="1"/>
    <col min="10" max="10" width="22.42578125" bestFit="1" customWidth="1"/>
    <col min="11" max="11" width="24.85546875" bestFit="1" customWidth="1"/>
    <col min="12" max="12" width="35.5703125" bestFit="1" customWidth="1"/>
    <col min="13" max="13" width="14.42578125" bestFit="1" customWidth="1"/>
    <col min="14" max="14" width="26" bestFit="1" customWidth="1"/>
    <col min="15" max="15" width="15.7109375" bestFit="1" customWidth="1"/>
  </cols>
  <sheetData>
    <row r="2" spans="8:16">
      <c r="L2" s="85"/>
    </row>
    <row r="3" spans="8:16">
      <c r="L3" s="53" t="s">
        <v>8</v>
      </c>
    </row>
    <row r="4" spans="8:16">
      <c r="L4" s="53"/>
    </row>
    <row r="6" spans="8:16" ht="15" customHeight="1">
      <c r="H6" s="86" t="s">
        <v>0</v>
      </c>
      <c r="I6" s="86" t="s">
        <v>1</v>
      </c>
      <c r="J6" s="87" t="s">
        <v>49</v>
      </c>
      <c r="K6" s="88" t="s">
        <v>7</v>
      </c>
      <c r="L6" s="89"/>
      <c r="M6" s="89"/>
      <c r="N6" s="89"/>
      <c r="O6" s="90"/>
      <c r="P6" s="4" t="s">
        <v>6</v>
      </c>
    </row>
    <row r="7" spans="8:16">
      <c r="H7" s="91"/>
      <c r="I7" s="91"/>
      <c r="J7" s="92"/>
      <c r="K7" s="93" t="s">
        <v>27</v>
      </c>
      <c r="L7" s="4" t="s">
        <v>2</v>
      </c>
      <c r="M7" s="4" t="s">
        <v>3</v>
      </c>
      <c r="N7" s="4" t="s">
        <v>4</v>
      </c>
      <c r="O7" s="4" t="s">
        <v>5</v>
      </c>
      <c r="P7" s="4"/>
    </row>
    <row r="8" spans="8:16">
      <c r="H8" s="2">
        <v>3</v>
      </c>
      <c r="I8" s="1" t="s">
        <v>43</v>
      </c>
      <c r="J8" s="1" t="s">
        <v>46</v>
      </c>
      <c r="K8" s="3">
        <v>10050000</v>
      </c>
      <c r="L8" s="3"/>
      <c r="M8" s="3">
        <v>1005000</v>
      </c>
      <c r="N8" s="3"/>
      <c r="O8" s="3">
        <v>11055000</v>
      </c>
      <c r="P8" s="3"/>
    </row>
    <row r="9" spans="8:16">
      <c r="H9" s="2">
        <v>7</v>
      </c>
      <c r="I9" s="1" t="s">
        <v>44</v>
      </c>
      <c r="J9" s="1" t="s">
        <v>47</v>
      </c>
      <c r="K9" s="3">
        <v>14450000</v>
      </c>
      <c r="L9" s="3"/>
      <c r="M9" s="3">
        <v>1445000</v>
      </c>
      <c r="N9" s="3"/>
      <c r="O9" s="3">
        <v>15895000</v>
      </c>
      <c r="P9" s="3"/>
    </row>
    <row r="10" spans="8:16">
      <c r="H10" s="2">
        <v>15</v>
      </c>
      <c r="I10" s="1" t="s">
        <v>45</v>
      </c>
      <c r="J10" s="1" t="s">
        <v>48</v>
      </c>
      <c r="K10" s="3">
        <v>3240000</v>
      </c>
      <c r="L10" s="3">
        <v>10800000</v>
      </c>
      <c r="M10" s="3">
        <v>1404000</v>
      </c>
      <c r="N10" s="3"/>
      <c r="O10" s="3">
        <v>15444000</v>
      </c>
      <c r="P10" s="3"/>
    </row>
    <row r="11" spans="8:16">
      <c r="H11" s="94" t="s">
        <v>42</v>
      </c>
      <c r="I11" s="54"/>
      <c r="J11" s="95"/>
      <c r="K11" s="99">
        <f ca="1">SUM(K8:K11)</f>
        <v>27740000</v>
      </c>
      <c r="L11" s="99">
        <f ca="1">SUM(L8:L11)</f>
        <v>10800000</v>
      </c>
      <c r="M11" s="99">
        <f ca="1">SUM(M8:M11)</f>
        <v>3854000</v>
      </c>
      <c r="N11" s="101"/>
      <c r="O11" s="99">
        <f ca="1">SUM(O8:O11)</f>
        <v>42394000</v>
      </c>
      <c r="P11" s="101"/>
    </row>
    <row r="12" spans="8:16">
      <c r="H12" s="96"/>
      <c r="I12" s="97"/>
      <c r="J12" s="98"/>
      <c r="K12" s="100"/>
      <c r="L12" s="100"/>
      <c r="M12" s="100"/>
      <c r="N12" s="102"/>
      <c r="O12" s="100"/>
      <c r="P12" s="102"/>
    </row>
  </sheetData>
  <mergeCells count="12">
    <mergeCell ref="P11:P12"/>
    <mergeCell ref="L3:L4"/>
    <mergeCell ref="H11:J12"/>
    <mergeCell ref="K11:K12"/>
    <mergeCell ref="L11:L12"/>
    <mergeCell ref="M11:M12"/>
    <mergeCell ref="H6:H7"/>
    <mergeCell ref="I6:I7"/>
    <mergeCell ref="J6:J7"/>
    <mergeCell ref="K6:O6"/>
    <mergeCell ref="N11:N12"/>
    <mergeCell ref="O11:O12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N12"/>
  <sheetViews>
    <sheetView workbookViewId="0">
      <selection activeCell="G19" sqref="G19"/>
    </sheetView>
  </sheetViews>
  <sheetFormatPr defaultRowHeight="15"/>
  <cols>
    <col min="6" max="6" width="9.28515625" bestFit="1" customWidth="1"/>
    <col min="7" max="7" width="11.42578125" bestFit="1" customWidth="1"/>
    <col min="8" max="8" width="32" bestFit="1" customWidth="1"/>
    <col min="9" max="9" width="32" customWidth="1"/>
    <col min="10" max="10" width="25.42578125" bestFit="1" customWidth="1"/>
    <col min="11" max="11" width="13.140625" bestFit="1" customWidth="1"/>
    <col min="12" max="12" width="14.85546875" bestFit="1" customWidth="1"/>
    <col min="13" max="13" width="22.5703125" bestFit="1" customWidth="1"/>
    <col min="14" max="14" width="24.85546875" bestFit="1" customWidth="1"/>
  </cols>
  <sheetData>
    <row r="3" spans="5:14">
      <c r="J3" s="103" t="s">
        <v>34</v>
      </c>
    </row>
    <row r="4" spans="5:14">
      <c r="J4" s="103"/>
    </row>
    <row r="6" spans="5:14">
      <c r="E6" s="6"/>
      <c r="F6" s="104" t="s">
        <v>0</v>
      </c>
      <c r="G6" s="104" t="s">
        <v>1</v>
      </c>
      <c r="H6" s="104" t="s">
        <v>35</v>
      </c>
      <c r="I6" s="105" t="s">
        <v>7</v>
      </c>
      <c r="J6" s="106"/>
      <c r="K6" s="107"/>
      <c r="L6" s="47" t="s">
        <v>6</v>
      </c>
      <c r="M6" s="48"/>
      <c r="N6" s="49"/>
    </row>
    <row r="7" spans="5:14">
      <c r="E7" s="6"/>
      <c r="F7" s="108"/>
      <c r="G7" s="108"/>
      <c r="H7" s="108"/>
      <c r="I7" s="45" t="s">
        <v>20</v>
      </c>
      <c r="J7" s="55" t="s">
        <v>31</v>
      </c>
      <c r="K7" s="55" t="s">
        <v>21</v>
      </c>
      <c r="L7" s="109" t="s">
        <v>22</v>
      </c>
      <c r="M7" s="55" t="s">
        <v>32</v>
      </c>
      <c r="N7" s="55" t="s">
        <v>33</v>
      </c>
    </row>
    <row r="8" spans="5:14">
      <c r="E8" s="6"/>
      <c r="F8" s="29">
        <v>4</v>
      </c>
      <c r="G8" s="26" t="s">
        <v>36</v>
      </c>
      <c r="H8" s="26" t="s">
        <v>39</v>
      </c>
      <c r="I8" s="57">
        <v>20350000</v>
      </c>
      <c r="J8" s="57">
        <v>14600000</v>
      </c>
      <c r="K8" s="57">
        <v>18500000</v>
      </c>
      <c r="L8" s="57">
        <v>1850000</v>
      </c>
      <c r="M8" s="57"/>
      <c r="N8" s="57">
        <v>14600000</v>
      </c>
    </row>
    <row r="9" spans="5:14">
      <c r="E9" s="6"/>
      <c r="F9" s="29">
        <v>16</v>
      </c>
      <c r="G9" s="26" t="s">
        <v>37</v>
      </c>
      <c r="H9" s="26" t="s">
        <v>40</v>
      </c>
      <c r="I9" s="57">
        <v>30250000</v>
      </c>
      <c r="J9" s="57">
        <v>21500000</v>
      </c>
      <c r="K9" s="57">
        <v>27500000</v>
      </c>
      <c r="L9" s="57">
        <v>2750000</v>
      </c>
      <c r="M9" s="57"/>
      <c r="N9" s="57">
        <v>21500000</v>
      </c>
    </row>
    <row r="10" spans="5:14">
      <c r="E10" s="6"/>
      <c r="F10" s="29">
        <v>23</v>
      </c>
      <c r="G10" s="26" t="s">
        <v>38</v>
      </c>
      <c r="H10" s="26" t="s">
        <v>41</v>
      </c>
      <c r="I10" s="57">
        <v>25575000</v>
      </c>
      <c r="J10" s="57">
        <v>18200000</v>
      </c>
      <c r="K10" s="57">
        <v>23250000</v>
      </c>
      <c r="L10" s="57">
        <v>2325000</v>
      </c>
      <c r="M10" s="57"/>
      <c r="N10" s="57">
        <v>18200000</v>
      </c>
    </row>
    <row r="11" spans="5:14">
      <c r="E11" s="6"/>
      <c r="F11" s="18" t="s">
        <v>42</v>
      </c>
      <c r="G11" s="110"/>
      <c r="H11" s="19"/>
      <c r="I11" s="111">
        <f ca="1">SUM(I8:I11)</f>
        <v>76175000</v>
      </c>
      <c r="J11" s="111">
        <f ca="1">SUM(J8:J11)</f>
        <v>54300000</v>
      </c>
      <c r="K11" s="111">
        <f ca="1">SUM(K8:K11)</f>
        <v>69250000</v>
      </c>
      <c r="L11" s="112">
        <f ca="1">SUM(L8:L11)</f>
        <v>6925000</v>
      </c>
      <c r="M11" s="113"/>
      <c r="N11" s="112">
        <f ca="1">SUM(N8:N11)</f>
        <v>54300000</v>
      </c>
    </row>
    <row r="12" spans="5:14">
      <c r="E12" s="6"/>
      <c r="F12" s="21"/>
      <c r="G12" s="114"/>
      <c r="H12" s="22"/>
      <c r="I12" s="115"/>
      <c r="J12" s="115"/>
      <c r="K12" s="115"/>
      <c r="L12" s="116"/>
      <c r="M12" s="117"/>
      <c r="N12" s="116"/>
    </row>
  </sheetData>
  <mergeCells count="13">
    <mergeCell ref="L11:L12"/>
    <mergeCell ref="M11:M12"/>
    <mergeCell ref="K11:K12"/>
    <mergeCell ref="N11:N12"/>
    <mergeCell ref="J3:J4"/>
    <mergeCell ref="F11:H12"/>
    <mergeCell ref="I11:I12"/>
    <mergeCell ref="J11:J12"/>
    <mergeCell ref="I6:K6"/>
    <mergeCell ref="L6:N6"/>
    <mergeCell ref="F6:F7"/>
    <mergeCell ref="G6:G7"/>
    <mergeCell ref="H6:H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2:U27"/>
  <sheetViews>
    <sheetView topLeftCell="N21" workbookViewId="0">
      <selection activeCell="N40" sqref="N40"/>
    </sheetView>
  </sheetViews>
  <sheetFormatPr defaultRowHeight="15"/>
  <cols>
    <col min="1" max="11" width="9.140625" style="6"/>
    <col min="12" max="12" width="9.5703125" style="6" bestFit="1" customWidth="1"/>
    <col min="13" max="13" width="27.85546875" style="6" bestFit="1" customWidth="1"/>
    <col min="14" max="14" width="13.28515625" style="6" bestFit="1" customWidth="1"/>
    <col min="15" max="15" width="22.85546875" style="6" bestFit="1" customWidth="1"/>
    <col min="16" max="16" width="24.42578125" style="6" bestFit="1" customWidth="1"/>
    <col min="17" max="17" width="13.28515625" style="6" bestFit="1" customWidth="1"/>
    <col min="18" max="18" width="14.85546875" style="6" bestFit="1" customWidth="1"/>
    <col min="19" max="19" width="18.85546875" style="6" bestFit="1" customWidth="1"/>
    <col min="20" max="20" width="9.140625" style="6"/>
    <col min="21" max="21" width="10.28515625" style="6" bestFit="1" customWidth="1"/>
    <col min="22" max="16384" width="9.140625" style="6"/>
  </cols>
  <sheetData>
    <row r="2" spans="11:21">
      <c r="P2" s="118"/>
    </row>
    <row r="5" spans="11:21">
      <c r="P5" s="119" t="s">
        <v>24</v>
      </c>
    </row>
    <row r="6" spans="11:21">
      <c r="P6" s="119"/>
    </row>
    <row r="8" spans="11:21">
      <c r="K8" s="69" t="s">
        <v>0</v>
      </c>
      <c r="L8" s="69" t="s">
        <v>9</v>
      </c>
      <c r="M8" s="69" t="s">
        <v>10</v>
      </c>
      <c r="N8" s="120" t="s">
        <v>7</v>
      </c>
      <c r="O8" s="120"/>
      <c r="P8" s="121" t="s">
        <v>6</v>
      </c>
      <c r="Q8" s="122"/>
      <c r="R8" s="122"/>
      <c r="S8" s="122"/>
      <c r="T8" s="122"/>
      <c r="U8" s="123"/>
    </row>
    <row r="9" spans="11:21">
      <c r="K9" s="124"/>
      <c r="L9" s="124"/>
      <c r="M9" s="124"/>
      <c r="N9" s="69" t="s">
        <v>16</v>
      </c>
      <c r="O9" s="69" t="s">
        <v>19</v>
      </c>
      <c r="P9" s="69" t="s">
        <v>20</v>
      </c>
      <c r="Q9" s="69" t="s">
        <v>21</v>
      </c>
      <c r="R9" s="69" t="s">
        <v>22</v>
      </c>
      <c r="S9" s="121" t="s">
        <v>23</v>
      </c>
      <c r="T9" s="122"/>
      <c r="U9" s="123"/>
    </row>
    <row r="10" spans="11:21">
      <c r="K10" s="70"/>
      <c r="L10" s="70"/>
      <c r="M10" s="70"/>
      <c r="N10" s="70"/>
      <c r="O10" s="70"/>
      <c r="P10" s="70"/>
      <c r="Q10" s="70"/>
      <c r="R10" s="70"/>
      <c r="S10" s="125" t="s">
        <v>13</v>
      </c>
      <c r="T10" s="125" t="s">
        <v>14</v>
      </c>
      <c r="U10" s="125" t="s">
        <v>15</v>
      </c>
    </row>
    <row r="11" spans="11:21">
      <c r="K11" s="26">
        <v>3</v>
      </c>
      <c r="L11" s="26" t="s">
        <v>80</v>
      </c>
      <c r="M11" s="26" t="s">
        <v>86</v>
      </c>
      <c r="N11" s="57">
        <v>13230000</v>
      </c>
      <c r="O11" s="57">
        <v>270000</v>
      </c>
      <c r="P11" s="57">
        <v>13500000</v>
      </c>
      <c r="Q11" s="57"/>
      <c r="R11" s="57"/>
      <c r="S11" s="26"/>
      <c r="T11" s="26"/>
      <c r="U11" s="26"/>
    </row>
    <row r="12" spans="11:21">
      <c r="K12" s="26">
        <v>6</v>
      </c>
      <c r="L12" s="26" t="s">
        <v>81</v>
      </c>
      <c r="M12" s="26" t="s">
        <v>87</v>
      </c>
      <c r="N12" s="57">
        <v>27775000</v>
      </c>
      <c r="O12" s="57"/>
      <c r="P12" s="57">
        <v>27500000</v>
      </c>
      <c r="Q12" s="57"/>
      <c r="R12" s="57"/>
      <c r="S12" s="26" t="s">
        <v>91</v>
      </c>
      <c r="T12" s="26" t="s">
        <v>92</v>
      </c>
      <c r="U12" s="57">
        <v>275000</v>
      </c>
    </row>
    <row r="13" spans="11:21">
      <c r="K13" s="26">
        <v>12</v>
      </c>
      <c r="L13" s="26" t="s">
        <v>82</v>
      </c>
      <c r="M13" s="26" t="s">
        <v>88</v>
      </c>
      <c r="N13" s="57">
        <v>20000000</v>
      </c>
      <c r="O13" s="57"/>
      <c r="P13" s="57">
        <v>20000000</v>
      </c>
      <c r="Q13" s="57"/>
      <c r="R13" s="57"/>
      <c r="S13" s="26"/>
      <c r="T13" s="26"/>
      <c r="U13" s="26"/>
    </row>
    <row r="14" spans="11:21">
      <c r="K14" s="26">
        <v>12</v>
      </c>
      <c r="L14" s="26" t="s">
        <v>83</v>
      </c>
      <c r="M14" s="26" t="s">
        <v>89</v>
      </c>
      <c r="N14" s="57">
        <v>9075000</v>
      </c>
      <c r="O14" s="57"/>
      <c r="P14" s="57"/>
      <c r="Q14" s="57">
        <v>8250000</v>
      </c>
      <c r="R14" s="57">
        <v>825000</v>
      </c>
      <c r="S14" s="26"/>
      <c r="T14" s="26"/>
      <c r="U14" s="26"/>
    </row>
    <row r="15" spans="11:21">
      <c r="K15" s="26">
        <v>27</v>
      </c>
      <c r="L15" s="26" t="s">
        <v>84</v>
      </c>
      <c r="M15" s="26" t="s">
        <v>90</v>
      </c>
      <c r="N15" s="57">
        <v>27500000</v>
      </c>
      <c r="O15" s="57"/>
      <c r="P15" s="57"/>
      <c r="Q15" s="57">
        <v>25000000</v>
      </c>
      <c r="R15" s="57">
        <v>2500000</v>
      </c>
      <c r="S15" s="26"/>
      <c r="T15" s="26"/>
      <c r="U15" s="26"/>
    </row>
    <row r="16" spans="11:21">
      <c r="K16" s="105" t="s">
        <v>62</v>
      </c>
      <c r="L16" s="106"/>
      <c r="M16" s="107"/>
      <c r="N16" s="126">
        <f>SUM(N11:N15)</f>
        <v>97580000</v>
      </c>
      <c r="O16" s="126">
        <f>SUM(O11:O15)</f>
        <v>270000</v>
      </c>
      <c r="P16" s="126">
        <f>SUM(P11:P15)</f>
        <v>61000000</v>
      </c>
      <c r="Q16" s="126">
        <f>SUM(Q11:Q15)</f>
        <v>33250000</v>
      </c>
      <c r="R16" s="126">
        <f>SUM(R11:R15)</f>
        <v>3325000</v>
      </c>
      <c r="S16" s="127"/>
      <c r="T16" s="127"/>
      <c r="U16" s="126">
        <f>SUM(U12:U15)</f>
        <v>275000</v>
      </c>
    </row>
    <row r="17" spans="11:21">
      <c r="K17" s="105" t="s">
        <v>93</v>
      </c>
      <c r="L17" s="106"/>
      <c r="M17" s="107"/>
      <c r="N17" s="45" t="s">
        <v>66</v>
      </c>
      <c r="O17" s="45" t="s">
        <v>94</v>
      </c>
      <c r="P17" s="45" t="s">
        <v>95</v>
      </c>
      <c r="Q17" s="45" t="s">
        <v>96</v>
      </c>
      <c r="R17" s="45" t="s">
        <v>97</v>
      </c>
      <c r="S17" s="127"/>
      <c r="T17" s="127"/>
      <c r="U17" s="45" t="s">
        <v>98</v>
      </c>
    </row>
    <row r="19" spans="11:21" ht="15.75" thickBot="1"/>
    <row r="20" spans="11:21">
      <c r="P20" s="73" t="s">
        <v>67</v>
      </c>
      <c r="Q20" s="74"/>
      <c r="R20" s="74"/>
      <c r="S20" s="75"/>
    </row>
    <row r="21" spans="11:21" ht="15.75" thickBot="1">
      <c r="P21" s="76" t="s">
        <v>68</v>
      </c>
      <c r="Q21" s="77"/>
      <c r="R21" s="78" t="s">
        <v>69</v>
      </c>
      <c r="S21" s="79"/>
    </row>
    <row r="22" spans="11:21" ht="15.75" thickBot="1">
      <c r="P22" s="63" t="s">
        <v>70</v>
      </c>
      <c r="Q22" s="64" t="s">
        <v>62</v>
      </c>
      <c r="R22" s="64" t="s">
        <v>70</v>
      </c>
      <c r="S22" s="65" t="s">
        <v>62</v>
      </c>
    </row>
    <row r="23" spans="11:21">
      <c r="P23" s="56" t="s">
        <v>133</v>
      </c>
      <c r="Q23" s="57">
        <v>97580000</v>
      </c>
      <c r="R23" s="62" t="s">
        <v>135</v>
      </c>
      <c r="S23" s="57">
        <v>61000000</v>
      </c>
    </row>
    <row r="24" spans="11:21">
      <c r="P24" s="56" t="s">
        <v>134</v>
      </c>
      <c r="Q24" s="57">
        <v>270000</v>
      </c>
      <c r="R24" s="62" t="s">
        <v>136</v>
      </c>
      <c r="S24" s="57">
        <v>33250000</v>
      </c>
    </row>
    <row r="25" spans="11:21">
      <c r="P25" s="56"/>
      <c r="Q25" s="57"/>
      <c r="R25" s="62" t="s">
        <v>137</v>
      </c>
      <c r="S25" s="57">
        <v>3325000</v>
      </c>
    </row>
    <row r="26" spans="11:21" ht="15.75" thickBot="1">
      <c r="P26" s="56"/>
      <c r="Q26" s="57"/>
      <c r="R26" s="62" t="s">
        <v>138</v>
      </c>
      <c r="S26" s="57">
        <v>275000</v>
      </c>
    </row>
    <row r="27" spans="11:21" ht="15.75" thickBot="1">
      <c r="P27" s="66" t="s">
        <v>139</v>
      </c>
      <c r="Q27" s="128">
        <f>SUM(Q23:Q26)</f>
        <v>97850000</v>
      </c>
      <c r="R27" s="129" t="s">
        <v>62</v>
      </c>
      <c r="S27" s="130">
        <f>SUM(S23:S26)</f>
        <v>97850000</v>
      </c>
    </row>
  </sheetData>
  <mergeCells count="17">
    <mergeCell ref="P5:P6"/>
    <mergeCell ref="P21:Q21"/>
    <mergeCell ref="R21:S21"/>
    <mergeCell ref="K16:M16"/>
    <mergeCell ref="K17:M17"/>
    <mergeCell ref="N8:O8"/>
    <mergeCell ref="P8:U8"/>
    <mergeCell ref="P20:S20"/>
    <mergeCell ref="K8:K10"/>
    <mergeCell ref="L8:L10"/>
    <mergeCell ref="M8:M10"/>
    <mergeCell ref="N9:N10"/>
    <mergeCell ref="O9:O10"/>
    <mergeCell ref="Q9:Q10"/>
    <mergeCell ref="R9:R10"/>
    <mergeCell ref="S9:U9"/>
    <mergeCell ref="P9:P1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2:Q41"/>
  <sheetViews>
    <sheetView topLeftCell="M26" workbookViewId="0">
      <selection activeCell="O36" sqref="O36"/>
    </sheetView>
  </sheetViews>
  <sheetFormatPr defaultRowHeight="15"/>
  <cols>
    <col min="1" max="6" width="9.140625" style="6"/>
    <col min="7" max="7" width="9.5703125" style="6" bestFit="1" customWidth="1"/>
    <col min="8" max="8" width="13" style="6" bestFit="1" customWidth="1"/>
    <col min="9" max="9" width="32.85546875" style="6" bestFit="1" customWidth="1"/>
    <col min="10" max="10" width="16" style="6" bestFit="1" customWidth="1"/>
    <col min="11" max="11" width="31.140625" style="6" customWidth="1"/>
    <col min="12" max="12" width="12.140625" style="6" bestFit="1" customWidth="1"/>
    <col min="13" max="13" width="34.28515625" style="6" bestFit="1" customWidth="1"/>
    <col min="14" max="14" width="13.140625" style="6" bestFit="1" customWidth="1"/>
    <col min="15" max="16" width="13.42578125" style="6" bestFit="1" customWidth="1"/>
    <col min="17" max="16384" width="9.140625" style="6"/>
  </cols>
  <sheetData>
    <row r="2" spans="7:17">
      <c r="K2" s="118"/>
    </row>
    <row r="6" spans="7:17">
      <c r="K6" s="52" t="s">
        <v>18</v>
      </c>
    </row>
    <row r="7" spans="7:17">
      <c r="K7" s="52"/>
    </row>
    <row r="9" spans="7:17">
      <c r="G9" s="104" t="s">
        <v>0</v>
      </c>
      <c r="H9" s="104" t="s">
        <v>9</v>
      </c>
      <c r="I9" s="104" t="s">
        <v>10</v>
      </c>
      <c r="J9" s="47" t="s">
        <v>85</v>
      </c>
      <c r="K9" s="48"/>
      <c r="L9" s="48"/>
      <c r="M9" s="48"/>
      <c r="N9" s="48"/>
      <c r="O9" s="49"/>
      <c r="P9" s="45" t="s">
        <v>6</v>
      </c>
    </row>
    <row r="10" spans="7:17">
      <c r="G10" s="134"/>
      <c r="H10" s="134"/>
      <c r="I10" s="134"/>
      <c r="J10" s="104" t="s">
        <v>5</v>
      </c>
      <c r="K10" s="104" t="s">
        <v>11</v>
      </c>
      <c r="L10" s="104" t="s">
        <v>12</v>
      </c>
      <c r="M10" s="47" t="s">
        <v>17</v>
      </c>
      <c r="N10" s="48"/>
      <c r="O10" s="49"/>
      <c r="P10" s="104" t="s">
        <v>16</v>
      </c>
    </row>
    <row r="11" spans="7:17">
      <c r="G11" s="108"/>
      <c r="H11" s="108"/>
      <c r="I11" s="108"/>
      <c r="J11" s="108"/>
      <c r="K11" s="108"/>
      <c r="L11" s="108"/>
      <c r="M11" s="55" t="s">
        <v>13</v>
      </c>
      <c r="N11" s="55" t="s">
        <v>14</v>
      </c>
      <c r="O11" s="55" t="s">
        <v>15</v>
      </c>
      <c r="P11" s="108"/>
    </row>
    <row r="12" spans="7:17">
      <c r="G12" s="29">
        <v>1</v>
      </c>
      <c r="H12" s="26" t="s">
        <v>99</v>
      </c>
      <c r="I12" s="26" t="s">
        <v>108</v>
      </c>
      <c r="J12" s="57"/>
      <c r="K12" s="57"/>
      <c r="L12" s="57"/>
      <c r="M12" s="26" t="s">
        <v>50</v>
      </c>
      <c r="N12" s="62" t="s">
        <v>56</v>
      </c>
      <c r="O12" s="57">
        <v>12000000</v>
      </c>
      <c r="P12" s="57">
        <v>12000000</v>
      </c>
      <c r="Q12" s="131"/>
    </row>
    <row r="13" spans="7:17">
      <c r="G13" s="29">
        <v>3</v>
      </c>
      <c r="H13" s="26" t="s">
        <v>102</v>
      </c>
      <c r="I13" s="26" t="s">
        <v>109</v>
      </c>
      <c r="J13" s="57"/>
      <c r="K13" s="57"/>
      <c r="L13" s="57"/>
      <c r="M13" s="26" t="s">
        <v>51</v>
      </c>
      <c r="N13" s="62" t="s">
        <v>57</v>
      </c>
      <c r="O13" s="57">
        <v>3600000</v>
      </c>
      <c r="P13" s="57">
        <v>3600000</v>
      </c>
    </row>
    <row r="14" spans="7:17">
      <c r="G14" s="29">
        <v>8</v>
      </c>
      <c r="H14" s="26" t="s">
        <v>100</v>
      </c>
      <c r="I14" s="26" t="s">
        <v>110</v>
      </c>
      <c r="J14" s="57"/>
      <c r="K14" s="57">
        <v>3200000</v>
      </c>
      <c r="L14" s="57">
        <v>1000000</v>
      </c>
      <c r="M14" s="26"/>
      <c r="N14" s="62"/>
      <c r="O14" s="57"/>
      <c r="P14" s="57">
        <v>4200000</v>
      </c>
    </row>
    <row r="15" spans="7:17">
      <c r="G15" s="29">
        <v>10</v>
      </c>
      <c r="H15" s="26" t="s">
        <v>103</v>
      </c>
      <c r="I15" s="26" t="s">
        <v>111</v>
      </c>
      <c r="J15" s="57">
        <v>22500000</v>
      </c>
      <c r="K15" s="57"/>
      <c r="L15" s="57"/>
      <c r="M15" s="26" t="s">
        <v>52</v>
      </c>
      <c r="N15" s="62" t="s">
        <v>58</v>
      </c>
      <c r="O15" s="57">
        <v>225000</v>
      </c>
      <c r="P15" s="57">
        <v>22725000</v>
      </c>
    </row>
    <row r="16" spans="7:17">
      <c r="G16" s="29">
        <v>15</v>
      </c>
      <c r="H16" s="26" t="s">
        <v>104</v>
      </c>
      <c r="I16" s="26" t="s">
        <v>110</v>
      </c>
      <c r="J16" s="57"/>
      <c r="K16" s="57">
        <v>3200000</v>
      </c>
      <c r="L16" s="57">
        <v>1000000</v>
      </c>
      <c r="M16" s="26"/>
      <c r="N16" s="62"/>
      <c r="O16" s="57"/>
      <c r="P16" s="57">
        <v>4200000</v>
      </c>
    </row>
    <row r="17" spans="7:16">
      <c r="G17" s="29">
        <v>19</v>
      </c>
      <c r="H17" s="26" t="s">
        <v>105</v>
      </c>
      <c r="I17" s="26" t="s">
        <v>112</v>
      </c>
      <c r="J17" s="57"/>
      <c r="K17" s="57"/>
      <c r="L17" s="57">
        <v>927500</v>
      </c>
      <c r="M17" s="26" t="s">
        <v>53</v>
      </c>
      <c r="N17" s="62" t="s">
        <v>59</v>
      </c>
      <c r="O17" s="57">
        <v>200000</v>
      </c>
      <c r="P17" s="57">
        <v>1127500</v>
      </c>
    </row>
    <row r="18" spans="7:16">
      <c r="G18" s="29">
        <v>22</v>
      </c>
      <c r="H18" s="26" t="s">
        <v>106</v>
      </c>
      <c r="I18" s="26" t="s">
        <v>110</v>
      </c>
      <c r="J18" s="57"/>
      <c r="K18" s="57">
        <v>2880000</v>
      </c>
      <c r="L18" s="57">
        <v>1000000</v>
      </c>
      <c r="M18" s="26"/>
      <c r="N18" s="62"/>
      <c r="O18" s="57"/>
      <c r="P18" s="57">
        <v>3880000</v>
      </c>
    </row>
    <row r="19" spans="7:16">
      <c r="G19" s="29">
        <v>24</v>
      </c>
      <c r="H19" s="26" t="s">
        <v>101</v>
      </c>
      <c r="I19" s="26" t="s">
        <v>113</v>
      </c>
      <c r="J19" s="57">
        <v>10000000</v>
      </c>
      <c r="K19" s="57"/>
      <c r="L19" s="57"/>
      <c r="M19" s="26"/>
      <c r="N19" s="62"/>
      <c r="O19" s="57"/>
      <c r="P19" s="57">
        <v>10000000</v>
      </c>
    </row>
    <row r="20" spans="7:16">
      <c r="G20" s="29">
        <v>25</v>
      </c>
      <c r="H20" s="26" t="s">
        <v>107</v>
      </c>
      <c r="I20" s="26" t="s">
        <v>114</v>
      </c>
      <c r="J20" s="57"/>
      <c r="K20" s="57"/>
      <c r="L20" s="57"/>
      <c r="M20" s="26" t="s">
        <v>54</v>
      </c>
      <c r="N20" s="62" t="s">
        <v>60</v>
      </c>
      <c r="O20" s="57">
        <v>5000000</v>
      </c>
      <c r="P20" s="57">
        <v>5000000</v>
      </c>
    </row>
    <row r="21" spans="7:16">
      <c r="G21" s="26"/>
      <c r="H21" s="26"/>
      <c r="I21" s="26" t="s">
        <v>115</v>
      </c>
      <c r="J21" s="57"/>
      <c r="K21" s="57"/>
      <c r="L21" s="57"/>
      <c r="M21" s="26" t="s">
        <v>55</v>
      </c>
      <c r="N21" s="62" t="s">
        <v>61</v>
      </c>
      <c r="O21" s="57">
        <v>1500000</v>
      </c>
      <c r="P21" s="57">
        <v>1500000</v>
      </c>
    </row>
    <row r="22" spans="7:16">
      <c r="G22" s="135" t="s">
        <v>62</v>
      </c>
      <c r="H22" s="136"/>
      <c r="I22" s="137"/>
      <c r="J22" s="138">
        <f>SUM(J12:J21)</f>
        <v>32500000</v>
      </c>
      <c r="K22" s="138">
        <f>SUM(K12:K21)</f>
        <v>9280000</v>
      </c>
      <c r="L22" s="138">
        <f>SUM(L12:L21)</f>
        <v>3927500</v>
      </c>
      <c r="M22" s="139"/>
      <c r="N22" s="140"/>
      <c r="O22" s="138">
        <f>SUM(O12:O21)</f>
        <v>22525000</v>
      </c>
      <c r="P22" s="138">
        <f>SUM(P12:P21)</f>
        <v>68232500</v>
      </c>
    </row>
    <row r="23" spans="7:16">
      <c r="G23" s="141"/>
      <c r="H23" s="142"/>
      <c r="I23" s="143"/>
      <c r="J23" s="72" t="s">
        <v>63</v>
      </c>
      <c r="K23" s="72" t="s">
        <v>64</v>
      </c>
      <c r="L23" s="72" t="s">
        <v>65</v>
      </c>
      <c r="M23" s="144"/>
      <c r="N23" s="145"/>
      <c r="O23" s="71"/>
      <c r="P23" s="72" t="s">
        <v>66</v>
      </c>
    </row>
    <row r="28" spans="7:16" ht="15.75" thickBot="1"/>
    <row r="29" spans="7:16">
      <c r="M29" s="73" t="s">
        <v>67</v>
      </c>
      <c r="N29" s="74"/>
      <c r="O29" s="74"/>
      <c r="P29" s="75"/>
    </row>
    <row r="30" spans="7:16" ht="15.75" thickBot="1">
      <c r="M30" s="76" t="s">
        <v>68</v>
      </c>
      <c r="N30" s="77"/>
      <c r="O30" s="78" t="s">
        <v>69</v>
      </c>
      <c r="P30" s="79"/>
    </row>
    <row r="31" spans="7:16" ht="15.75" thickBot="1">
      <c r="M31" s="63" t="s">
        <v>70</v>
      </c>
      <c r="N31" s="64" t="s">
        <v>62</v>
      </c>
      <c r="O31" s="64" t="s">
        <v>71</v>
      </c>
      <c r="P31" s="65" t="s">
        <v>72</v>
      </c>
    </row>
    <row r="32" spans="7:16">
      <c r="M32" s="56" t="s">
        <v>56</v>
      </c>
      <c r="N32" s="57">
        <v>12000000</v>
      </c>
      <c r="O32" s="62" t="s">
        <v>79</v>
      </c>
      <c r="P32" s="57">
        <v>68232500</v>
      </c>
    </row>
    <row r="33" spans="13:16">
      <c r="M33" s="56" t="s">
        <v>73</v>
      </c>
      <c r="N33" s="57">
        <v>32500000</v>
      </c>
      <c r="O33" s="62"/>
      <c r="P33" s="57"/>
    </row>
    <row r="34" spans="13:16">
      <c r="M34" s="56" t="s">
        <v>74</v>
      </c>
      <c r="N34" s="57">
        <v>3600000</v>
      </c>
      <c r="O34" s="62"/>
      <c r="P34" s="57"/>
    </row>
    <row r="35" spans="13:16">
      <c r="M35" s="56" t="s">
        <v>60</v>
      </c>
      <c r="N35" s="57">
        <v>5000000</v>
      </c>
      <c r="O35" s="62"/>
      <c r="P35" s="57"/>
    </row>
    <row r="36" spans="13:16">
      <c r="M36" s="56" t="s">
        <v>75</v>
      </c>
      <c r="N36" s="57">
        <v>9280000</v>
      </c>
      <c r="O36" s="146"/>
      <c r="P36" s="57"/>
    </row>
    <row r="37" spans="13:16">
      <c r="M37" s="56" t="s">
        <v>76</v>
      </c>
      <c r="N37" s="57">
        <v>3927500</v>
      </c>
      <c r="O37" s="62"/>
      <c r="P37" s="57"/>
    </row>
    <row r="38" spans="13:16">
      <c r="M38" s="56" t="s">
        <v>59</v>
      </c>
      <c r="N38" s="57">
        <v>200000</v>
      </c>
      <c r="O38" s="62"/>
      <c r="P38" s="57"/>
    </row>
    <row r="39" spans="13:16">
      <c r="M39" s="56" t="s">
        <v>77</v>
      </c>
      <c r="N39" s="57">
        <v>225000</v>
      </c>
      <c r="O39" s="62"/>
      <c r="P39" s="57"/>
    </row>
    <row r="40" spans="13:16" ht="15.75" thickBot="1">
      <c r="M40" s="132" t="s">
        <v>78</v>
      </c>
      <c r="N40" s="57">
        <v>1500000</v>
      </c>
      <c r="O40" s="133"/>
      <c r="P40" s="57"/>
    </row>
    <row r="41" spans="13:16" ht="15.75" thickBot="1">
      <c r="M41" s="66" t="s">
        <v>62</v>
      </c>
      <c r="N41" s="128">
        <f>SUM(N32:N40)</f>
        <v>68232500</v>
      </c>
      <c r="O41" s="129"/>
      <c r="P41" s="130">
        <f>SUM(P32:P40)</f>
        <v>68232500</v>
      </c>
    </row>
  </sheetData>
  <mergeCells count="14">
    <mergeCell ref="K6:K7"/>
    <mergeCell ref="J9:O9"/>
    <mergeCell ref="P10:P11"/>
    <mergeCell ref="G9:G11"/>
    <mergeCell ref="H9:H11"/>
    <mergeCell ref="I9:I11"/>
    <mergeCell ref="J10:J11"/>
    <mergeCell ref="K10:K11"/>
    <mergeCell ref="L10:L11"/>
    <mergeCell ref="G22:I23"/>
    <mergeCell ref="M29:P29"/>
    <mergeCell ref="M30:N30"/>
    <mergeCell ref="O30:P30"/>
    <mergeCell ref="M10:O10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3:Q29"/>
  <sheetViews>
    <sheetView topLeftCell="K8" workbookViewId="0">
      <selection activeCell="P1" sqref="P1"/>
    </sheetView>
  </sheetViews>
  <sheetFormatPr defaultRowHeight="15"/>
  <cols>
    <col min="1" max="10" width="9.140625" style="6"/>
    <col min="11" max="11" width="11.28515625" style="6" bestFit="1" customWidth="1"/>
    <col min="12" max="12" width="11.140625" style="6" bestFit="1" customWidth="1"/>
    <col min="13" max="13" width="34.42578125" style="6" bestFit="1" customWidth="1"/>
    <col min="14" max="14" width="21.85546875" style="6" bestFit="1" customWidth="1"/>
    <col min="15" max="15" width="37.7109375" style="6" customWidth="1"/>
    <col min="16" max="16" width="28.85546875" style="6" bestFit="1" customWidth="1"/>
    <col min="17" max="17" width="35.140625" style="6" bestFit="1" customWidth="1"/>
    <col min="18" max="16384" width="9.140625" style="6"/>
  </cols>
  <sheetData>
    <row r="3" spans="11:17">
      <c r="O3" s="67"/>
    </row>
    <row r="4" spans="11:17">
      <c r="O4" s="67"/>
    </row>
    <row r="5" spans="11:17">
      <c r="O5" s="68" t="s">
        <v>29</v>
      </c>
    </row>
    <row r="6" spans="11:17">
      <c r="O6" s="68"/>
    </row>
    <row r="8" spans="11:17">
      <c r="K8" s="69" t="s">
        <v>0</v>
      </c>
      <c r="L8" s="69" t="s">
        <v>9</v>
      </c>
      <c r="M8" s="69" t="s">
        <v>10</v>
      </c>
      <c r="N8" s="15" t="s">
        <v>7</v>
      </c>
      <c r="O8" s="17"/>
      <c r="P8" s="15" t="s">
        <v>6</v>
      </c>
      <c r="Q8" s="17"/>
    </row>
    <row r="9" spans="11:17">
      <c r="K9" s="70"/>
      <c r="L9" s="70"/>
      <c r="M9" s="70"/>
      <c r="N9" s="14" t="s">
        <v>25</v>
      </c>
      <c r="O9" s="14" t="s">
        <v>26</v>
      </c>
      <c r="P9" s="14" t="s">
        <v>27</v>
      </c>
      <c r="Q9" s="14" t="s">
        <v>28</v>
      </c>
    </row>
    <row r="10" spans="11:17">
      <c r="K10" s="29">
        <v>2</v>
      </c>
      <c r="L10" s="26" t="s">
        <v>116</v>
      </c>
      <c r="M10" s="26" t="s">
        <v>124</v>
      </c>
      <c r="N10" s="57">
        <v>10050000</v>
      </c>
      <c r="O10" s="57"/>
      <c r="P10" s="57">
        <v>10050000</v>
      </c>
      <c r="Q10" s="57"/>
    </row>
    <row r="11" spans="11:17">
      <c r="K11" s="29">
        <v>2</v>
      </c>
      <c r="L11" s="26" t="s">
        <v>117</v>
      </c>
      <c r="M11" s="26" t="s">
        <v>125</v>
      </c>
      <c r="N11" s="57"/>
      <c r="O11" s="57">
        <v>5400000</v>
      </c>
      <c r="P11" s="57"/>
      <c r="Q11" s="57">
        <v>5400000</v>
      </c>
    </row>
    <row r="12" spans="11:17">
      <c r="K12" s="29">
        <v>9</v>
      </c>
      <c r="L12" s="26" t="s">
        <v>118</v>
      </c>
      <c r="M12" s="26" t="s">
        <v>124</v>
      </c>
      <c r="N12" s="57">
        <v>10050000</v>
      </c>
      <c r="O12" s="57"/>
      <c r="P12" s="57">
        <v>10050000</v>
      </c>
      <c r="Q12" s="57"/>
    </row>
    <row r="13" spans="11:17">
      <c r="K13" s="29">
        <v>9</v>
      </c>
      <c r="L13" s="26" t="s">
        <v>119</v>
      </c>
      <c r="M13" s="26" t="s">
        <v>126</v>
      </c>
      <c r="N13" s="57"/>
      <c r="O13" s="57">
        <v>8400000</v>
      </c>
      <c r="P13" s="57"/>
      <c r="Q13" s="57">
        <v>8400000</v>
      </c>
    </row>
    <row r="14" spans="11:17">
      <c r="K14" s="29">
        <v>17</v>
      </c>
      <c r="L14" s="26" t="s">
        <v>120</v>
      </c>
      <c r="M14" s="26" t="s">
        <v>124</v>
      </c>
      <c r="N14" s="57">
        <v>9045000</v>
      </c>
      <c r="O14" s="57"/>
      <c r="P14" s="57">
        <v>9045000</v>
      </c>
      <c r="Q14" s="57"/>
    </row>
    <row r="15" spans="11:17">
      <c r="K15" s="29">
        <v>17</v>
      </c>
      <c r="L15" s="26" t="s">
        <v>121</v>
      </c>
      <c r="M15" s="26" t="s">
        <v>126</v>
      </c>
      <c r="N15" s="57"/>
      <c r="O15" s="57">
        <v>4860000</v>
      </c>
      <c r="P15" s="57"/>
      <c r="Q15" s="57">
        <v>4860000</v>
      </c>
    </row>
    <row r="16" spans="11:17">
      <c r="K16" s="29">
        <v>24</v>
      </c>
      <c r="L16" s="26" t="s">
        <v>122</v>
      </c>
      <c r="M16" s="26" t="s">
        <v>124</v>
      </c>
      <c r="N16" s="57">
        <v>7537000</v>
      </c>
      <c r="O16" s="57"/>
      <c r="P16" s="57">
        <v>7537000</v>
      </c>
      <c r="Q16" s="57"/>
    </row>
    <row r="17" spans="11:17">
      <c r="K17" s="29">
        <v>24</v>
      </c>
      <c r="L17" s="26" t="s">
        <v>123</v>
      </c>
      <c r="M17" s="26" t="s">
        <v>126</v>
      </c>
      <c r="N17" s="57"/>
      <c r="O17" s="57">
        <v>6300000</v>
      </c>
      <c r="P17" s="57"/>
      <c r="Q17" s="57">
        <v>6300000</v>
      </c>
    </row>
    <row r="18" spans="11:17">
      <c r="K18" s="47" t="s">
        <v>127</v>
      </c>
      <c r="L18" s="48"/>
      <c r="M18" s="49"/>
      <c r="N18" s="83">
        <f>SUM(N10:N17)</f>
        <v>36682000</v>
      </c>
      <c r="O18" s="83">
        <f>SUM(O10:O17)</f>
        <v>24960000</v>
      </c>
      <c r="P18" s="83">
        <f>SUM(P10:P17)</f>
        <v>36682000</v>
      </c>
      <c r="Q18" s="83">
        <f>SUM(Q10:Q17)</f>
        <v>24960000</v>
      </c>
    </row>
    <row r="19" spans="11:17">
      <c r="K19" s="47" t="s">
        <v>128</v>
      </c>
      <c r="L19" s="48"/>
      <c r="M19" s="49"/>
      <c r="N19" s="84" t="s">
        <v>129</v>
      </c>
      <c r="O19" s="84" t="s">
        <v>130</v>
      </c>
      <c r="P19" s="84" t="s">
        <v>131</v>
      </c>
      <c r="Q19" s="84" t="s">
        <v>132</v>
      </c>
    </row>
    <row r="23" spans="11:17" ht="15.75" thickBot="1"/>
    <row r="24" spans="11:17">
      <c r="N24" s="73" t="s">
        <v>67</v>
      </c>
      <c r="O24" s="74"/>
      <c r="P24" s="74"/>
      <c r="Q24" s="75"/>
    </row>
    <row r="25" spans="11:17" ht="15.75" thickBot="1">
      <c r="N25" s="76" t="s">
        <v>68</v>
      </c>
      <c r="O25" s="77"/>
      <c r="P25" s="78" t="s">
        <v>69</v>
      </c>
      <c r="Q25" s="79"/>
    </row>
    <row r="26" spans="11:17" ht="15.75" thickBot="1">
      <c r="N26" s="63" t="s">
        <v>70</v>
      </c>
      <c r="O26" s="64" t="s">
        <v>62</v>
      </c>
      <c r="P26" s="64" t="s">
        <v>70</v>
      </c>
      <c r="Q26" s="65" t="s">
        <v>62</v>
      </c>
    </row>
    <row r="27" spans="11:17">
      <c r="N27" s="56" t="s">
        <v>140</v>
      </c>
      <c r="O27" s="57">
        <v>36682000</v>
      </c>
      <c r="P27" s="62" t="s">
        <v>142</v>
      </c>
      <c r="Q27" s="57">
        <v>36682000</v>
      </c>
    </row>
    <row r="28" spans="11:17" ht="15.75" thickBot="1">
      <c r="N28" s="56" t="s">
        <v>141</v>
      </c>
      <c r="O28" s="57">
        <v>24960000</v>
      </c>
      <c r="P28" s="62" t="s">
        <v>143</v>
      </c>
      <c r="Q28" s="57">
        <v>24960000</v>
      </c>
    </row>
    <row r="29" spans="11:17" ht="15.75" thickBot="1">
      <c r="N29" s="80" t="s">
        <v>42</v>
      </c>
      <c r="O29" s="81">
        <f>SUM(O27:O28)</f>
        <v>61642000</v>
      </c>
      <c r="P29" s="80" t="s">
        <v>42</v>
      </c>
      <c r="Q29" s="82">
        <f>SUM(Q27:Q28)</f>
        <v>61642000</v>
      </c>
    </row>
  </sheetData>
  <mergeCells count="11">
    <mergeCell ref="O5:O6"/>
    <mergeCell ref="N24:Q24"/>
    <mergeCell ref="N25:O25"/>
    <mergeCell ref="P25:Q25"/>
    <mergeCell ref="K18:M18"/>
    <mergeCell ref="K19:M19"/>
    <mergeCell ref="K8:K9"/>
    <mergeCell ref="L8:L9"/>
    <mergeCell ref="M8:M9"/>
    <mergeCell ref="N8:O8"/>
    <mergeCell ref="P8:Q8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G3:L35"/>
  <sheetViews>
    <sheetView topLeftCell="A27" zoomScale="95" zoomScaleNormal="95" workbookViewId="0">
      <selection activeCell="G48" sqref="G48"/>
    </sheetView>
  </sheetViews>
  <sheetFormatPr defaultRowHeight="15"/>
  <cols>
    <col min="1" max="6" width="9.140625" style="6"/>
    <col min="7" max="7" width="11.7109375" style="6" bestFit="1" customWidth="1"/>
    <col min="8" max="8" width="11.85546875" style="6" bestFit="1" customWidth="1"/>
    <col min="9" max="9" width="36.5703125" style="6" bestFit="1" customWidth="1"/>
    <col min="10" max="10" width="14.28515625" style="6" bestFit="1" customWidth="1"/>
    <col min="11" max="12" width="14.7109375" style="6" bestFit="1" customWidth="1"/>
    <col min="13" max="16384" width="9.140625" style="6"/>
  </cols>
  <sheetData>
    <row r="3" spans="7:12">
      <c r="J3" s="118"/>
    </row>
    <row r="4" spans="7:12">
      <c r="I4" s="59" t="s">
        <v>30</v>
      </c>
      <c r="J4" s="59"/>
    </row>
    <row r="5" spans="7:12">
      <c r="I5" s="59"/>
      <c r="J5" s="59"/>
    </row>
    <row r="7" spans="7:12">
      <c r="G7" s="45" t="s">
        <v>0</v>
      </c>
      <c r="H7" s="45" t="s">
        <v>9</v>
      </c>
      <c r="I7" s="45" t="s">
        <v>13</v>
      </c>
      <c r="J7" s="45" t="s">
        <v>14</v>
      </c>
      <c r="K7" s="45" t="s">
        <v>7</v>
      </c>
      <c r="L7" s="45" t="s">
        <v>6</v>
      </c>
    </row>
    <row r="8" spans="7:12">
      <c r="G8" s="29">
        <v>2</v>
      </c>
      <c r="H8" s="26" t="s">
        <v>144</v>
      </c>
      <c r="I8" s="26" t="s">
        <v>145</v>
      </c>
      <c r="J8" s="62" t="s">
        <v>150</v>
      </c>
      <c r="K8" s="57">
        <v>20000000</v>
      </c>
      <c r="L8" s="57"/>
    </row>
    <row r="9" spans="7:12">
      <c r="G9" s="29"/>
      <c r="H9" s="26"/>
      <c r="I9" s="26" t="s">
        <v>146</v>
      </c>
      <c r="J9" s="62" t="s">
        <v>151</v>
      </c>
      <c r="K9" s="57"/>
      <c r="L9" s="57">
        <v>10050000</v>
      </c>
    </row>
    <row r="10" spans="7:12">
      <c r="G10" s="29"/>
      <c r="H10" s="26"/>
      <c r="I10" s="26" t="s">
        <v>147</v>
      </c>
      <c r="J10" s="62" t="s">
        <v>152</v>
      </c>
      <c r="K10" s="57"/>
      <c r="L10" s="57">
        <v>3200000</v>
      </c>
    </row>
    <row r="11" spans="7:12">
      <c r="G11" s="29"/>
      <c r="H11" s="26"/>
      <c r="I11" s="26" t="s">
        <v>148</v>
      </c>
      <c r="J11" s="62" t="s">
        <v>153</v>
      </c>
      <c r="K11" s="57"/>
      <c r="L11" s="57">
        <v>6750000</v>
      </c>
    </row>
    <row r="12" spans="7:12">
      <c r="G12" s="29"/>
      <c r="H12" s="26"/>
      <c r="I12" s="58" t="s">
        <v>149</v>
      </c>
      <c r="J12" s="62"/>
      <c r="K12" s="57"/>
      <c r="L12" s="57"/>
    </row>
    <row r="13" spans="7:12">
      <c r="G13" s="29">
        <v>9</v>
      </c>
      <c r="H13" s="26" t="s">
        <v>154</v>
      </c>
      <c r="I13" s="26" t="s">
        <v>155</v>
      </c>
      <c r="J13" s="62" t="s">
        <v>150</v>
      </c>
      <c r="K13" s="57">
        <v>23000000</v>
      </c>
      <c r="L13" s="57"/>
    </row>
    <row r="14" spans="7:12">
      <c r="G14" s="29"/>
      <c r="H14" s="26"/>
      <c r="I14" s="26" t="s">
        <v>146</v>
      </c>
      <c r="J14" s="62" t="s">
        <v>151</v>
      </c>
      <c r="K14" s="57"/>
      <c r="L14" s="57">
        <v>10050000</v>
      </c>
    </row>
    <row r="15" spans="7:12">
      <c r="G15" s="29"/>
      <c r="H15" s="26"/>
      <c r="I15" s="26" t="s">
        <v>147</v>
      </c>
      <c r="J15" s="62" t="s">
        <v>152</v>
      </c>
      <c r="K15" s="57"/>
      <c r="L15" s="57">
        <v>3200000</v>
      </c>
    </row>
    <row r="16" spans="7:12">
      <c r="G16" s="29"/>
      <c r="H16" s="26"/>
      <c r="I16" s="26" t="s">
        <v>148</v>
      </c>
      <c r="J16" s="62" t="s">
        <v>153</v>
      </c>
      <c r="K16" s="57"/>
      <c r="L16" s="57">
        <v>9750000</v>
      </c>
    </row>
    <row r="17" spans="7:12">
      <c r="G17" s="29"/>
      <c r="H17" s="26"/>
      <c r="I17" s="58" t="s">
        <v>149</v>
      </c>
      <c r="J17" s="62"/>
      <c r="K17" s="57"/>
      <c r="L17" s="57"/>
    </row>
    <row r="18" spans="7:12">
      <c r="G18" s="29">
        <v>17</v>
      </c>
      <c r="H18" s="26" t="s">
        <v>156</v>
      </c>
      <c r="I18" s="26" t="s">
        <v>157</v>
      </c>
      <c r="J18" s="62" t="s">
        <v>160</v>
      </c>
      <c r="K18" s="57">
        <v>6450000</v>
      </c>
      <c r="L18" s="57"/>
    </row>
    <row r="19" spans="7:12">
      <c r="G19" s="29"/>
      <c r="H19" s="26"/>
      <c r="I19" s="26" t="s">
        <v>158</v>
      </c>
      <c r="J19" s="62" t="s">
        <v>150</v>
      </c>
      <c r="K19" s="57"/>
      <c r="L19" s="57">
        <v>6450000</v>
      </c>
    </row>
    <row r="20" spans="7:12">
      <c r="G20" s="29"/>
      <c r="H20" s="26"/>
      <c r="I20" s="58" t="s">
        <v>159</v>
      </c>
      <c r="J20" s="62"/>
      <c r="K20" s="57"/>
      <c r="L20" s="57"/>
    </row>
    <row r="21" spans="7:12">
      <c r="G21" s="29">
        <v>17</v>
      </c>
      <c r="H21" s="26" t="s">
        <v>161</v>
      </c>
      <c r="I21" s="26" t="s">
        <v>155</v>
      </c>
      <c r="J21" s="62" t="s">
        <v>150</v>
      </c>
      <c r="K21" s="57">
        <v>18000000</v>
      </c>
      <c r="L21" s="57"/>
    </row>
    <row r="22" spans="7:12">
      <c r="G22" s="29"/>
      <c r="H22" s="26"/>
      <c r="I22" s="26" t="s">
        <v>146</v>
      </c>
      <c r="J22" s="62" t="s">
        <v>151</v>
      </c>
      <c r="K22" s="57"/>
      <c r="L22" s="57">
        <v>9045000</v>
      </c>
    </row>
    <row r="23" spans="7:12">
      <c r="G23" s="29"/>
      <c r="H23" s="26"/>
      <c r="I23" s="26" t="s">
        <v>147</v>
      </c>
      <c r="J23" s="62" t="s">
        <v>152</v>
      </c>
      <c r="K23" s="57"/>
      <c r="L23" s="57">
        <v>2880000</v>
      </c>
    </row>
    <row r="24" spans="7:12">
      <c r="G24" s="29"/>
      <c r="H24" s="26"/>
      <c r="I24" s="26" t="s">
        <v>148</v>
      </c>
      <c r="J24" s="62" t="s">
        <v>153</v>
      </c>
      <c r="K24" s="57"/>
      <c r="L24" s="57">
        <v>6075000</v>
      </c>
    </row>
    <row r="25" spans="7:12">
      <c r="G25" s="29"/>
      <c r="H25" s="26"/>
      <c r="I25" s="58" t="s">
        <v>149</v>
      </c>
      <c r="J25" s="62"/>
      <c r="K25" s="57"/>
      <c r="L25" s="57"/>
    </row>
    <row r="26" spans="7:12">
      <c r="G26" s="29">
        <v>24</v>
      </c>
      <c r="H26" s="26" t="s">
        <v>162</v>
      </c>
      <c r="I26" s="26" t="s">
        <v>155</v>
      </c>
      <c r="J26" s="62" t="s">
        <v>150</v>
      </c>
      <c r="K26" s="57">
        <v>17250000</v>
      </c>
      <c r="L26" s="57"/>
    </row>
    <row r="27" spans="7:12">
      <c r="G27" s="29"/>
      <c r="H27" s="26"/>
      <c r="I27" s="26" t="s">
        <v>146</v>
      </c>
      <c r="J27" s="62" t="s">
        <v>151</v>
      </c>
      <c r="K27" s="57"/>
      <c r="L27" s="57">
        <v>7537500</v>
      </c>
    </row>
    <row r="28" spans="7:12">
      <c r="G28" s="29"/>
      <c r="H28" s="26"/>
      <c r="I28" s="26" t="s">
        <v>147</v>
      </c>
      <c r="J28" s="62" t="s">
        <v>152</v>
      </c>
      <c r="K28" s="57"/>
      <c r="L28" s="57">
        <v>2400000</v>
      </c>
    </row>
    <row r="29" spans="7:12">
      <c r="G29" s="29"/>
      <c r="H29" s="26"/>
      <c r="I29" s="26" t="s">
        <v>148</v>
      </c>
      <c r="J29" s="62" t="s">
        <v>153</v>
      </c>
      <c r="K29" s="57"/>
      <c r="L29" s="57">
        <v>7312500</v>
      </c>
    </row>
    <row r="30" spans="7:12">
      <c r="G30" s="29"/>
      <c r="H30" s="26"/>
      <c r="I30" s="58" t="s">
        <v>149</v>
      </c>
      <c r="J30" s="62"/>
      <c r="K30" s="57"/>
      <c r="L30" s="57"/>
    </row>
    <row r="31" spans="7:12">
      <c r="G31" s="29">
        <v>27</v>
      </c>
      <c r="H31" s="26" t="s">
        <v>163</v>
      </c>
      <c r="I31" s="26" t="s">
        <v>157</v>
      </c>
      <c r="J31" s="62" t="s">
        <v>160</v>
      </c>
      <c r="K31" s="57">
        <v>19500000</v>
      </c>
      <c r="L31" s="57"/>
    </row>
    <row r="32" spans="7:12">
      <c r="G32" s="29"/>
      <c r="H32" s="26"/>
      <c r="I32" s="26" t="s">
        <v>158</v>
      </c>
      <c r="J32" s="62" t="s">
        <v>150</v>
      </c>
      <c r="K32" s="57"/>
      <c r="L32" s="57">
        <v>19500000</v>
      </c>
    </row>
    <row r="33" spans="7:12">
      <c r="G33" s="29"/>
      <c r="H33" s="26"/>
      <c r="I33" s="58" t="s">
        <v>159</v>
      </c>
      <c r="J33" s="26"/>
      <c r="K33" s="57"/>
      <c r="L33" s="57"/>
    </row>
    <row r="34" spans="7:12">
      <c r="G34" s="59" t="s">
        <v>127</v>
      </c>
      <c r="H34" s="59"/>
      <c r="I34" s="59"/>
      <c r="J34" s="60"/>
      <c r="K34" s="61">
        <f>SUM(K8:K33)</f>
        <v>104200000</v>
      </c>
      <c r="L34" s="61">
        <f>SUM(L8:L33)</f>
        <v>104200000</v>
      </c>
    </row>
    <row r="35" spans="7:12">
      <c r="G35" s="59"/>
      <c r="H35" s="59"/>
      <c r="I35" s="59"/>
      <c r="J35" s="60"/>
      <c r="K35" s="61"/>
      <c r="L35" s="61"/>
    </row>
  </sheetData>
  <mergeCells count="5">
    <mergeCell ref="L34:L35"/>
    <mergeCell ref="I4:J5"/>
    <mergeCell ref="G34:I35"/>
    <mergeCell ref="J34:J35"/>
    <mergeCell ref="K34:K35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110"/>
  <sheetViews>
    <sheetView topLeftCell="A67" zoomScale="55" zoomScaleNormal="55" workbookViewId="0">
      <selection activeCell="J105" sqref="J105"/>
    </sheetView>
  </sheetViews>
  <sheetFormatPr defaultRowHeight="15"/>
  <cols>
    <col min="1" max="1" width="9.140625" style="6"/>
    <col min="2" max="2" width="12.7109375" style="6" customWidth="1"/>
    <col min="3" max="3" width="18.7109375" style="6" customWidth="1"/>
    <col min="4" max="4" width="9.140625" style="6"/>
    <col min="5" max="5" width="18.85546875" style="6" customWidth="1"/>
    <col min="6" max="6" width="18.5703125" style="6" customWidth="1"/>
    <col min="7" max="7" width="17.7109375" style="6" customWidth="1"/>
    <col min="8" max="8" width="21.42578125" style="6" customWidth="1"/>
    <col min="9" max="9" width="12.7109375" style="6" customWidth="1"/>
    <col min="10" max="10" width="18.7109375" style="6" customWidth="1"/>
    <col min="11" max="11" width="9.140625" style="6"/>
    <col min="12" max="12" width="18.7109375" style="6" customWidth="1"/>
    <col min="13" max="13" width="18.5703125" style="6" customWidth="1"/>
    <col min="14" max="14" width="17.5703125" style="6" customWidth="1"/>
    <col min="15" max="16384" width="9.140625" style="6"/>
  </cols>
  <sheetData>
    <row r="2" spans="2:14" ht="19.5">
      <c r="H2" s="51" t="s">
        <v>227</v>
      </c>
    </row>
    <row r="5" spans="2:14">
      <c r="B5" s="52" t="s">
        <v>164</v>
      </c>
      <c r="C5" s="52"/>
      <c r="D5" s="52"/>
      <c r="E5" s="52"/>
      <c r="F5" s="52"/>
      <c r="G5" s="52"/>
      <c r="I5" s="52" t="s">
        <v>165</v>
      </c>
      <c r="J5" s="52"/>
      <c r="K5" s="52"/>
      <c r="L5" s="52"/>
      <c r="M5" s="52"/>
      <c r="N5" s="52"/>
    </row>
    <row r="6" spans="2:14">
      <c r="B6" s="52"/>
      <c r="C6" s="52"/>
      <c r="D6" s="52"/>
      <c r="E6" s="52"/>
      <c r="F6" s="52"/>
      <c r="G6" s="52"/>
      <c r="I6" s="52"/>
      <c r="J6" s="52"/>
      <c r="K6" s="52"/>
      <c r="L6" s="52"/>
      <c r="M6" s="52"/>
      <c r="N6" s="52"/>
    </row>
    <row r="7" spans="2:14">
      <c r="B7" s="6" t="s">
        <v>166</v>
      </c>
      <c r="F7" s="24" t="s">
        <v>167</v>
      </c>
      <c r="G7" s="24"/>
      <c r="I7" s="6" t="s">
        <v>168</v>
      </c>
      <c r="M7" s="24" t="s">
        <v>167</v>
      </c>
      <c r="N7" s="24"/>
    </row>
    <row r="8" spans="2:14">
      <c r="B8" s="45" t="s">
        <v>318</v>
      </c>
      <c r="C8" s="45" t="s">
        <v>319</v>
      </c>
      <c r="D8" s="45" t="s">
        <v>169</v>
      </c>
      <c r="E8" s="45" t="s">
        <v>170</v>
      </c>
      <c r="F8" s="45" t="s">
        <v>171</v>
      </c>
      <c r="G8" s="46" t="s">
        <v>172</v>
      </c>
      <c r="I8" s="45" t="s">
        <v>318</v>
      </c>
      <c r="J8" s="45" t="s">
        <v>319</v>
      </c>
      <c r="K8" s="45" t="s">
        <v>169</v>
      </c>
      <c r="L8" s="45" t="s">
        <v>170</v>
      </c>
      <c r="M8" s="45" t="s">
        <v>171</v>
      </c>
      <c r="N8" s="46" t="s">
        <v>173</v>
      </c>
    </row>
    <row r="9" spans="2:14">
      <c r="B9" s="25" t="s">
        <v>174</v>
      </c>
      <c r="C9" s="26" t="s">
        <v>175</v>
      </c>
      <c r="D9" s="26"/>
      <c r="F9" s="27"/>
      <c r="G9" s="27">
        <v>27500000</v>
      </c>
      <c r="I9" s="28">
        <v>44532</v>
      </c>
      <c r="J9" s="26" t="s">
        <v>175</v>
      </c>
      <c r="K9" s="26"/>
      <c r="M9" s="27"/>
      <c r="N9" s="27">
        <v>22500000</v>
      </c>
    </row>
    <row r="10" spans="2:14">
      <c r="B10" s="28">
        <v>44200</v>
      </c>
      <c r="C10" s="26" t="s">
        <v>176</v>
      </c>
      <c r="D10" s="29" t="s">
        <v>177</v>
      </c>
      <c r="E10" s="27">
        <v>20350000</v>
      </c>
      <c r="F10" s="27"/>
      <c r="G10" s="27">
        <f>G9+E10-F10</f>
        <v>47850000</v>
      </c>
      <c r="I10" s="28">
        <v>44199</v>
      </c>
      <c r="J10" s="26" t="s">
        <v>178</v>
      </c>
      <c r="K10" s="29" t="s">
        <v>177</v>
      </c>
      <c r="L10" s="27"/>
      <c r="M10" s="27">
        <v>11055000</v>
      </c>
      <c r="N10" s="27">
        <f>N9+M10-L10</f>
        <v>33555000</v>
      </c>
    </row>
    <row r="11" spans="2:14">
      <c r="B11" s="28">
        <v>44202</v>
      </c>
      <c r="C11" s="26" t="s">
        <v>179</v>
      </c>
      <c r="D11" s="29" t="s">
        <v>180</v>
      </c>
      <c r="E11" s="27"/>
      <c r="F11" s="27">
        <v>27500000</v>
      </c>
      <c r="G11" s="27">
        <f>G10+E11-F11</f>
        <v>20350000</v>
      </c>
      <c r="I11" s="28">
        <v>44206</v>
      </c>
      <c r="J11" s="26" t="s">
        <v>179</v>
      </c>
      <c r="K11" s="29" t="s">
        <v>180</v>
      </c>
      <c r="L11" s="27">
        <v>22500000</v>
      </c>
      <c r="M11" s="27"/>
      <c r="N11" s="27">
        <f>N10+M11-L11</f>
        <v>11055000</v>
      </c>
    </row>
    <row r="12" spans="2:14">
      <c r="B12" s="29"/>
      <c r="C12" s="26"/>
      <c r="D12" s="29"/>
      <c r="E12" s="27"/>
      <c r="F12" s="27"/>
      <c r="G12" s="27"/>
      <c r="I12" s="29"/>
      <c r="J12" s="26"/>
      <c r="K12" s="29"/>
      <c r="L12" s="27"/>
      <c r="M12" s="27"/>
      <c r="N12" s="27"/>
    </row>
    <row r="13" spans="2:14">
      <c r="B13" s="30"/>
      <c r="G13" s="31"/>
      <c r="I13" s="30"/>
      <c r="N13" s="31"/>
    </row>
    <row r="14" spans="2:14">
      <c r="B14" s="30" t="s">
        <v>181</v>
      </c>
      <c r="F14" s="24" t="s">
        <v>182</v>
      </c>
      <c r="G14" s="24"/>
      <c r="I14" s="30" t="s">
        <v>183</v>
      </c>
      <c r="M14" s="24" t="s">
        <v>182</v>
      </c>
      <c r="N14" s="24"/>
    </row>
    <row r="15" spans="2:14">
      <c r="B15" s="45" t="s">
        <v>318</v>
      </c>
      <c r="C15" s="45" t="s">
        <v>319</v>
      </c>
      <c r="D15" s="45" t="s">
        <v>169</v>
      </c>
      <c r="E15" s="45" t="s">
        <v>170</v>
      </c>
      <c r="F15" s="45" t="s">
        <v>171</v>
      </c>
      <c r="G15" s="46" t="s">
        <v>172</v>
      </c>
      <c r="I15" s="45" t="s">
        <v>318</v>
      </c>
      <c r="J15" s="45" t="s">
        <v>319</v>
      </c>
      <c r="K15" s="45" t="s">
        <v>169</v>
      </c>
      <c r="L15" s="45" t="s">
        <v>170</v>
      </c>
      <c r="M15" s="45" t="s">
        <v>171</v>
      </c>
      <c r="N15" s="46" t="s">
        <v>173</v>
      </c>
    </row>
    <row r="16" spans="2:14">
      <c r="B16" s="29" t="s">
        <v>184</v>
      </c>
      <c r="C16" s="26" t="s">
        <v>175</v>
      </c>
      <c r="D16" s="26"/>
      <c r="F16" s="27"/>
      <c r="G16" s="27">
        <v>20000000</v>
      </c>
      <c r="I16" s="29" t="s">
        <v>185</v>
      </c>
      <c r="J16" s="26" t="s">
        <v>175</v>
      </c>
      <c r="K16" s="26"/>
      <c r="M16" s="27"/>
      <c r="N16" s="27">
        <v>10000000</v>
      </c>
    </row>
    <row r="17" spans="2:14">
      <c r="B17" s="28">
        <v>44206</v>
      </c>
      <c r="C17" s="26" t="s">
        <v>179</v>
      </c>
      <c r="D17" s="29" t="s">
        <v>180</v>
      </c>
      <c r="E17" s="27"/>
      <c r="F17" s="27">
        <v>20000000</v>
      </c>
      <c r="G17" s="27">
        <f>G16+E17-F17</f>
        <v>0</v>
      </c>
      <c r="I17" s="28">
        <v>44203</v>
      </c>
      <c r="J17" s="26" t="s">
        <v>178</v>
      </c>
      <c r="K17" s="29" t="s">
        <v>180</v>
      </c>
      <c r="L17" s="27"/>
      <c r="M17" s="27">
        <v>15895000</v>
      </c>
      <c r="N17" s="27">
        <f>N16+M17-L17</f>
        <v>25895000</v>
      </c>
    </row>
    <row r="18" spans="2:14">
      <c r="B18" s="28">
        <v>44219</v>
      </c>
      <c r="C18" s="26" t="s">
        <v>176</v>
      </c>
      <c r="D18" s="29" t="s">
        <v>177</v>
      </c>
      <c r="E18" s="27">
        <v>25575000</v>
      </c>
      <c r="F18" s="27"/>
      <c r="G18" s="27">
        <f>G17+E18-F18</f>
        <v>25575000</v>
      </c>
      <c r="I18" s="28">
        <v>44220</v>
      </c>
      <c r="J18" s="26" t="s">
        <v>179</v>
      </c>
      <c r="K18" s="29" t="s">
        <v>177</v>
      </c>
      <c r="L18" s="27">
        <v>10000000</v>
      </c>
      <c r="M18" s="27"/>
      <c r="N18" s="27">
        <f>N17+M18-L18</f>
        <v>15895000</v>
      </c>
    </row>
    <row r="19" spans="2:14">
      <c r="B19" s="29"/>
      <c r="C19" s="26"/>
      <c r="D19" s="29"/>
      <c r="E19" s="27"/>
      <c r="F19" s="27"/>
      <c r="G19" s="27"/>
      <c r="I19" s="29"/>
      <c r="J19" s="26"/>
      <c r="K19" s="29"/>
      <c r="L19" s="27"/>
      <c r="M19" s="27"/>
      <c r="N19" s="27"/>
    </row>
    <row r="20" spans="2:14">
      <c r="B20" s="30"/>
      <c r="G20" s="31"/>
      <c r="I20" s="30"/>
      <c r="N20" s="31"/>
    </row>
    <row r="21" spans="2:14">
      <c r="B21" s="30" t="s">
        <v>186</v>
      </c>
      <c r="F21" s="24" t="s">
        <v>187</v>
      </c>
      <c r="G21" s="24"/>
      <c r="I21" s="30" t="s">
        <v>188</v>
      </c>
      <c r="M21" s="24" t="s">
        <v>187</v>
      </c>
      <c r="N21" s="24"/>
    </row>
    <row r="22" spans="2:14">
      <c r="B22" s="45" t="s">
        <v>318</v>
      </c>
      <c r="C22" s="45" t="s">
        <v>319</v>
      </c>
      <c r="D22" s="45" t="s">
        <v>169</v>
      </c>
      <c r="E22" s="45" t="s">
        <v>170</v>
      </c>
      <c r="F22" s="45" t="s">
        <v>171</v>
      </c>
      <c r="G22" s="46" t="s">
        <v>172</v>
      </c>
      <c r="I22" s="45" t="s">
        <v>318</v>
      </c>
      <c r="J22" s="45" t="s">
        <v>319</v>
      </c>
      <c r="K22" s="45" t="s">
        <v>169</v>
      </c>
      <c r="L22" s="45" t="s">
        <v>170</v>
      </c>
      <c r="M22" s="45" t="s">
        <v>171</v>
      </c>
      <c r="N22" s="46" t="s">
        <v>173</v>
      </c>
    </row>
    <row r="23" spans="2:14">
      <c r="B23" s="29" t="s">
        <v>189</v>
      </c>
      <c r="C23" s="26" t="s">
        <v>175</v>
      </c>
      <c r="D23" s="26"/>
      <c r="F23" s="27"/>
      <c r="G23" s="27">
        <v>13500000</v>
      </c>
      <c r="I23" s="29" t="s">
        <v>190</v>
      </c>
      <c r="J23" s="26" t="s">
        <v>175</v>
      </c>
      <c r="K23" s="26"/>
      <c r="M23" s="27"/>
      <c r="N23" s="27">
        <v>5000000</v>
      </c>
    </row>
    <row r="24" spans="2:14">
      <c r="B24" s="28">
        <v>44199</v>
      </c>
      <c r="C24" s="26" t="s">
        <v>179</v>
      </c>
      <c r="D24" s="29" t="s">
        <v>180</v>
      </c>
      <c r="E24" s="27"/>
      <c r="F24" s="27">
        <v>13500000</v>
      </c>
      <c r="G24" s="27">
        <f>G23+E24-F24</f>
        <v>0</v>
      </c>
      <c r="I24" s="28">
        <v>44211</v>
      </c>
      <c r="J24" s="26" t="s">
        <v>178</v>
      </c>
      <c r="K24" s="29" t="s">
        <v>180</v>
      </c>
      <c r="L24" s="27"/>
      <c r="M24" s="27">
        <v>15444000</v>
      </c>
      <c r="N24" s="27">
        <f>N23+M24-L24</f>
        <v>20444000</v>
      </c>
    </row>
    <row r="25" spans="2:14">
      <c r="B25" s="28">
        <v>44212</v>
      </c>
      <c r="C25" s="26" t="s">
        <v>176</v>
      </c>
      <c r="D25" s="29" t="s">
        <v>177</v>
      </c>
      <c r="E25" s="27">
        <v>30250000</v>
      </c>
      <c r="F25" s="27"/>
      <c r="G25" s="27">
        <f>G24+E25-F25</f>
        <v>30250000</v>
      </c>
      <c r="I25" s="28"/>
      <c r="J25" s="26"/>
      <c r="K25" s="29"/>
      <c r="L25" s="27"/>
      <c r="M25" s="27"/>
      <c r="N25" s="27"/>
    </row>
    <row r="26" spans="2:14">
      <c r="B26" s="29"/>
      <c r="C26" s="26"/>
      <c r="D26" s="29"/>
      <c r="E26" s="27"/>
      <c r="F26" s="27"/>
      <c r="G26" s="27"/>
      <c r="I26" s="29"/>
      <c r="J26" s="26"/>
      <c r="K26" s="29"/>
      <c r="L26" s="27"/>
      <c r="M26" s="27"/>
      <c r="N26" s="27"/>
    </row>
    <row r="28" spans="2:14">
      <c r="B28" s="32" t="s">
        <v>191</v>
      </c>
      <c r="C28" s="32"/>
      <c r="D28" s="32"/>
      <c r="E28" s="32"/>
      <c r="F28" s="24" t="s">
        <v>192</v>
      </c>
      <c r="G28" s="24"/>
      <c r="I28" s="32" t="s">
        <v>193</v>
      </c>
      <c r="J28" s="32"/>
      <c r="K28" s="32"/>
      <c r="L28" s="32"/>
      <c r="M28" s="24" t="s">
        <v>192</v>
      </c>
      <c r="N28" s="24"/>
    </row>
    <row r="29" spans="2:14">
      <c r="B29" s="45" t="s">
        <v>318</v>
      </c>
      <c r="C29" s="45" t="s">
        <v>319</v>
      </c>
      <c r="D29" s="45" t="s">
        <v>169</v>
      </c>
      <c r="E29" s="45" t="s">
        <v>170</v>
      </c>
      <c r="F29" s="45" t="s">
        <v>171</v>
      </c>
      <c r="G29" s="46" t="s">
        <v>172</v>
      </c>
      <c r="I29" s="45" t="s">
        <v>318</v>
      </c>
      <c r="J29" s="45" t="s">
        <v>319</v>
      </c>
      <c r="K29" s="45" t="s">
        <v>169</v>
      </c>
      <c r="L29" s="45" t="s">
        <v>170</v>
      </c>
      <c r="M29" s="45" t="s">
        <v>171</v>
      </c>
      <c r="N29" s="46" t="s">
        <v>172</v>
      </c>
    </row>
    <row r="30" spans="2:14">
      <c r="B30" s="25" t="s">
        <v>194</v>
      </c>
      <c r="C30" s="26" t="s">
        <v>175</v>
      </c>
      <c r="D30" s="26"/>
      <c r="F30" s="27"/>
      <c r="G30" s="27">
        <v>42750000</v>
      </c>
      <c r="I30" s="25" t="s">
        <v>194</v>
      </c>
      <c r="J30" s="26" t="s">
        <v>175</v>
      </c>
      <c r="K30" s="26"/>
      <c r="M30" s="27"/>
      <c r="N30" s="27">
        <v>61000000</v>
      </c>
    </row>
    <row r="31" spans="2:14">
      <c r="B31" s="28">
        <v>44227</v>
      </c>
      <c r="C31" s="26" t="s">
        <v>195</v>
      </c>
      <c r="D31" s="29"/>
      <c r="E31" s="27">
        <v>97580000</v>
      </c>
      <c r="F31" s="27"/>
      <c r="G31" s="27">
        <f>G30+E31-F31</f>
        <v>140330000</v>
      </c>
      <c r="I31" s="28">
        <v>44227</v>
      </c>
      <c r="J31" s="26" t="s">
        <v>195</v>
      </c>
      <c r="K31" s="29"/>
      <c r="L31" s="27">
        <v>76175000</v>
      </c>
      <c r="M31" s="27"/>
      <c r="N31" s="27">
        <f>N30+L31-M31</f>
        <v>137175000</v>
      </c>
    </row>
    <row r="32" spans="2:14">
      <c r="B32" s="28">
        <v>44227</v>
      </c>
      <c r="C32" s="26" t="s">
        <v>195</v>
      </c>
      <c r="D32" s="29"/>
      <c r="E32" s="27"/>
      <c r="F32" s="27">
        <v>68232500</v>
      </c>
      <c r="G32" s="27">
        <f>G31+E32-F32</f>
        <v>72097500</v>
      </c>
      <c r="I32" s="28">
        <v>44227</v>
      </c>
      <c r="J32" s="26" t="s">
        <v>195</v>
      </c>
      <c r="K32" s="29"/>
      <c r="L32" s="27"/>
      <c r="M32" s="27">
        <v>61000000</v>
      </c>
      <c r="N32" s="27">
        <f>N31+L32-M32</f>
        <v>76175000</v>
      </c>
    </row>
    <row r="33" spans="2:14">
      <c r="B33" s="33"/>
      <c r="C33" s="34"/>
      <c r="D33" s="33"/>
      <c r="E33" s="35"/>
      <c r="F33" s="35"/>
      <c r="G33" s="35"/>
    </row>
    <row r="34" spans="2:14">
      <c r="B34" s="36" t="s">
        <v>196</v>
      </c>
      <c r="C34" s="36"/>
      <c r="D34" s="36"/>
      <c r="E34" s="36"/>
      <c r="F34" s="24" t="s">
        <v>192</v>
      </c>
      <c r="G34" s="24"/>
      <c r="I34" s="36" t="s">
        <v>197</v>
      </c>
      <c r="J34" s="36"/>
      <c r="K34" s="36"/>
      <c r="L34" s="36"/>
      <c r="M34" s="24" t="s">
        <v>192</v>
      </c>
      <c r="N34" s="24"/>
    </row>
    <row r="35" spans="2:14">
      <c r="B35" s="45" t="s">
        <v>318</v>
      </c>
      <c r="C35" s="45" t="s">
        <v>319</v>
      </c>
      <c r="D35" s="45" t="s">
        <v>169</v>
      </c>
      <c r="E35" s="45" t="s">
        <v>170</v>
      </c>
      <c r="F35" s="45" t="s">
        <v>171</v>
      </c>
      <c r="G35" s="46" t="s">
        <v>172</v>
      </c>
      <c r="I35" s="45" t="s">
        <v>318</v>
      </c>
      <c r="J35" s="45" t="s">
        <v>319</v>
      </c>
      <c r="K35" s="45" t="s">
        <v>169</v>
      </c>
      <c r="L35" s="45" t="s">
        <v>170</v>
      </c>
      <c r="M35" s="45" t="s">
        <v>171</v>
      </c>
      <c r="N35" s="46" t="s">
        <v>172</v>
      </c>
    </row>
    <row r="36" spans="2:14">
      <c r="B36" s="25" t="s">
        <v>194</v>
      </c>
      <c r="C36" s="26" t="s">
        <v>175</v>
      </c>
      <c r="D36" s="26"/>
      <c r="F36" s="27"/>
      <c r="G36" s="27">
        <v>13450000</v>
      </c>
      <c r="I36" s="25" t="s">
        <v>194</v>
      </c>
      <c r="J36" s="26" t="s">
        <v>175</v>
      </c>
      <c r="K36" s="26"/>
      <c r="M36" s="27"/>
      <c r="N36" s="27">
        <v>18200000</v>
      </c>
    </row>
    <row r="37" spans="2:14">
      <c r="B37" s="28">
        <v>44227</v>
      </c>
      <c r="C37" s="26" t="s">
        <v>195</v>
      </c>
      <c r="D37" s="29"/>
      <c r="E37" s="27">
        <v>27740000</v>
      </c>
      <c r="F37" s="27"/>
      <c r="G37" s="27">
        <f>G36+E37-F37</f>
        <v>41190000</v>
      </c>
      <c r="I37" s="28">
        <v>44227</v>
      </c>
      <c r="J37" s="26" t="s">
        <v>195</v>
      </c>
      <c r="K37" s="29"/>
      <c r="L37" s="27">
        <v>10800000</v>
      </c>
      <c r="M37" s="27"/>
      <c r="N37" s="27">
        <f>N36+L37-M37</f>
        <v>29000000</v>
      </c>
    </row>
    <row r="38" spans="2:14">
      <c r="B38" s="28">
        <v>44227</v>
      </c>
      <c r="C38" s="26" t="s">
        <v>195</v>
      </c>
      <c r="D38" s="29"/>
      <c r="E38" s="27"/>
      <c r="F38" s="27">
        <v>36682500</v>
      </c>
      <c r="G38" s="27">
        <f>G37+E38-F38</f>
        <v>4507500</v>
      </c>
      <c r="I38" s="28">
        <v>44227</v>
      </c>
      <c r="J38" s="26" t="s">
        <v>195</v>
      </c>
      <c r="K38" s="29"/>
      <c r="L38" s="27"/>
      <c r="M38" s="27">
        <v>24960000</v>
      </c>
      <c r="N38" s="27">
        <f>N37+L38-M38</f>
        <v>4040000</v>
      </c>
    </row>
    <row r="40" spans="2:14">
      <c r="B40" s="36" t="s">
        <v>198</v>
      </c>
      <c r="C40" s="36"/>
      <c r="D40" s="36"/>
      <c r="E40" s="36"/>
      <c r="F40" s="24" t="s">
        <v>192</v>
      </c>
      <c r="G40" s="24"/>
      <c r="I40" s="36" t="s">
        <v>199</v>
      </c>
      <c r="J40" s="36"/>
      <c r="K40" s="36"/>
      <c r="L40" s="36"/>
      <c r="M40" s="24" t="s">
        <v>192</v>
      </c>
      <c r="N40" s="24"/>
    </row>
    <row r="41" spans="2:14">
      <c r="B41" s="45" t="s">
        <v>318</v>
      </c>
      <c r="C41" s="45" t="s">
        <v>319</v>
      </c>
      <c r="D41" s="45" t="s">
        <v>169</v>
      </c>
      <c r="E41" s="45" t="s">
        <v>170</v>
      </c>
      <c r="F41" s="45" t="s">
        <v>171</v>
      </c>
      <c r="G41" s="46" t="s">
        <v>172</v>
      </c>
      <c r="I41" s="45" t="s">
        <v>318</v>
      </c>
      <c r="J41" s="45" t="s">
        <v>319</v>
      </c>
      <c r="K41" s="45" t="s">
        <v>169</v>
      </c>
      <c r="L41" s="45" t="s">
        <v>170</v>
      </c>
      <c r="M41" s="45" t="s">
        <v>171</v>
      </c>
      <c r="N41" s="46" t="s">
        <v>172</v>
      </c>
    </row>
    <row r="42" spans="2:14">
      <c r="B42" s="25" t="s">
        <v>194</v>
      </c>
      <c r="C42" s="26" t="s">
        <v>175</v>
      </c>
      <c r="D42" s="26"/>
      <c r="F42" s="27"/>
      <c r="G42" s="27">
        <v>9750000</v>
      </c>
      <c r="I42" s="25" t="s">
        <v>194</v>
      </c>
      <c r="J42" s="26" t="s">
        <v>175</v>
      </c>
      <c r="K42" s="26"/>
      <c r="L42" s="26"/>
      <c r="M42" s="27"/>
      <c r="N42" s="27">
        <v>1500000</v>
      </c>
    </row>
    <row r="43" spans="2:14">
      <c r="B43" s="28">
        <v>44227</v>
      </c>
      <c r="C43" s="26" t="s">
        <v>195</v>
      </c>
      <c r="D43" s="29"/>
      <c r="E43" s="27"/>
      <c r="F43" s="27">
        <v>54300000</v>
      </c>
      <c r="G43" s="27">
        <f>G42+E43-F43</f>
        <v>-44550000</v>
      </c>
      <c r="I43" s="37"/>
      <c r="J43" s="34"/>
      <c r="K43" s="33"/>
      <c r="L43" s="35"/>
      <c r="M43" s="35"/>
      <c r="N43" s="35"/>
    </row>
    <row r="44" spans="2:14">
      <c r="B44" s="28">
        <v>44227</v>
      </c>
      <c r="C44" s="26" t="s">
        <v>195</v>
      </c>
      <c r="D44" s="29"/>
      <c r="E44" s="27">
        <v>78250000</v>
      </c>
      <c r="F44" s="27">
        <v>25950000</v>
      </c>
      <c r="G44" s="27">
        <f>G43+E44-F44</f>
        <v>7750000</v>
      </c>
      <c r="I44" s="36" t="s">
        <v>200</v>
      </c>
      <c r="J44" s="36"/>
      <c r="K44" s="36"/>
      <c r="L44" s="36"/>
      <c r="M44" s="24" t="s">
        <v>192</v>
      </c>
      <c r="N44" s="24"/>
    </row>
    <row r="45" spans="2:14">
      <c r="I45" s="45" t="s">
        <v>318</v>
      </c>
      <c r="J45" s="45" t="s">
        <v>319</v>
      </c>
      <c r="K45" s="45" t="s">
        <v>169</v>
      </c>
      <c r="L45" s="45" t="s">
        <v>170</v>
      </c>
      <c r="M45" s="45" t="s">
        <v>171</v>
      </c>
      <c r="N45" s="46" t="s">
        <v>172</v>
      </c>
    </row>
    <row r="46" spans="2:14">
      <c r="B46" s="36" t="s">
        <v>201</v>
      </c>
      <c r="C46" s="36"/>
      <c r="D46" s="36"/>
      <c r="E46" s="36"/>
      <c r="F46" s="24" t="s">
        <v>192</v>
      </c>
      <c r="G46" s="24"/>
      <c r="I46" s="25" t="s">
        <v>194</v>
      </c>
      <c r="J46" s="26" t="s">
        <v>175</v>
      </c>
      <c r="K46" s="26"/>
      <c r="L46" s="26"/>
      <c r="M46" s="27"/>
      <c r="N46" s="27">
        <v>12000000</v>
      </c>
    </row>
    <row r="47" spans="2:14">
      <c r="B47" s="45" t="s">
        <v>318</v>
      </c>
      <c r="C47" s="45" t="s">
        <v>319</v>
      </c>
      <c r="D47" s="45" t="s">
        <v>169</v>
      </c>
      <c r="E47" s="45" t="s">
        <v>170</v>
      </c>
      <c r="F47" s="45" t="s">
        <v>171</v>
      </c>
      <c r="G47" s="46" t="s">
        <v>172</v>
      </c>
    </row>
    <row r="48" spans="2:14">
      <c r="B48" s="25" t="s">
        <v>194</v>
      </c>
      <c r="C48" s="26" t="s">
        <v>175</v>
      </c>
      <c r="D48" s="26"/>
      <c r="F48" s="27"/>
      <c r="G48" s="27">
        <v>2150000</v>
      </c>
      <c r="I48" s="36" t="s">
        <v>202</v>
      </c>
      <c r="J48" s="36"/>
      <c r="K48" s="36"/>
      <c r="L48" s="36"/>
      <c r="M48" s="24" t="s">
        <v>192</v>
      </c>
      <c r="N48" s="24"/>
    </row>
    <row r="49" spans="2:14">
      <c r="B49" s="28">
        <v>44227</v>
      </c>
      <c r="C49" s="26" t="s">
        <v>195</v>
      </c>
      <c r="D49" s="29"/>
      <c r="E49" s="27">
        <v>3854000</v>
      </c>
      <c r="F49" s="27"/>
      <c r="G49" s="27">
        <f>G48+E49-F49</f>
        <v>6004000</v>
      </c>
      <c r="I49" s="45" t="s">
        <v>318</v>
      </c>
      <c r="J49" s="45" t="s">
        <v>319</v>
      </c>
      <c r="K49" s="45" t="s">
        <v>169</v>
      </c>
      <c r="L49" s="45" t="s">
        <v>170</v>
      </c>
      <c r="M49" s="45" t="s">
        <v>171</v>
      </c>
      <c r="N49" s="46" t="s">
        <v>172</v>
      </c>
    </row>
    <row r="50" spans="2:14">
      <c r="I50" s="25" t="s">
        <v>194</v>
      </c>
      <c r="J50" s="26" t="s">
        <v>175</v>
      </c>
      <c r="K50" s="26"/>
      <c r="L50" s="26"/>
      <c r="M50" s="27"/>
      <c r="N50" s="27">
        <v>262500</v>
      </c>
    </row>
    <row r="51" spans="2:14">
      <c r="B51" s="36" t="s">
        <v>203</v>
      </c>
      <c r="C51" s="36"/>
      <c r="D51" s="36"/>
      <c r="E51" s="36"/>
      <c r="F51" s="24" t="s">
        <v>192</v>
      </c>
      <c r="G51" s="24"/>
    </row>
    <row r="52" spans="2:14">
      <c r="B52" s="45" t="s">
        <v>318</v>
      </c>
      <c r="C52" s="45" t="s">
        <v>319</v>
      </c>
      <c r="D52" s="45" t="s">
        <v>169</v>
      </c>
      <c r="E52" s="45" t="s">
        <v>170</v>
      </c>
      <c r="F52" s="45" t="s">
        <v>171</v>
      </c>
      <c r="G52" s="46" t="s">
        <v>172</v>
      </c>
      <c r="I52" s="36" t="s">
        <v>204</v>
      </c>
      <c r="J52" s="36"/>
      <c r="K52" s="36"/>
      <c r="L52" s="36"/>
      <c r="M52" s="24" t="s">
        <v>192</v>
      </c>
      <c r="N52" s="24"/>
    </row>
    <row r="53" spans="2:14">
      <c r="B53" s="25" t="s">
        <v>194</v>
      </c>
      <c r="C53" s="26" t="s">
        <v>175</v>
      </c>
      <c r="D53" s="26"/>
      <c r="E53" s="26"/>
      <c r="F53" s="27"/>
      <c r="G53" s="27">
        <v>75000000</v>
      </c>
      <c r="I53" s="45" t="s">
        <v>318</v>
      </c>
      <c r="J53" s="45" t="s">
        <v>319</v>
      </c>
      <c r="K53" s="45" t="s">
        <v>169</v>
      </c>
      <c r="L53" s="45" t="s">
        <v>170</v>
      </c>
      <c r="M53" s="45" t="s">
        <v>171</v>
      </c>
      <c r="N53" s="46" t="s">
        <v>172</v>
      </c>
    </row>
    <row r="54" spans="2:14">
      <c r="I54" s="25" t="s">
        <v>194</v>
      </c>
      <c r="J54" s="26" t="s">
        <v>175</v>
      </c>
      <c r="K54" s="26"/>
      <c r="L54" s="26"/>
      <c r="M54" s="27"/>
      <c r="N54" s="27">
        <v>10500000</v>
      </c>
    </row>
    <row r="55" spans="2:14">
      <c r="B55" s="32" t="s">
        <v>205</v>
      </c>
      <c r="C55" s="32"/>
      <c r="D55" s="32"/>
      <c r="E55" s="32"/>
      <c r="F55" s="24" t="s">
        <v>192</v>
      </c>
      <c r="G55" s="24"/>
    </row>
    <row r="56" spans="2:14">
      <c r="B56" s="45" t="s">
        <v>318</v>
      </c>
      <c r="C56" s="45" t="s">
        <v>319</v>
      </c>
      <c r="D56" s="45" t="s">
        <v>169</v>
      </c>
      <c r="E56" s="45" t="s">
        <v>170</v>
      </c>
      <c r="F56" s="45" t="s">
        <v>171</v>
      </c>
      <c r="G56" s="46" t="s">
        <v>173</v>
      </c>
      <c r="I56" s="36" t="s">
        <v>206</v>
      </c>
      <c r="J56" s="36"/>
      <c r="K56" s="36"/>
      <c r="L56" s="36"/>
      <c r="M56" s="24" t="s">
        <v>192</v>
      </c>
      <c r="N56" s="24"/>
    </row>
    <row r="57" spans="2:14">
      <c r="B57" s="25" t="s">
        <v>194</v>
      </c>
      <c r="C57" s="26" t="s">
        <v>175</v>
      </c>
      <c r="D57" s="26"/>
      <c r="E57" s="26"/>
      <c r="F57" s="27">
        <v>525000</v>
      </c>
      <c r="G57" s="27">
        <f>F57</f>
        <v>525000</v>
      </c>
      <c r="I57" s="45" t="s">
        <v>318</v>
      </c>
      <c r="J57" s="45" t="s">
        <v>319</v>
      </c>
      <c r="K57" s="45" t="s">
        <v>169</v>
      </c>
      <c r="L57" s="45" t="s">
        <v>170</v>
      </c>
      <c r="M57" s="45" t="s">
        <v>171</v>
      </c>
      <c r="N57" s="46" t="s">
        <v>172</v>
      </c>
    </row>
    <row r="58" spans="2:14">
      <c r="I58" s="25" t="s">
        <v>194</v>
      </c>
      <c r="J58" s="26" t="s">
        <v>175</v>
      </c>
      <c r="K58" s="26"/>
      <c r="L58" s="26"/>
      <c r="M58" s="27"/>
      <c r="N58" s="27">
        <v>110000000</v>
      </c>
    </row>
    <row r="59" spans="2:14">
      <c r="B59" s="32" t="s">
        <v>207</v>
      </c>
      <c r="C59" s="32"/>
      <c r="D59" s="32"/>
      <c r="E59" s="32"/>
      <c r="F59" s="24" t="s">
        <v>192</v>
      </c>
      <c r="G59" s="24"/>
    </row>
    <row r="60" spans="2:14">
      <c r="B60" s="45" t="s">
        <v>318</v>
      </c>
      <c r="C60" s="45" t="s">
        <v>319</v>
      </c>
      <c r="D60" s="45" t="s">
        <v>169</v>
      </c>
      <c r="E60" s="45" t="s">
        <v>170</v>
      </c>
      <c r="F60" s="45" t="s">
        <v>171</v>
      </c>
      <c r="G60" s="46" t="s">
        <v>173</v>
      </c>
      <c r="I60" s="32" t="s">
        <v>208</v>
      </c>
      <c r="J60" s="32"/>
      <c r="K60" s="32"/>
      <c r="L60" s="32"/>
      <c r="M60" s="24" t="s">
        <v>192</v>
      </c>
      <c r="N60" s="24"/>
    </row>
    <row r="61" spans="2:14">
      <c r="B61" s="25" t="s">
        <v>194</v>
      </c>
      <c r="C61" s="26" t="s">
        <v>175</v>
      </c>
      <c r="D61" s="26"/>
      <c r="E61" s="26"/>
      <c r="F61" s="27">
        <v>3750000</v>
      </c>
      <c r="G61" s="27">
        <f>F61</f>
        <v>3750000</v>
      </c>
      <c r="I61" s="45" t="s">
        <v>318</v>
      </c>
      <c r="J61" s="45" t="s">
        <v>319</v>
      </c>
      <c r="K61" s="45" t="s">
        <v>169</v>
      </c>
      <c r="L61" s="45" t="s">
        <v>170</v>
      </c>
      <c r="M61" s="45" t="s">
        <v>171</v>
      </c>
      <c r="N61" s="46" t="s">
        <v>173</v>
      </c>
    </row>
    <row r="62" spans="2:14">
      <c r="I62" s="25" t="s">
        <v>194</v>
      </c>
      <c r="J62" s="26" t="s">
        <v>175</v>
      </c>
      <c r="K62" s="26"/>
      <c r="L62" s="26"/>
      <c r="M62" s="27"/>
      <c r="N62" s="27">
        <v>37500000</v>
      </c>
    </row>
    <row r="63" spans="2:14">
      <c r="B63" s="32" t="s">
        <v>209</v>
      </c>
      <c r="C63" s="32"/>
      <c r="D63" s="32"/>
      <c r="E63" s="32"/>
      <c r="F63" s="24" t="s">
        <v>192</v>
      </c>
      <c r="G63" s="24"/>
      <c r="I63" s="28">
        <v>44227</v>
      </c>
      <c r="J63" s="26" t="s">
        <v>195</v>
      </c>
      <c r="K63" s="26"/>
      <c r="L63" s="27"/>
      <c r="M63" s="27">
        <v>42394000</v>
      </c>
      <c r="N63" s="27">
        <f>N62+M63-L63</f>
        <v>79894000</v>
      </c>
    </row>
    <row r="64" spans="2:14">
      <c r="B64" s="45" t="s">
        <v>318</v>
      </c>
      <c r="C64" s="45" t="s">
        <v>319</v>
      </c>
      <c r="D64" s="45" t="s">
        <v>169</v>
      </c>
      <c r="E64" s="45" t="s">
        <v>170</v>
      </c>
      <c r="F64" s="45" t="s">
        <v>171</v>
      </c>
      <c r="G64" s="46" t="s">
        <v>173</v>
      </c>
      <c r="I64" s="28">
        <v>44227</v>
      </c>
      <c r="J64" s="26" t="s">
        <v>195</v>
      </c>
      <c r="K64" s="26"/>
      <c r="L64" s="27">
        <v>32500000</v>
      </c>
      <c r="M64" s="27"/>
      <c r="N64" s="27">
        <f>N63+M64-L64</f>
        <v>47394000</v>
      </c>
    </row>
    <row r="65" spans="2:14">
      <c r="B65" s="25" t="s">
        <v>194</v>
      </c>
      <c r="C65" s="26" t="s">
        <v>175</v>
      </c>
      <c r="D65" s="26"/>
      <c r="E65" s="26"/>
      <c r="F65" s="27">
        <v>5500000</v>
      </c>
      <c r="G65" s="27">
        <f>F65</f>
        <v>5500000</v>
      </c>
    </row>
    <row r="66" spans="2:14">
      <c r="I66" s="32" t="s">
        <v>210</v>
      </c>
      <c r="J66" s="32"/>
      <c r="K66" s="32"/>
      <c r="L66" s="32"/>
      <c r="M66" s="24" t="s">
        <v>192</v>
      </c>
      <c r="N66" s="24"/>
    </row>
    <row r="67" spans="2:14">
      <c r="B67" s="32" t="s">
        <v>211</v>
      </c>
      <c r="C67" s="32"/>
      <c r="D67" s="32"/>
      <c r="E67" s="32"/>
      <c r="F67" s="24" t="s">
        <v>192</v>
      </c>
      <c r="G67" s="24"/>
      <c r="I67" s="45" t="s">
        <v>318</v>
      </c>
      <c r="J67" s="45" t="s">
        <v>319</v>
      </c>
      <c r="K67" s="45" t="s">
        <v>169</v>
      </c>
      <c r="L67" s="45" t="s">
        <v>170</v>
      </c>
      <c r="M67" s="45" t="s">
        <v>171</v>
      </c>
      <c r="N67" s="46" t="s">
        <v>173</v>
      </c>
    </row>
    <row r="68" spans="2:14">
      <c r="B68" s="45" t="s">
        <v>318</v>
      </c>
      <c r="C68" s="45" t="s">
        <v>319</v>
      </c>
      <c r="D68" s="45" t="s">
        <v>169</v>
      </c>
      <c r="E68" s="45" t="s">
        <v>170</v>
      </c>
      <c r="F68" s="45" t="s">
        <v>171</v>
      </c>
      <c r="G68" s="46" t="s">
        <v>173</v>
      </c>
      <c r="I68" s="25" t="s">
        <v>194</v>
      </c>
      <c r="J68" s="26" t="s">
        <v>175</v>
      </c>
      <c r="K68" s="26"/>
      <c r="L68" s="26"/>
      <c r="M68" s="27"/>
      <c r="N68" s="27">
        <v>2850000</v>
      </c>
    </row>
    <row r="69" spans="2:14">
      <c r="B69" s="25" t="s">
        <v>194</v>
      </c>
      <c r="C69" s="26" t="s">
        <v>175</v>
      </c>
      <c r="D69" s="26"/>
      <c r="E69" s="26"/>
      <c r="F69" s="27">
        <v>1250000</v>
      </c>
      <c r="G69" s="27">
        <f>F69</f>
        <v>1250000</v>
      </c>
      <c r="I69" s="28">
        <v>44227</v>
      </c>
      <c r="J69" s="26" t="s">
        <v>195</v>
      </c>
      <c r="K69" s="26"/>
      <c r="L69" s="26"/>
      <c r="M69" s="27">
        <v>6925000</v>
      </c>
      <c r="N69" s="27">
        <f>N68+M69-L69</f>
        <v>9775000</v>
      </c>
    </row>
    <row r="70" spans="2:14">
      <c r="I70" s="28">
        <v>44227</v>
      </c>
      <c r="J70" s="26" t="s">
        <v>195</v>
      </c>
      <c r="K70" s="26"/>
      <c r="L70" s="26"/>
      <c r="M70" s="27">
        <v>3325000</v>
      </c>
      <c r="N70" s="27">
        <f>N69+M70-L70</f>
        <v>13100000</v>
      </c>
    </row>
    <row r="71" spans="2:14">
      <c r="B71" s="32" t="s">
        <v>212</v>
      </c>
      <c r="C71" s="32"/>
      <c r="D71" s="32"/>
      <c r="E71" s="32"/>
      <c r="F71" s="24" t="s">
        <v>192</v>
      </c>
      <c r="G71" s="24"/>
    </row>
    <row r="72" spans="2:14">
      <c r="B72" s="45" t="s">
        <v>318</v>
      </c>
      <c r="C72" s="45" t="s">
        <v>319</v>
      </c>
      <c r="D72" s="45" t="s">
        <v>169</v>
      </c>
      <c r="E72" s="45" t="s">
        <v>170</v>
      </c>
      <c r="F72" s="45" t="s">
        <v>171</v>
      </c>
      <c r="G72" s="46" t="s">
        <v>173</v>
      </c>
      <c r="I72" s="32" t="s">
        <v>213</v>
      </c>
      <c r="J72" s="32"/>
      <c r="K72" s="32"/>
      <c r="L72" s="32"/>
      <c r="M72" s="24" t="s">
        <v>192</v>
      </c>
      <c r="N72" s="24"/>
    </row>
    <row r="73" spans="2:14">
      <c r="B73" s="25" t="s">
        <v>194</v>
      </c>
      <c r="C73" s="26" t="s">
        <v>175</v>
      </c>
      <c r="D73" s="26"/>
      <c r="E73" s="27"/>
      <c r="F73" s="27"/>
      <c r="G73" s="27">
        <v>3600000</v>
      </c>
      <c r="I73" s="45" t="s">
        <v>318</v>
      </c>
      <c r="J73" s="45" t="s">
        <v>319</v>
      </c>
      <c r="K73" s="45" t="s">
        <v>169</v>
      </c>
      <c r="L73" s="45" t="s">
        <v>170</v>
      </c>
      <c r="M73" s="45" t="s">
        <v>171</v>
      </c>
      <c r="N73" s="46" t="s">
        <v>173</v>
      </c>
    </row>
    <row r="74" spans="2:14">
      <c r="B74" s="28">
        <v>44227</v>
      </c>
      <c r="C74" s="26" t="s">
        <v>195</v>
      </c>
      <c r="D74" s="26"/>
      <c r="E74" s="27">
        <v>3600000</v>
      </c>
      <c r="F74" s="27"/>
      <c r="G74" s="27">
        <f>G73+F74-E74</f>
        <v>0</v>
      </c>
      <c r="I74" s="25" t="s">
        <v>194</v>
      </c>
      <c r="J74" s="26" t="s">
        <v>175</v>
      </c>
      <c r="K74" s="26"/>
      <c r="L74" s="27"/>
      <c r="M74" s="27">
        <v>187937500</v>
      </c>
      <c r="N74" s="27">
        <f>M74</f>
        <v>187937500</v>
      </c>
    </row>
    <row r="75" spans="2:14">
      <c r="L75" s="31"/>
      <c r="M75" s="31"/>
      <c r="N75" s="31"/>
    </row>
    <row r="76" spans="2:14">
      <c r="B76" s="32" t="s">
        <v>214</v>
      </c>
      <c r="C76" s="32"/>
      <c r="D76" s="32"/>
      <c r="E76" s="32"/>
      <c r="F76" s="24" t="s">
        <v>192</v>
      </c>
      <c r="G76" s="24"/>
      <c r="I76" s="32" t="s">
        <v>215</v>
      </c>
      <c r="J76" s="32"/>
      <c r="K76" s="32"/>
      <c r="L76" s="32"/>
      <c r="M76" s="24" t="s">
        <v>192</v>
      </c>
      <c r="N76" s="24"/>
    </row>
    <row r="77" spans="2:14">
      <c r="B77" s="45" t="s">
        <v>318</v>
      </c>
      <c r="C77" s="45" t="s">
        <v>319</v>
      </c>
      <c r="D77" s="45" t="s">
        <v>169</v>
      </c>
      <c r="E77" s="45" t="s">
        <v>170</v>
      </c>
      <c r="F77" s="45" t="s">
        <v>171</v>
      </c>
      <c r="G77" s="46" t="s">
        <v>173</v>
      </c>
      <c r="I77" s="45" t="s">
        <v>318</v>
      </c>
      <c r="J77" s="45" t="s">
        <v>319</v>
      </c>
      <c r="K77" s="45" t="s">
        <v>169</v>
      </c>
      <c r="L77" s="45" t="s">
        <v>170</v>
      </c>
      <c r="M77" s="45" t="s">
        <v>171</v>
      </c>
      <c r="N77" s="46" t="s">
        <v>172</v>
      </c>
    </row>
    <row r="78" spans="2:14">
      <c r="B78" s="25" t="s">
        <v>194</v>
      </c>
      <c r="C78" s="26" t="s">
        <v>175</v>
      </c>
      <c r="D78" s="26"/>
      <c r="E78" s="27"/>
      <c r="F78" s="27"/>
      <c r="G78" s="27">
        <v>100000000</v>
      </c>
      <c r="I78" s="25" t="s">
        <v>194</v>
      </c>
      <c r="J78" s="26" t="s">
        <v>175</v>
      </c>
      <c r="K78" s="26"/>
      <c r="L78" s="27"/>
      <c r="M78" s="27"/>
      <c r="N78" s="27">
        <v>1000000</v>
      </c>
    </row>
    <row r="79" spans="2:14">
      <c r="B79" s="28">
        <v>44227</v>
      </c>
      <c r="C79" s="26" t="s">
        <v>195</v>
      </c>
      <c r="D79" s="26"/>
      <c r="E79" s="27">
        <v>5000000</v>
      </c>
      <c r="F79" s="27"/>
      <c r="G79" s="27">
        <f>G78+F79-E79</f>
        <v>95000000</v>
      </c>
    </row>
    <row r="80" spans="2:14">
      <c r="I80" s="32" t="s">
        <v>216</v>
      </c>
      <c r="J80" s="32"/>
      <c r="K80" s="32"/>
      <c r="L80" s="32"/>
      <c r="M80" s="24" t="s">
        <v>192</v>
      </c>
      <c r="N80" s="24"/>
    </row>
    <row r="81" spans="2:14">
      <c r="B81" s="32" t="s">
        <v>217</v>
      </c>
      <c r="C81" s="32"/>
      <c r="D81" s="32"/>
      <c r="E81" s="32"/>
      <c r="F81" s="24" t="s">
        <v>192</v>
      </c>
      <c r="G81" s="24"/>
      <c r="I81" s="45" t="s">
        <v>318</v>
      </c>
      <c r="J81" s="45" t="s">
        <v>319</v>
      </c>
      <c r="K81" s="45" t="s">
        <v>169</v>
      </c>
      <c r="L81" s="45" t="s">
        <v>170</v>
      </c>
      <c r="M81" s="45" t="s">
        <v>171</v>
      </c>
      <c r="N81" s="46" t="s">
        <v>172</v>
      </c>
    </row>
    <row r="82" spans="2:14">
      <c r="B82" s="45" t="s">
        <v>318</v>
      </c>
      <c r="C82" s="45" t="s">
        <v>319</v>
      </c>
      <c r="D82" s="45" t="s">
        <v>169</v>
      </c>
      <c r="E82" s="45" t="s">
        <v>170</v>
      </c>
      <c r="F82" s="45" t="s">
        <v>171</v>
      </c>
      <c r="G82" s="46" t="s">
        <v>173</v>
      </c>
      <c r="I82" s="25" t="s">
        <v>194</v>
      </c>
      <c r="J82" s="26" t="s">
        <v>195</v>
      </c>
      <c r="K82" s="26"/>
      <c r="L82" s="27">
        <v>270000</v>
      </c>
      <c r="M82" s="27"/>
      <c r="N82" s="27">
        <v>270000</v>
      </c>
    </row>
    <row r="83" spans="2:14">
      <c r="B83" s="25" t="s">
        <v>194</v>
      </c>
      <c r="C83" s="26" t="s">
        <v>195</v>
      </c>
      <c r="D83" s="26"/>
      <c r="E83" s="27"/>
      <c r="F83" s="27">
        <v>69250000</v>
      </c>
      <c r="G83" s="27"/>
    </row>
    <row r="84" spans="2:14">
      <c r="B84" s="28">
        <v>44227</v>
      </c>
      <c r="C84" s="26" t="s">
        <v>195</v>
      </c>
      <c r="D84" s="26"/>
      <c r="E84" s="27"/>
      <c r="F84" s="27">
        <v>33250000</v>
      </c>
      <c r="G84" s="27">
        <f>G83+F84-E84</f>
        <v>33250000</v>
      </c>
      <c r="I84" s="36" t="s">
        <v>218</v>
      </c>
      <c r="J84" s="36"/>
      <c r="K84" s="36"/>
      <c r="L84" s="36"/>
      <c r="M84" s="24" t="s">
        <v>192</v>
      </c>
      <c r="N84" s="24"/>
    </row>
    <row r="85" spans="2:14">
      <c r="I85" s="45" t="s">
        <v>318</v>
      </c>
      <c r="J85" s="45" t="s">
        <v>319</v>
      </c>
      <c r="K85" s="45" t="s">
        <v>169</v>
      </c>
      <c r="L85" s="45" t="s">
        <v>170</v>
      </c>
      <c r="M85" s="45" t="s">
        <v>171</v>
      </c>
      <c r="N85" s="46" t="s">
        <v>172</v>
      </c>
    </row>
    <row r="86" spans="2:14">
      <c r="B86" s="32" t="s">
        <v>219</v>
      </c>
      <c r="C86" s="32"/>
      <c r="D86" s="32"/>
      <c r="E86" s="32"/>
      <c r="F86" s="24" t="s">
        <v>192</v>
      </c>
      <c r="G86" s="24"/>
      <c r="I86" s="25" t="s">
        <v>194</v>
      </c>
      <c r="J86" s="26" t="s">
        <v>195</v>
      </c>
      <c r="K86" s="26"/>
      <c r="L86" s="31">
        <v>54300000</v>
      </c>
      <c r="M86" s="27"/>
      <c r="N86" s="27">
        <v>54300000</v>
      </c>
    </row>
    <row r="87" spans="2:14">
      <c r="B87" s="45" t="s">
        <v>318</v>
      </c>
      <c r="C87" s="45" t="s">
        <v>319</v>
      </c>
      <c r="D87" s="45" t="s">
        <v>169</v>
      </c>
      <c r="E87" s="45" t="s">
        <v>170</v>
      </c>
      <c r="F87" s="45" t="s">
        <v>171</v>
      </c>
      <c r="G87" s="46" t="s">
        <v>172</v>
      </c>
      <c r="I87" s="28">
        <v>44227</v>
      </c>
      <c r="J87" s="26" t="s">
        <v>195</v>
      </c>
      <c r="K87" s="29"/>
      <c r="L87" s="27">
        <v>25950000</v>
      </c>
      <c r="M87" s="27"/>
      <c r="N87" s="27">
        <f>N86+L87-M87</f>
        <v>80250000</v>
      </c>
    </row>
    <row r="88" spans="2:14">
      <c r="B88" s="28">
        <v>44227</v>
      </c>
      <c r="C88" s="26" t="s">
        <v>195</v>
      </c>
      <c r="D88" s="26"/>
      <c r="E88" s="31">
        <v>36682500</v>
      </c>
      <c r="F88" s="27"/>
      <c r="G88" s="27">
        <f>E88</f>
        <v>36682500</v>
      </c>
    </row>
    <row r="89" spans="2:14">
      <c r="B89" s="28">
        <v>44227</v>
      </c>
      <c r="C89" s="26" t="s">
        <v>195</v>
      </c>
      <c r="D89" s="29"/>
      <c r="E89" s="27"/>
      <c r="F89" s="27">
        <v>36682500</v>
      </c>
      <c r="G89" s="27">
        <f>G88+E89-F89</f>
        <v>0</v>
      </c>
      <c r="I89" s="47" t="s">
        <v>220</v>
      </c>
      <c r="J89" s="48"/>
      <c r="K89" s="48"/>
      <c r="L89" s="49"/>
      <c r="M89" s="50" t="s">
        <v>192</v>
      </c>
      <c r="N89" s="50"/>
    </row>
    <row r="90" spans="2:14">
      <c r="I90" s="45" t="s">
        <v>318</v>
      </c>
      <c r="J90" s="45" t="s">
        <v>319</v>
      </c>
      <c r="K90" s="45" t="s">
        <v>169</v>
      </c>
      <c r="L90" s="45" t="s">
        <v>170</v>
      </c>
      <c r="M90" s="45" t="s">
        <v>171</v>
      </c>
      <c r="N90" s="46" t="s">
        <v>172</v>
      </c>
    </row>
    <row r="91" spans="2:14">
      <c r="B91" s="36" t="s">
        <v>221</v>
      </c>
      <c r="C91" s="36"/>
      <c r="D91" s="36"/>
      <c r="E91" s="36"/>
      <c r="F91" s="24" t="s">
        <v>192</v>
      </c>
      <c r="G91" s="24"/>
      <c r="I91" s="28">
        <v>44227</v>
      </c>
      <c r="J91" s="26" t="s">
        <v>195</v>
      </c>
      <c r="K91" s="26"/>
      <c r="L91" s="27">
        <v>3927500</v>
      </c>
      <c r="M91" s="27"/>
      <c r="N91" s="27">
        <f>L91</f>
        <v>3927500</v>
      </c>
    </row>
    <row r="92" spans="2:14">
      <c r="B92" s="45" t="s">
        <v>318</v>
      </c>
      <c r="C92" s="45" t="s">
        <v>319</v>
      </c>
      <c r="D92" s="45" t="s">
        <v>169</v>
      </c>
      <c r="E92" s="45" t="s">
        <v>170</v>
      </c>
      <c r="F92" s="45" t="s">
        <v>171</v>
      </c>
      <c r="G92" s="46" t="s">
        <v>172</v>
      </c>
      <c r="I92" s="28">
        <v>44227</v>
      </c>
      <c r="J92" s="26" t="s">
        <v>195</v>
      </c>
      <c r="K92" s="29"/>
      <c r="L92" s="27">
        <v>24960000</v>
      </c>
      <c r="M92" s="27"/>
      <c r="N92" s="27">
        <f>N91+L92-M92</f>
        <v>28887500</v>
      </c>
    </row>
    <row r="93" spans="2:14">
      <c r="B93" s="28">
        <v>44227</v>
      </c>
      <c r="C93" s="26" t="s">
        <v>195</v>
      </c>
      <c r="D93" s="26"/>
      <c r="E93" s="31">
        <v>9280000</v>
      </c>
      <c r="F93" s="27"/>
      <c r="G93" s="27">
        <f>E93</f>
        <v>9280000</v>
      </c>
      <c r="I93" s="28">
        <v>44227</v>
      </c>
      <c r="J93" s="26" t="s">
        <v>195</v>
      </c>
      <c r="K93" s="26"/>
      <c r="L93" s="26"/>
      <c r="M93" s="27">
        <v>29887500</v>
      </c>
      <c r="N93" s="27">
        <f>N92+L93-M93</f>
        <v>-1000000</v>
      </c>
    </row>
    <row r="94" spans="2:14">
      <c r="B94" s="28">
        <v>44227</v>
      </c>
      <c r="C94" s="26" t="s">
        <v>195</v>
      </c>
      <c r="D94" s="29"/>
      <c r="E94" s="27"/>
      <c r="F94" s="27">
        <v>11680000</v>
      </c>
      <c r="G94" s="27">
        <f>G93+E94-F94</f>
        <v>-2400000</v>
      </c>
    </row>
    <row r="95" spans="2:14">
      <c r="I95" s="32" t="s">
        <v>222</v>
      </c>
      <c r="J95" s="32"/>
      <c r="K95" s="32"/>
      <c r="L95" s="32"/>
      <c r="M95" s="24" t="s">
        <v>192</v>
      </c>
      <c r="N95" s="24"/>
    </row>
    <row r="96" spans="2:14">
      <c r="B96" s="32" t="s">
        <v>223</v>
      </c>
      <c r="C96" s="32"/>
      <c r="D96" s="32"/>
      <c r="E96" s="32"/>
      <c r="F96" s="24" t="s">
        <v>192</v>
      </c>
      <c r="G96" s="24"/>
      <c r="I96" s="45" t="s">
        <v>318</v>
      </c>
      <c r="J96" s="45" t="s">
        <v>319</v>
      </c>
      <c r="K96" s="45" t="s">
        <v>169</v>
      </c>
      <c r="L96" s="45" t="s">
        <v>170</v>
      </c>
      <c r="M96" s="45" t="s">
        <v>171</v>
      </c>
      <c r="N96" s="46" t="s">
        <v>173</v>
      </c>
    </row>
    <row r="97" spans="2:14">
      <c r="B97" s="45" t="s">
        <v>318</v>
      </c>
      <c r="C97" s="45" t="s">
        <v>319</v>
      </c>
      <c r="D97" s="45" t="s">
        <v>169</v>
      </c>
      <c r="E97" s="45" t="s">
        <v>170</v>
      </c>
      <c r="F97" s="45" t="s">
        <v>171</v>
      </c>
      <c r="G97" s="46" t="s">
        <v>172</v>
      </c>
      <c r="I97" s="28">
        <v>44227</v>
      </c>
      <c r="J97" s="26" t="s">
        <v>195</v>
      </c>
      <c r="K97" s="26"/>
      <c r="L97" s="26"/>
      <c r="M97" s="27">
        <v>275000</v>
      </c>
      <c r="N97" s="27">
        <f>M97</f>
        <v>275000</v>
      </c>
    </row>
    <row r="98" spans="2:14">
      <c r="B98" s="28">
        <v>44227</v>
      </c>
      <c r="C98" s="26" t="s">
        <v>195</v>
      </c>
      <c r="D98" s="26"/>
      <c r="E98" s="27">
        <v>200000</v>
      </c>
      <c r="F98" s="27"/>
      <c r="G98" s="27">
        <f>E98</f>
        <v>200000</v>
      </c>
    </row>
    <row r="99" spans="2:14">
      <c r="I99" s="32" t="s">
        <v>224</v>
      </c>
      <c r="J99" s="32"/>
      <c r="K99" s="32"/>
      <c r="L99" s="32"/>
      <c r="M99" s="24" t="s">
        <v>192</v>
      </c>
      <c r="N99" s="24"/>
    </row>
    <row r="100" spans="2:14">
      <c r="B100" s="32" t="s">
        <v>225</v>
      </c>
      <c r="C100" s="32"/>
      <c r="D100" s="32"/>
      <c r="E100" s="32"/>
      <c r="F100" s="24" t="s">
        <v>192</v>
      </c>
      <c r="G100" s="24"/>
      <c r="H100" s="38"/>
      <c r="I100" s="45" t="s">
        <v>318</v>
      </c>
      <c r="J100" s="45" t="s">
        <v>319</v>
      </c>
      <c r="K100" s="45" t="s">
        <v>169</v>
      </c>
      <c r="L100" s="45" t="s">
        <v>170</v>
      </c>
      <c r="M100" s="45" t="s">
        <v>171</v>
      </c>
      <c r="N100" s="46" t="s">
        <v>173</v>
      </c>
    </row>
    <row r="101" spans="2:14">
      <c r="B101" s="45" t="s">
        <v>318</v>
      </c>
      <c r="C101" s="45" t="s">
        <v>319</v>
      </c>
      <c r="D101" s="45" t="s">
        <v>169</v>
      </c>
      <c r="E101" s="45" t="s">
        <v>170</v>
      </c>
      <c r="F101" s="45" t="s">
        <v>171</v>
      </c>
      <c r="G101" s="46" t="s">
        <v>172</v>
      </c>
      <c r="H101" s="38"/>
      <c r="I101" s="28">
        <v>44227</v>
      </c>
      <c r="J101" s="26" t="s">
        <v>195</v>
      </c>
      <c r="K101" s="26"/>
      <c r="L101" s="26"/>
      <c r="M101" s="27">
        <v>2650000</v>
      </c>
      <c r="N101" s="27">
        <f>M101</f>
        <v>2650000</v>
      </c>
    </row>
    <row r="102" spans="2:14">
      <c r="B102" s="28">
        <v>44227</v>
      </c>
      <c r="C102" s="26" t="s">
        <v>195</v>
      </c>
      <c r="D102" s="26"/>
      <c r="E102" s="27">
        <v>225000</v>
      </c>
      <c r="F102" s="27"/>
      <c r="G102" s="27">
        <f>E102</f>
        <v>225000</v>
      </c>
      <c r="H102" s="38"/>
      <c r="I102" s="38"/>
      <c r="J102" s="38"/>
      <c r="K102" s="38"/>
      <c r="L102" s="38"/>
      <c r="M102" s="38"/>
      <c r="N102" s="38"/>
    </row>
    <row r="103" spans="2:14">
      <c r="B103" s="38"/>
      <c r="C103" s="38"/>
      <c r="D103" s="38"/>
      <c r="E103" s="38"/>
      <c r="F103" s="38"/>
      <c r="G103" s="38"/>
      <c r="H103" s="38"/>
      <c r="I103" s="39"/>
      <c r="J103" s="39"/>
      <c r="K103" s="39"/>
      <c r="L103" s="39"/>
      <c r="M103" s="40"/>
      <c r="N103" s="40"/>
    </row>
    <row r="104" spans="2:14">
      <c r="B104" s="32" t="s">
        <v>226</v>
      </c>
      <c r="C104" s="32"/>
      <c r="D104" s="32"/>
      <c r="E104" s="32"/>
      <c r="F104" s="24" t="s">
        <v>192</v>
      </c>
      <c r="G104" s="24"/>
      <c r="H104" s="38"/>
      <c r="I104" s="41"/>
      <c r="J104" s="41"/>
      <c r="K104" s="41"/>
      <c r="L104" s="41"/>
      <c r="M104" s="41"/>
      <c r="N104" s="42"/>
    </row>
    <row r="105" spans="2:14">
      <c r="B105" s="45" t="s">
        <v>318</v>
      </c>
      <c r="C105" s="45" t="s">
        <v>319</v>
      </c>
      <c r="D105" s="45" t="s">
        <v>169</v>
      </c>
      <c r="E105" s="45" t="s">
        <v>170</v>
      </c>
      <c r="F105" s="45" t="s">
        <v>171</v>
      </c>
      <c r="G105" s="46" t="s">
        <v>172</v>
      </c>
      <c r="H105" s="38"/>
      <c r="I105" s="43"/>
      <c r="J105" s="38"/>
      <c r="K105" s="38"/>
      <c r="L105" s="38"/>
      <c r="M105" s="44"/>
      <c r="N105" s="44"/>
    </row>
    <row r="106" spans="2:14">
      <c r="B106" s="28">
        <v>44227</v>
      </c>
      <c r="C106" s="26" t="s">
        <v>195</v>
      </c>
      <c r="D106" s="26"/>
      <c r="E106" s="27">
        <v>1500000</v>
      </c>
      <c r="F106" s="27"/>
      <c r="G106" s="27">
        <f>E106</f>
        <v>1500000</v>
      </c>
      <c r="H106" s="38"/>
      <c r="I106" s="38"/>
      <c r="J106" s="38"/>
      <c r="K106" s="38"/>
      <c r="L106" s="38"/>
      <c r="M106" s="38"/>
      <c r="N106" s="38"/>
    </row>
    <row r="107" spans="2:14"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2:14">
      <c r="B108" s="39"/>
      <c r="C108" s="39"/>
      <c r="D108" s="39"/>
      <c r="E108" s="39"/>
      <c r="F108" s="40"/>
      <c r="G108" s="40"/>
      <c r="H108" s="38"/>
      <c r="I108" s="38"/>
      <c r="J108" s="38"/>
      <c r="K108" s="38"/>
      <c r="L108" s="38"/>
      <c r="M108" s="38"/>
      <c r="N108" s="38"/>
    </row>
    <row r="109" spans="2:14">
      <c r="B109" s="41"/>
      <c r="C109" s="41"/>
      <c r="D109" s="41"/>
      <c r="E109" s="41"/>
      <c r="F109" s="41"/>
      <c r="G109" s="42"/>
      <c r="H109" s="38"/>
      <c r="I109" s="38"/>
      <c r="J109" s="38"/>
      <c r="K109" s="38"/>
      <c r="L109" s="38"/>
      <c r="M109" s="38"/>
      <c r="N109" s="38"/>
    </row>
    <row r="110" spans="2:14">
      <c r="B110" s="43"/>
      <c r="C110" s="38"/>
      <c r="D110" s="38"/>
      <c r="E110" s="38"/>
      <c r="F110" s="44"/>
      <c r="G110" s="44"/>
      <c r="H110" s="38"/>
      <c r="I110" s="38"/>
      <c r="J110" s="38"/>
      <c r="K110" s="38"/>
      <c r="L110" s="38"/>
      <c r="M110" s="38"/>
      <c r="N110" s="38"/>
    </row>
  </sheetData>
  <mergeCells count="66">
    <mergeCell ref="F7:G7"/>
    <mergeCell ref="M7:N7"/>
    <mergeCell ref="F14:G14"/>
    <mergeCell ref="M14:N14"/>
    <mergeCell ref="B5:G6"/>
    <mergeCell ref="I5:N6"/>
    <mergeCell ref="F21:G21"/>
    <mergeCell ref="M21:N21"/>
    <mergeCell ref="B28:E28"/>
    <mergeCell ref="F28:G28"/>
    <mergeCell ref="I28:L28"/>
    <mergeCell ref="M28:N28"/>
    <mergeCell ref="M56:N56"/>
    <mergeCell ref="F34:G34"/>
    <mergeCell ref="M34:N34"/>
    <mergeCell ref="F40:G40"/>
    <mergeCell ref="M40:N40"/>
    <mergeCell ref="M44:N44"/>
    <mergeCell ref="F46:G46"/>
    <mergeCell ref="M48:N48"/>
    <mergeCell ref="F51:G51"/>
    <mergeCell ref="M52:N52"/>
    <mergeCell ref="B55:E55"/>
    <mergeCell ref="F55:G55"/>
    <mergeCell ref="B59:E59"/>
    <mergeCell ref="F59:G59"/>
    <mergeCell ref="I60:L60"/>
    <mergeCell ref="M60:N60"/>
    <mergeCell ref="B63:E63"/>
    <mergeCell ref="F63:G63"/>
    <mergeCell ref="I66:L66"/>
    <mergeCell ref="M66:N66"/>
    <mergeCell ref="B67:E67"/>
    <mergeCell ref="F67:G67"/>
    <mergeCell ref="B71:E71"/>
    <mergeCell ref="F71:G71"/>
    <mergeCell ref="I72:L72"/>
    <mergeCell ref="M72:N72"/>
    <mergeCell ref="B76:E76"/>
    <mergeCell ref="F76:G76"/>
    <mergeCell ref="I76:L76"/>
    <mergeCell ref="M76:N76"/>
    <mergeCell ref="I80:L80"/>
    <mergeCell ref="M80:N80"/>
    <mergeCell ref="B81:E81"/>
    <mergeCell ref="F81:G81"/>
    <mergeCell ref="M84:N84"/>
    <mergeCell ref="M103:N103"/>
    <mergeCell ref="M89:N89"/>
    <mergeCell ref="F91:G91"/>
    <mergeCell ref="I95:L95"/>
    <mergeCell ref="M95:N95"/>
    <mergeCell ref="F96:G96"/>
    <mergeCell ref="B86:E86"/>
    <mergeCell ref="I99:L99"/>
    <mergeCell ref="M99:N99"/>
    <mergeCell ref="B100:E100"/>
    <mergeCell ref="F100:G100"/>
    <mergeCell ref="B96:E96"/>
    <mergeCell ref="F86:G86"/>
    <mergeCell ref="B104:E104"/>
    <mergeCell ref="F104:G104"/>
    <mergeCell ref="B108:E108"/>
    <mergeCell ref="F108:G108"/>
    <mergeCell ref="I89:L89"/>
    <mergeCell ref="I103:L103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49"/>
  <sheetViews>
    <sheetView tabSelected="1" workbookViewId="0"/>
  </sheetViews>
  <sheetFormatPr defaultRowHeight="14.25"/>
  <cols>
    <col min="1" max="1" width="9.140625" style="5"/>
    <col min="2" max="2" width="11.85546875" style="5" customWidth="1"/>
    <col min="3" max="3" width="37" style="5" customWidth="1"/>
    <col min="4" max="4" width="19.85546875" style="5" customWidth="1"/>
    <col min="5" max="5" width="17.42578125" style="5" customWidth="1"/>
    <col min="6" max="16384" width="9.140625" style="5"/>
  </cols>
  <sheetData>
    <row r="1" spans="2:5">
      <c r="B1" s="12"/>
      <c r="C1" s="12"/>
      <c r="D1" s="12"/>
      <c r="E1" s="12"/>
    </row>
    <row r="2" spans="2:5" ht="15" customHeight="1">
      <c r="B2" s="13" t="s">
        <v>228</v>
      </c>
      <c r="C2" s="13"/>
      <c r="D2" s="13"/>
      <c r="E2" s="13"/>
    </row>
    <row r="3" spans="2:5" ht="15" customHeight="1">
      <c r="B3" s="13" t="s">
        <v>229</v>
      </c>
      <c r="C3" s="13"/>
      <c r="D3" s="13"/>
      <c r="E3" s="13"/>
    </row>
    <row r="4" spans="2:5" ht="15" customHeight="1">
      <c r="B4" s="13" t="s">
        <v>230</v>
      </c>
      <c r="C4" s="13"/>
      <c r="D4" s="13"/>
      <c r="E4" s="13"/>
    </row>
    <row r="5" spans="2:5" ht="14.25" customHeight="1">
      <c r="B5" s="15"/>
      <c r="C5" s="16"/>
      <c r="D5" s="16"/>
      <c r="E5" s="17"/>
    </row>
    <row r="6" spans="2:5" ht="15">
      <c r="B6" s="7" t="s">
        <v>231</v>
      </c>
      <c r="C6" s="7" t="s">
        <v>232</v>
      </c>
      <c r="D6" s="7" t="s">
        <v>233</v>
      </c>
      <c r="E6" s="7" t="s">
        <v>234</v>
      </c>
    </row>
    <row r="7" spans="2:5">
      <c r="B7" s="8" t="s">
        <v>235</v>
      </c>
      <c r="C7" s="9" t="s">
        <v>236</v>
      </c>
      <c r="D7" s="10">
        <v>72097500</v>
      </c>
      <c r="E7" s="10"/>
    </row>
    <row r="8" spans="2:5">
      <c r="B8" s="11" t="s">
        <v>237</v>
      </c>
      <c r="C8" s="9" t="s">
        <v>238</v>
      </c>
      <c r="D8" s="10">
        <v>76175000</v>
      </c>
      <c r="E8" s="10"/>
    </row>
    <row r="9" spans="2:5">
      <c r="B9" s="11" t="s">
        <v>239</v>
      </c>
      <c r="C9" s="9" t="s">
        <v>240</v>
      </c>
      <c r="D9" s="10"/>
      <c r="E9" s="10">
        <v>2650000</v>
      </c>
    </row>
    <row r="10" spans="2:5">
      <c r="B10" s="11" t="s">
        <v>241</v>
      </c>
      <c r="C10" s="9" t="s">
        <v>242</v>
      </c>
      <c r="D10" s="10">
        <v>4507500</v>
      </c>
      <c r="E10" s="10"/>
    </row>
    <row r="11" spans="2:5">
      <c r="B11" s="11" t="s">
        <v>243</v>
      </c>
      <c r="C11" s="9" t="s">
        <v>244</v>
      </c>
      <c r="D11" s="10">
        <v>4040000</v>
      </c>
      <c r="E11" s="10"/>
    </row>
    <row r="12" spans="2:5">
      <c r="B12" s="11" t="s">
        <v>245</v>
      </c>
      <c r="C12" s="9" t="s">
        <v>246</v>
      </c>
      <c r="D12" s="10">
        <v>7750000</v>
      </c>
      <c r="E12" s="10"/>
    </row>
    <row r="13" spans="2:5">
      <c r="B13" s="11" t="s">
        <v>247</v>
      </c>
      <c r="C13" s="9" t="s">
        <v>248</v>
      </c>
      <c r="D13" s="10"/>
      <c r="E13" s="10"/>
    </row>
    <row r="14" spans="2:5">
      <c r="B14" s="11" t="s">
        <v>249</v>
      </c>
      <c r="C14" s="9" t="s">
        <v>250</v>
      </c>
      <c r="D14" s="10">
        <v>1500000</v>
      </c>
      <c r="E14" s="10"/>
    </row>
    <row r="15" spans="2:5">
      <c r="B15" s="11" t="s">
        <v>251</v>
      </c>
      <c r="C15" s="9" t="s">
        <v>252</v>
      </c>
      <c r="D15" s="10">
        <v>12000000</v>
      </c>
      <c r="E15" s="10"/>
    </row>
    <row r="16" spans="2:5">
      <c r="B16" s="11" t="s">
        <v>253</v>
      </c>
      <c r="C16" s="9" t="s">
        <v>254</v>
      </c>
      <c r="D16" s="10">
        <v>6004000</v>
      </c>
      <c r="E16" s="10"/>
    </row>
    <row r="17" spans="2:5">
      <c r="B17" s="11" t="s">
        <v>255</v>
      </c>
      <c r="C17" s="9" t="s">
        <v>256</v>
      </c>
      <c r="D17" s="10">
        <v>262500</v>
      </c>
      <c r="E17" s="10"/>
    </row>
    <row r="18" spans="2:5">
      <c r="B18" s="11" t="s">
        <v>257</v>
      </c>
      <c r="C18" s="9" t="s">
        <v>258</v>
      </c>
      <c r="D18" s="10">
        <v>10500000</v>
      </c>
      <c r="E18" s="10"/>
    </row>
    <row r="19" spans="2:5">
      <c r="B19" s="11" t="s">
        <v>259</v>
      </c>
      <c r="C19" s="9" t="s">
        <v>260</v>
      </c>
      <c r="D19" s="10"/>
      <c r="E19" s="10">
        <v>525000</v>
      </c>
    </row>
    <row r="20" spans="2:5">
      <c r="B20" s="11" t="s">
        <v>261</v>
      </c>
      <c r="C20" s="9" t="s">
        <v>262</v>
      </c>
      <c r="D20" s="10">
        <v>75000000</v>
      </c>
      <c r="E20" s="10"/>
    </row>
    <row r="21" spans="2:5">
      <c r="B21" s="11" t="s">
        <v>263</v>
      </c>
      <c r="C21" s="9" t="s">
        <v>264</v>
      </c>
      <c r="D21" s="10"/>
      <c r="E21" s="10">
        <v>3750000</v>
      </c>
    </row>
    <row r="22" spans="2:5">
      <c r="B22" s="11" t="s">
        <v>265</v>
      </c>
      <c r="C22" s="9" t="s">
        <v>266</v>
      </c>
      <c r="D22" s="10">
        <v>110000000</v>
      </c>
      <c r="E22" s="10"/>
    </row>
    <row r="23" spans="2:5">
      <c r="B23" s="11" t="s">
        <v>267</v>
      </c>
      <c r="C23" s="9" t="s">
        <v>268</v>
      </c>
      <c r="D23" s="10"/>
      <c r="E23" s="10">
        <v>5500000</v>
      </c>
    </row>
    <row r="24" spans="2:5">
      <c r="B24" s="11" t="s">
        <v>269</v>
      </c>
      <c r="C24" s="9" t="s">
        <v>270</v>
      </c>
      <c r="D24" s="10"/>
      <c r="E24" s="10">
        <v>47394000</v>
      </c>
    </row>
    <row r="25" spans="2:5">
      <c r="B25" s="11" t="s">
        <v>271</v>
      </c>
      <c r="C25" s="9" t="s">
        <v>272</v>
      </c>
      <c r="D25" s="10"/>
      <c r="E25" s="10">
        <v>1250000</v>
      </c>
    </row>
    <row r="26" spans="2:5">
      <c r="B26" s="11" t="s">
        <v>273</v>
      </c>
      <c r="C26" s="9" t="s">
        <v>274</v>
      </c>
      <c r="D26" s="10"/>
      <c r="E26" s="10">
        <v>13100000</v>
      </c>
    </row>
    <row r="27" spans="2:5">
      <c r="B27" s="11" t="s">
        <v>275</v>
      </c>
      <c r="C27" s="9" t="s">
        <v>276</v>
      </c>
      <c r="D27" s="10"/>
      <c r="E27" s="10"/>
    </row>
    <row r="28" spans="2:5">
      <c r="B28" s="11" t="s">
        <v>277</v>
      </c>
      <c r="C28" s="9" t="s">
        <v>278</v>
      </c>
      <c r="D28" s="10"/>
      <c r="E28" s="10">
        <v>95000000</v>
      </c>
    </row>
    <row r="29" spans="2:5">
      <c r="B29" s="11" t="s">
        <v>279</v>
      </c>
      <c r="C29" s="9" t="s">
        <v>280</v>
      </c>
      <c r="D29" s="10"/>
      <c r="E29" s="10">
        <v>187937500</v>
      </c>
    </row>
    <row r="30" spans="2:5">
      <c r="B30" s="11" t="s">
        <v>281</v>
      </c>
      <c r="C30" s="9" t="s">
        <v>282</v>
      </c>
      <c r="D30" s="10">
        <v>1000000</v>
      </c>
      <c r="E30" s="10"/>
    </row>
    <row r="31" spans="2:5">
      <c r="B31" s="11" t="s">
        <v>283</v>
      </c>
      <c r="C31" s="9" t="s">
        <v>284</v>
      </c>
      <c r="D31" s="10"/>
      <c r="E31" s="10">
        <v>102500000</v>
      </c>
    </row>
    <row r="32" spans="2:5">
      <c r="B32" s="11" t="s">
        <v>285</v>
      </c>
      <c r="C32" s="9" t="s">
        <v>286</v>
      </c>
      <c r="D32" s="10">
        <v>270000</v>
      </c>
      <c r="E32" s="10"/>
    </row>
    <row r="33" spans="2:5">
      <c r="B33" s="11" t="s">
        <v>287</v>
      </c>
      <c r="C33" s="9" t="s">
        <v>288</v>
      </c>
      <c r="D33" s="10">
        <v>80250000</v>
      </c>
      <c r="E33" s="10"/>
    </row>
    <row r="34" spans="2:5">
      <c r="B34" s="11" t="s">
        <v>289</v>
      </c>
      <c r="C34" s="9" t="s">
        <v>290</v>
      </c>
      <c r="D34" s="10"/>
      <c r="E34" s="10"/>
    </row>
    <row r="35" spans="2:5">
      <c r="B35" s="11" t="s">
        <v>291</v>
      </c>
      <c r="C35" s="9" t="s">
        <v>292</v>
      </c>
      <c r="D35" s="10"/>
      <c r="E35" s="10">
        <v>2400000</v>
      </c>
    </row>
    <row r="36" spans="2:5">
      <c r="B36" s="11" t="s">
        <v>293</v>
      </c>
      <c r="C36" s="9" t="s">
        <v>294</v>
      </c>
      <c r="D36" s="10"/>
      <c r="E36" s="10">
        <v>1000000</v>
      </c>
    </row>
    <row r="37" spans="2:5">
      <c r="B37" s="11" t="s">
        <v>295</v>
      </c>
      <c r="C37" s="9" t="s">
        <v>296</v>
      </c>
      <c r="D37" s="10"/>
      <c r="E37" s="10"/>
    </row>
    <row r="38" spans="2:5">
      <c r="B38" s="11" t="s">
        <v>297</v>
      </c>
      <c r="C38" s="9" t="s">
        <v>298</v>
      </c>
      <c r="D38" s="10"/>
      <c r="E38" s="10"/>
    </row>
    <row r="39" spans="2:5">
      <c r="B39" s="11" t="s">
        <v>299</v>
      </c>
      <c r="C39" s="9" t="s">
        <v>300</v>
      </c>
      <c r="D39" s="10"/>
      <c r="E39" s="10"/>
    </row>
    <row r="40" spans="2:5">
      <c r="B40" s="11" t="s">
        <v>301</v>
      </c>
      <c r="C40" s="9" t="s">
        <v>302</v>
      </c>
      <c r="D40" s="10"/>
      <c r="E40" s="10"/>
    </row>
    <row r="41" spans="2:5">
      <c r="B41" s="11" t="s">
        <v>303</v>
      </c>
      <c r="C41" s="9" t="s">
        <v>304</v>
      </c>
      <c r="D41" s="10"/>
      <c r="E41" s="10"/>
    </row>
    <row r="42" spans="2:5">
      <c r="B42" s="11" t="s">
        <v>305</v>
      </c>
      <c r="C42" s="9" t="s">
        <v>306</v>
      </c>
      <c r="D42" s="10">
        <v>200000</v>
      </c>
      <c r="E42" s="10"/>
    </row>
    <row r="43" spans="2:5">
      <c r="B43" s="11" t="s">
        <v>307</v>
      </c>
      <c r="C43" s="9" t="s">
        <v>308</v>
      </c>
      <c r="D43" s="10"/>
      <c r="E43" s="10"/>
    </row>
    <row r="44" spans="2:5">
      <c r="B44" s="11" t="s">
        <v>309</v>
      </c>
      <c r="C44" s="9" t="s">
        <v>310</v>
      </c>
      <c r="D44" s="10"/>
      <c r="E44" s="10">
        <v>275000</v>
      </c>
    </row>
    <row r="45" spans="2:5">
      <c r="B45" s="11" t="s">
        <v>311</v>
      </c>
      <c r="C45" s="9" t="s">
        <v>312</v>
      </c>
      <c r="D45" s="10">
        <v>225000</v>
      </c>
      <c r="E45" s="10"/>
    </row>
    <row r="46" spans="2:5">
      <c r="B46" s="8" t="s">
        <v>313</v>
      </c>
      <c r="C46" s="9" t="s">
        <v>314</v>
      </c>
      <c r="D46" s="10">
        <v>1500000</v>
      </c>
      <c r="E46" s="10"/>
    </row>
    <row r="47" spans="2:5">
      <c r="B47" s="8" t="s">
        <v>315</v>
      </c>
      <c r="C47" s="9" t="s">
        <v>316</v>
      </c>
      <c r="D47" s="10"/>
      <c r="E47" s="10"/>
    </row>
    <row r="48" spans="2:5">
      <c r="B48" s="18" t="s">
        <v>317</v>
      </c>
      <c r="C48" s="19"/>
      <c r="D48" s="20">
        <f ca="1">SUM(D7:D48)</f>
        <v>463281500</v>
      </c>
      <c r="E48" s="20">
        <f ca="1">SUM(E7:E48)</f>
        <v>463281500</v>
      </c>
    </row>
    <row r="49" spans="2:5">
      <c r="B49" s="21"/>
      <c r="C49" s="22"/>
      <c r="D49" s="23"/>
      <c r="E49" s="23"/>
    </row>
  </sheetData>
  <mergeCells count="8">
    <mergeCell ref="B48:C49"/>
    <mergeCell ref="D48:D49"/>
    <mergeCell ref="E48:E49"/>
    <mergeCell ref="B5:E5"/>
    <mergeCell ref="B1:E1"/>
    <mergeCell ref="B2:E2"/>
    <mergeCell ref="B3:E3"/>
    <mergeCell ref="B4:E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JURNAL PEMBELIAN</vt:lpstr>
      <vt:lpstr>JURNAL PENJUALAN</vt:lpstr>
      <vt:lpstr>JURNAL PENERIMAAN KAS</vt:lpstr>
      <vt:lpstr>JURNAL PENGELUARAN KAS</vt:lpstr>
      <vt:lpstr>JURNAL PEMAKAIAN BAHAN BAKU</vt:lpstr>
      <vt:lpstr>JURNAL UMUM</vt:lpstr>
      <vt:lpstr>BUKU BESAR</vt:lpstr>
      <vt:lpstr>NERACA 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FADHIL TOLOL</cp:lastModifiedBy>
  <dcterms:created xsi:type="dcterms:W3CDTF">2021-06-10T06:48:20Z</dcterms:created>
  <dcterms:modified xsi:type="dcterms:W3CDTF">2021-06-14T15:28:30Z</dcterms:modified>
</cp:coreProperties>
</file>