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VIN\Desktop\Data Analytics\Module 1\"/>
    </mc:Choice>
  </mc:AlternateContent>
  <xr:revisionPtr revIDLastSave="0" documentId="13_ncr:1_{A831337D-A09C-4C2C-9783-07C80732D442}" xr6:coauthVersionLast="45" xr6:coauthVersionMax="45" xr10:uidLastSave="{00000000-0000-0000-0000-000000000000}"/>
  <bookViews>
    <workbookView xWindow="12795" yWindow="-60" windowWidth="18000" windowHeight="9360" tabRatio="743" firstSheet="2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6" r:id="rId3"/>
    <sheet name="Chart1" sheetId="15" r:id="rId4"/>
    <sheet name="Kickstarter" sheetId="1" r:id="rId5"/>
    <sheet name="Successful US Kickstarters" sheetId="8" r:id="rId6"/>
    <sheet name="Failed US Kickstarters" sheetId="9" r:id="rId7"/>
    <sheet name="Descriptive Statistics" sheetId="10" r:id="rId8"/>
    <sheet name="Descriptive Stats Pivot" sheetId="14" r:id="rId9"/>
    <sheet name="Edinburgh Research" sheetId="7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_xlcn.WorksheetConnection_KickstarterA1T41151" hidden="1">Kickstarter!$A$1:$T$4115</definedName>
  </definedNames>
  <calcPr calcId="191029"/>
  <pivotCaches>
    <pivotCache cacheId="0" r:id="rId11"/>
    <pivotCache cacheId="6" r:id="rId12"/>
    <pivotCache cacheId="70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T$4115"/>
        </x15:modelTables>
      </x15:dataModel>
    </ext>
  </extLst>
</workbook>
</file>

<file path=xl/calcChain.xml><?xml version="1.0" encoding="utf-8"?>
<calcChain xmlns="http://schemas.openxmlformats.org/spreadsheetml/2006/main">
  <c r="C13" i="10" l="1"/>
  <c r="C12" i="10"/>
  <c r="B13" i="10"/>
  <c r="B12" i="10"/>
  <c r="C11" i="10"/>
  <c r="B11" i="10"/>
  <c r="C7" i="10"/>
  <c r="B7" i="10"/>
  <c r="C6" i="10"/>
  <c r="B6" i="10"/>
  <c r="C5" i="10"/>
  <c r="B5" i="10"/>
  <c r="C4" i="10"/>
  <c r="B4" i="10"/>
  <c r="C10" i="10"/>
  <c r="C9" i="10"/>
  <c r="C2" i="10"/>
  <c r="B10" i="10"/>
  <c r="B9" i="10"/>
  <c r="B2" i="10"/>
  <c r="C3" i="10"/>
  <c r="B3" i="10"/>
  <c r="C14" i="10" l="1"/>
  <c r="B14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96B73B-B361-4080-84C4-7A0249B23A6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2C57DA5-B3E0-405C-A7AD-13CD5B26B5AE}" name="WorksheetConnection_Kickstarter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<sst xmlns="http://schemas.openxmlformats.org/spreadsheetml/2006/main" count="38429" uniqueCount="8403">
  <si>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</si>
  <si>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</si>
  <si>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</si>
  <si>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</si>
  <si>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</si>
  <si>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</si>
  <si>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</si>
  <si>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</si>
  <si>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</si>
  <si>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</si>
  <si>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</si>
  <si>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</si>
  <si>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</si>
  <si>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</si>
  <si>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</si>
  <si>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</si>
  <si>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</si>
  <si>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</si>
  <si>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</si>
  <si>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</si>
  <si>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</si>
  <si>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</si>
  <si>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</si>
  <si>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</si>
  <si>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</si>
  <si>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</si>
  <si>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</si>
  <si>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</si>
  <si>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</si>
  <si>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</si>
  <si>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</si>
  <si>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</si>
  <si>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</si>
  <si>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</si>
  <si>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</si>
  <si>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</si>
  <si>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</si>
  <si>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</si>
  <si>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</si>
  <si>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</si>
  <si>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</si>
  <si>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</si>
  <si>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</si>
  <si>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</si>
  <si>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</si>
  <si>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</si>
  <si>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</si>
  <si>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</si>
  <si>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</si>
  <si>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</si>
  <si>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</si>
  <si>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</si>
  <si>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</si>
  <si>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</si>
  <si>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</si>
  <si>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</si>
  <si>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</si>
  <si>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</si>
  <si>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</si>
  <si>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</si>
  <si>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</si>
  <si>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</si>
  <si>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</si>
  <si>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</si>
  <si>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</si>
  <si>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</si>
  <si>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</si>
  <si>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</si>
  <si>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</si>
  <si>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</si>
  <si>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</si>
  <si>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</si>
  <si>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</si>
  <si>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</si>
  <si>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</si>
  <si>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</si>
  <si>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</si>
  <si>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</si>
  <si>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</si>
  <si>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</si>
  <si>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</si>
  <si>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</si>
  <si>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</si>
  <si>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</si>
  <si>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</si>
  <si>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</si>
  <si>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</si>
  <si>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</si>
  <si>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</si>
  <si>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</si>
  <si>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</si>
  <si>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</si>
  <si>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</si>
  <si>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</si>
  <si>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</si>
  <si>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</si>
  <si>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</si>
  <si>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</si>
  <si>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</si>
  <si>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</si>
  <si>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</si>
  <si>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</si>
  <si>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</si>
  <si>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</si>
  <si>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</si>
  <si>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</si>
  <si>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</si>
  <si>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</si>
  <si>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</si>
  <si>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</si>
  <si>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</si>
  <si>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</si>
  <si>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</si>
  <si>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</si>
  <si>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</si>
  <si>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</si>
  <si>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</si>
  <si>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</si>
  <si>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</si>
  <si>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</si>
  <si>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</si>
  <si>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</si>
  <si>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</si>
  <si>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</si>
  <si>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</si>
  <si>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</si>
  <si>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</si>
  <si>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</si>
  <si>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</si>
  <si>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</si>
  <si>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</si>
  <si>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</si>
  <si>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</si>
  <si>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</si>
  <si>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</si>
  <si>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</si>
  <si>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</si>
  <si>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</si>
  <si>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</si>
  <si>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</si>
  <si>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</si>
  <si>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</si>
  <si>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</si>
  <si>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</si>
  <si>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</si>
  <si>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</si>
  <si>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</si>
  <si>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</si>
  <si>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</si>
  <si>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</si>
  <si>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</si>
  <si>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</si>
  <si>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</si>
  <si>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</si>
  <si>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</si>
  <si>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</si>
  <si>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</si>
  <si>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</si>
  <si>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</si>
  <si>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</si>
  <si>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</si>
  <si>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</si>
  <si>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</si>
  <si>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</si>
  <si>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</si>
  <si>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</si>
  <si>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</si>
  <si>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</si>
  <si>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</si>
  <si>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</si>
  <si>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</si>
  <si>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</si>
  <si>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</si>
  <si>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</si>
  <si>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</si>
  <si>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</si>
  <si>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</si>
  <si>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</si>
  <si>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</si>
  <si>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</si>
  <si>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</si>
  <si>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</si>
  <si>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</si>
  <si>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</si>
  <si>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</si>
  <si>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</si>
  <si>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</si>
  <si>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</si>
  <si>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</si>
  <si>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</si>
  <si>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</si>
  <si>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</si>
  <si>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</si>
  <si>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</si>
  <si>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</si>
  <si>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</si>
  <si>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</si>
  <si>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</si>
  <si>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</si>
  <si>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</si>
  <si>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</si>
  <si>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</si>
  <si>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</si>
  <si>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</si>
  <si>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</si>
  <si>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</si>
  <si>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</si>
  <si>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</si>
  <si>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</si>
  <si>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</si>
  <si>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</si>
  <si>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</si>
  <si>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</si>
  <si>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</si>
  <si>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</si>
  <si>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</si>
  <si>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</si>
  <si>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</si>
  <si>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</si>
  <si>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</si>
  <si>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</si>
  <si>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</si>
  <si>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</si>
  <si>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</si>
  <si>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</si>
  <si>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</si>
  <si>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</si>
  <si>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</si>
  <si>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</si>
  <si>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</si>
  <si>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</si>
  <si>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</si>
  <si>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</si>
  <si>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</si>
  <si>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</si>
  <si>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</si>
  <si>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</si>
  <si>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</si>
  <si>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</si>
  <si>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</si>
  <si>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</si>
  <si>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</si>
  <si>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</si>
  <si>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</si>
  <si>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</si>
  <si>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</si>
  <si>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</si>
  <si>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</si>
  <si>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</si>
  <si>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</si>
  <si>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</si>
  <si>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</si>
  <si>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</si>
  <si>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</si>
  <si>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</si>
  <si>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</si>
  <si>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</si>
  <si>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</si>
  <si>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</si>
  <si>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</si>
  <si>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</si>
  <si>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</si>
  <si>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</si>
  <si>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</si>
  <si>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</si>
  <si>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</si>
  <si>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</si>
  <si>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</si>
  <si>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</si>
  <si>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</si>
  <si>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</si>
  <si>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</si>
  <si>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</si>
  <si>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</si>
  <si>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</si>
  <si>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</si>
  <si>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</si>
  <si>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</si>
  <si>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</si>
  <si>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</si>
  <si>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</si>
  <si>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</si>
  <si>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</si>
  <si>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</si>
  <si>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</si>
  <si>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</si>
  <si>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</si>
  <si>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</si>
  <si>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</si>
  <si>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</si>
  <si>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</si>
  <si>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</si>
  <si>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</si>
  <si>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</si>
  <si>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</si>
  <si>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</si>
  <si>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</si>
  <si>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</si>
  <si>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</si>
  <si>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</si>
  <si>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</si>
  <si>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</si>
  <si>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</si>
  <si>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</si>
  <si>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</si>
  <si>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</si>
  <si>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</si>
  <si>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</si>
  <si>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</si>
  <si>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</si>
  <si>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</si>
  <si>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</si>
  <si>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</si>
  <si>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</si>
  <si>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</si>
  <si>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</si>
  <si>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</si>
  <si>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</si>
  <si>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</si>
  <si>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</si>
  <si>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</si>
  <si>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</si>
  <si>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</si>
  <si>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</si>
  <si>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</si>
  <si>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</si>
  <si>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</si>
  <si>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</si>
  <si>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</si>
  <si>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</si>
  <si>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</si>
  <si>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</si>
  <si>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</si>
  <si>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</si>
  <si>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</si>
  <si>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</si>
  <si>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</si>
  <si>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</si>
  <si>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</si>
  <si>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</si>
  <si>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</si>
  <si>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</si>
  <si>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</si>
  <si>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</si>
  <si>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</si>
  <si>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</si>
  <si>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</si>
  <si>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</si>
  <si>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</si>
  <si>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</si>
  <si>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</si>
  <si>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</si>
  <si>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</si>
  <si>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</si>
  <si>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</si>
  <si>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</si>
  <si>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</si>
  <si>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</si>
  <si>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</si>
  <si>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</si>
  <si>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</si>
  <si>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</si>
  <si>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</si>
  <si>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</si>
  <si>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</si>
  <si>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</si>
  <si>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</si>
  <si>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</si>
  <si>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</si>
  <si>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</si>
  <si>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</si>
  <si>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</si>
  <si>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</si>
  <si>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</si>
  <si>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</si>
  <si>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</si>
  <si>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</si>
  <si>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</si>
  <si>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</si>
  <si>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</si>
  <si>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</si>
  <si>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</si>
  <si>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</si>
  <si>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</si>
  <si>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</si>
  <si>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</si>
  <si>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</si>
  <si>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</si>
  <si>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</si>
  <si>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</si>
  <si>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</si>
  <si>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</si>
  <si>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</si>
  <si>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</si>
  <si>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</si>
  <si>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</si>
  <si>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</si>
  <si>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</si>
  <si>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</si>
  <si>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</si>
  <si>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</si>
  <si>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</si>
  <si>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</si>
  <si>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</si>
  <si>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</si>
  <si>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</si>
  <si>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</si>
  <si>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</si>
  <si>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</si>
  <si>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</si>
  <si>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</si>
  <si>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</si>
  <si>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</si>
  <si>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</si>
  <si>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</si>
  <si>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</si>
  <si>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</si>
  <si>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</si>
  <si>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</si>
  <si>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</si>
  <si>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</si>
  <si>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</si>
  <si>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</si>
  <si>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</si>
  <si>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</si>
  <si>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</si>
  <si>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</si>
  <si>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</si>
  <si>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</si>
  <si>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</si>
  <si>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</si>
  <si>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</si>
  <si>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</si>
  <si>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</si>
  <si>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</si>
  <si>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</si>
  <si>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</si>
  <si>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</si>
  <si>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</si>
  <si>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</si>
  <si>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</si>
  <si>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</si>
  <si>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</si>
  <si>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</si>
  <si>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</si>
  <si>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</si>
  <si>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</si>
  <si>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</si>
  <si>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</si>
  <si>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</si>
  <si>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</si>
  <si>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</si>
  <si>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</si>
  <si>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</si>
  <si>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</si>
  <si>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</si>
  <si>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</si>
  <si>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</si>
  <si>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</si>
  <si>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</si>
  <si>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</si>
  <si>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</si>
  <si>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</si>
  <si>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</si>
  <si>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</si>
  <si>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</si>
  <si>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</si>
  <si>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</si>
  <si>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</si>
  <si>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</si>
  <si>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</si>
  <si>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</si>
  <si>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</si>
  <si>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</si>
  <si>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</si>
  <si>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</si>
  <si>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</si>
  <si>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</si>
  <si>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</si>
  <si>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</si>
  <si>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</si>
  <si>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</si>
  <si>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</si>
  <si>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</si>
  <si>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</si>
  <si>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</si>
  <si>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</si>
  <si>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</si>
  <si>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</si>
  <si>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</si>
  <si>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</si>
  <si>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</si>
  <si>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</si>
  <si>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</si>
  <si>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</si>
  <si>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</si>
  <si>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</si>
  <si>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</si>
  <si>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</si>
  <si>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</si>
  <si>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</si>
  <si>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</si>
  <si>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</si>
  <si>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</si>
  <si>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</si>
  <si>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</si>
  <si>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</si>
  <si>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</si>
  <si>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</si>
  <si>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</si>
  <si>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</si>
  <si>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</si>
  <si>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</si>
  <si>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</si>
  <si>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</si>
  <si>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</si>
  <si>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</si>
  <si>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</si>
  <si>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</si>
  <si>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</si>
  <si>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</si>
  <si>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</si>
  <si>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</si>
  <si>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</si>
  <si>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</si>
  <si>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</si>
  <si>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</si>
  <si>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</si>
  <si>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</si>
  <si>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</si>
  <si>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</si>
  <si>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</si>
  <si>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</si>
  <si>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</si>
  <si>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</si>
  <si>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</si>
  <si>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</si>
  <si>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</si>
  <si>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</si>
  <si>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</si>
  <si>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</si>
  <si>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</si>
  <si>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</si>
  <si>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</si>
  <si>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</si>
  <si>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</si>
  <si>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</si>
  <si>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</si>
  <si>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</si>
  <si>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</si>
  <si>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</si>
  <si>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</si>
  <si>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</si>
  <si>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</si>
  <si>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</si>
  <si>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</si>
  <si>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</si>
  <si>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</si>
  <si>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</si>
  <si>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</si>
  <si>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</si>
  <si>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</si>
  <si>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</si>
  <si>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</si>
  <si>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</si>
  <si>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</si>
  <si>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</si>
  <si>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</si>
  <si>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</si>
  <si>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</si>
  <si>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</si>
  <si>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</si>
  <si>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</si>
  <si>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</si>
  <si>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</si>
  <si>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</si>
  <si>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</si>
  <si>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</si>
  <si>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</si>
  <si>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</si>
  <si>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</si>
  <si>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</si>
  <si>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</si>
  <si>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</si>
  <si>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</si>
  <si>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</si>
  <si>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</si>
  <si>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</si>
  <si>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</si>
  <si>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</si>
  <si>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</si>
  <si>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</si>
  <si>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</si>
  <si>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</si>
  <si>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</si>
  <si>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</si>
  <si>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</si>
  <si>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</si>
  <si>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</si>
  <si>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</si>
  <si>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</si>
  <si>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</si>
  <si>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</si>
  <si>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</si>
  <si>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</si>
  <si>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</si>
  <si>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</si>
  <si>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</si>
  <si>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</si>
  <si>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</si>
  <si>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</si>
  <si>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</si>
  <si>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</si>
  <si>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</si>
  <si>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</si>
  <si>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</si>
  <si>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</si>
  <si>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</si>
  <si>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</si>
  <si>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</si>
  <si>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</si>
  <si>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</si>
  <si>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</si>
  <si>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</si>
  <si>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</si>
  <si>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</si>
  <si>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</si>
  <si>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</si>
  <si>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</si>
  <si>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</si>
  <si>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</si>
  <si>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</si>
  <si>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</si>
  <si>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</si>
  <si>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</si>
  <si>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</si>
  <si>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</si>
  <si>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</si>
  <si>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</si>
  <si>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</si>
  <si>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</si>
  <si>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</si>
  <si>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</si>
  <si>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</si>
  <si>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</si>
  <si>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</si>
  <si>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</si>
  <si>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</si>
  <si>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</si>
  <si>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</si>
  <si>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</si>
  <si>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</si>
  <si>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</si>
  <si>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</si>
  <si>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</si>
  <si>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</si>
  <si>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</si>
  <si>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</si>
  <si>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</si>
  <si>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</si>
  <si>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</si>
  <si>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</si>
  <si>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</si>
  <si>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</si>
  <si>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</si>
  <si>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</si>
  <si>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</si>
  <si>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</si>
  <si>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</si>
  <si>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</si>
  <si>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</si>
  <si>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</si>
  <si>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</si>
  <si>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</si>
  <si>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</si>
  <si>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</si>
  <si>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</si>
  <si>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</si>
  <si>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</si>
  <si>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</si>
  <si>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</si>
  <si>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</si>
  <si>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</si>
  <si>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</si>
  <si>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</si>
  <si>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</si>
  <si>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</si>
  <si>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</si>
  <si>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</si>
  <si>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</si>
  <si>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</si>
  <si>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</si>
  <si>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</si>
  <si>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</si>
  <si>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</si>
  <si>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</si>
  <si>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</si>
  <si>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</si>
  <si>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</si>
  <si>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</si>
  <si>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</si>
  <si>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</si>
  <si>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</si>
  <si>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</si>
  <si>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</si>
  <si>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</si>
  <si>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</si>
  <si>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</si>
  <si>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</si>
  <si>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</si>
  <si>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</si>
  <si>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</si>
  <si>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</si>
  <si>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</si>
  <si>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</si>
  <si>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</si>
  <si>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</si>
  <si>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</si>
  <si>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</si>
  <si>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</si>
  <si>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</si>
  <si>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</si>
  <si>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</si>
  <si>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</si>
  <si>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</si>
  <si>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</si>
  <si>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</si>
  <si>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</si>
  <si>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</si>
  <si>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</si>
  <si>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</si>
  <si>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</si>
  <si>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</si>
  <si>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</si>
  <si>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</si>
  <si>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</si>
  <si>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</si>
  <si>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</si>
  <si>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</si>
  <si>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</si>
  <si>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</si>
  <si>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</si>
  <si>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</si>
  <si>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</si>
  <si>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</si>
  <si>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</si>
  <si>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</si>
  <si>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</si>
  <si>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</si>
  <si>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</si>
  <si>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</si>
  <si>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</si>
  <si>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</si>
  <si>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</si>
  <si>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</si>
  <si>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</si>
  <si>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</si>
  <si>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</si>
  <si>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</si>
  <si>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</si>
  <si>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</si>
  <si>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</si>
  <si>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</si>
  <si>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</si>
  <si>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</si>
  <si>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</si>
  <si>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</si>
  <si>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</si>
  <si>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</si>
  <si>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</si>
  <si>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</si>
  <si>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</si>
  <si>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</si>
  <si>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</si>
  <si>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</si>
  <si>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</si>
  <si>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</si>
  <si>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</si>
  <si>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</si>
  <si>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</si>
  <si>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</si>
  <si>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</si>
  <si>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</si>
  <si>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</si>
  <si>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</si>
  <si>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</si>
  <si>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</si>
  <si>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</si>
  <si>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</si>
  <si>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</si>
  <si>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</si>
  <si>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</si>
  <si>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</si>
  <si>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</si>
  <si>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</si>
  <si>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</si>
  <si>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</si>
  <si>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</si>
  <si>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</si>
  <si>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</si>
  <si>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</si>
  <si>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</si>
  <si>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</si>
  <si>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</si>
  <si>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</si>
  <si>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</si>
  <si>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</si>
  <si>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</si>
  <si>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</si>
  <si>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</si>
  <si>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</si>
  <si>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</si>
  <si>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</si>
  <si>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</si>
  <si>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</si>
  <si>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</si>
  <si>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</si>
  <si>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</si>
  <si>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</si>
  <si>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</si>
  <si>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</si>
  <si>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</si>
  <si>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</si>
  <si>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</si>
  <si>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</si>
  <si>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</si>
  <si>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</si>
  <si>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</si>
  <si>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</si>
  <si>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</si>
  <si>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</si>
  <si>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</si>
  <si>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</si>
  <si>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</si>
  <si>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</si>
  <si>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</si>
  <si>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</si>
  <si>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</si>
  <si>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</si>
  <si>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</si>
  <si>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</si>
  <si>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</si>
  <si>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</si>
  <si>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</si>
  <si>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</si>
  <si>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</si>
  <si>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</si>
  <si>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</si>
  <si>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</si>
  <si>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</si>
  <si>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</si>
  <si>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</si>
  <si>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</si>
  <si>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</si>
  <si>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</si>
  <si>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</si>
  <si>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</si>
  <si>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</si>
  <si>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</si>
  <si>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</si>
  <si>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</si>
  <si>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</si>
  <si>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</si>
  <si>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</si>
  <si>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</si>
  <si>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</si>
  <si>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</si>
  <si>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</si>
  <si>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</si>
  <si>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</si>
  <si>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</si>
  <si>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</si>
  <si>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</si>
  <si>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</si>
  <si>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</si>
  <si>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</si>
  <si>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</si>
  <si>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</si>
  <si>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</si>
  <si>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</si>
  <si>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</si>
  <si>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</si>
  <si>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</si>
  <si>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</si>
  <si>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</si>
  <si>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</si>
  <si>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</si>
  <si>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</si>
  <si>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</si>
  <si>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</si>
  <si>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</si>
  <si>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</si>
  <si>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</si>
  <si>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</si>
  <si>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</si>
  <si>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</si>
  <si>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</si>
  <si>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</si>
  <si>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</si>
  <si>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</si>
  <si>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</si>
  <si>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</si>
  <si>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</si>
  <si>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</si>
  <si>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</si>
  <si>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</si>
  <si>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</si>
  <si>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</si>
  <si>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</si>
  <si>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</si>
  <si>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</si>
  <si>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</si>
  <si>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</si>
  <si>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</si>
  <si>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</si>
  <si>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</si>
  <si>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</si>
  <si>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</si>
  <si>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</si>
  <si>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</si>
  <si>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</si>
  <si>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</si>
  <si>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</si>
  <si>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</si>
  <si>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</si>
  <si>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</si>
  <si>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</si>
  <si>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</si>
  <si>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</si>
  <si>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</si>
  <si>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</si>
  <si>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</si>
  <si>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</si>
  <si>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</si>
  <si>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</si>
  <si>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</si>
  <si>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</si>
  <si>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</si>
  <si>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</si>
  <si>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</si>
  <si>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</si>
  <si>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</si>
  <si>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</si>
  <si>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</si>
  <si>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</si>
  <si>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</si>
  <si>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</si>
  <si>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</si>
  <si>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</si>
  <si>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</si>
  <si>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</si>
  <si>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</si>
  <si>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</si>
  <si>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</si>
  <si>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</si>
  <si>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</si>
  <si>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</si>
  <si>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</si>
  <si>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</si>
  <si>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</si>
  <si>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</si>
  <si>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</si>
  <si>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</si>
  <si>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</si>
  <si>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</si>
  <si>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</si>
  <si>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</si>
  <si>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</si>
  <si>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</si>
  <si>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</si>
  <si>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</si>
  <si>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</si>
  <si>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</si>
  <si>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</si>
  <si>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</si>
  <si>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</si>
  <si>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</si>
  <si>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</si>
  <si>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</si>
  <si>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</si>
  <si>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</si>
  <si>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</si>
  <si>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</si>
  <si>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</si>
  <si>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</si>
  <si>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</si>
  <si>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</si>
  <si>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</si>
  <si>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</si>
  <si>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</si>
  <si>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</si>
  <si>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</si>
  <si>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</si>
  <si>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</si>
  <si>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</si>
  <si>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</si>
  <si>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</si>
  <si>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</si>
  <si>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</si>
  <si>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</si>
  <si>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</si>
  <si>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</si>
  <si>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</si>
  <si>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</si>
  <si>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</si>
  <si>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</si>
  <si>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</si>
  <si>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</si>
  <si>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</si>
  <si>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</si>
  <si>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</si>
  <si>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</si>
  <si>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</si>
  <si>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</si>
  <si>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</si>
  <si>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</si>
  <si>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</si>
  <si>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</si>
  <si>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</si>
  <si>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</si>
  <si>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</si>
  <si>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</si>
  <si>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</si>
  <si>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</si>
  <si>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</si>
  <si>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</si>
  <si>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</si>
  <si>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</si>
  <si>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</si>
  <si>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</si>
  <si>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</si>
  <si>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</si>
  <si>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</si>
  <si>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</si>
  <si>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</si>
  <si>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</si>
  <si>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</si>
  <si>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</si>
  <si>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</si>
  <si>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</si>
  <si>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</si>
  <si>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</si>
  <si>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</si>
  <si>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</si>
  <si>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</si>
  <si>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</si>
  <si>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</si>
  <si>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</si>
  <si>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</si>
  <si>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</si>
  <si>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</si>
  <si>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</si>
  <si>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</si>
  <si>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</si>
  <si>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</si>
  <si>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</si>
  <si>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</si>
  <si>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</si>
  <si>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</si>
  <si>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</si>
  <si>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</si>
  <si>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</si>
  <si>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</si>
  <si>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</si>
  <si>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</si>
  <si>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</si>
  <si>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</si>
  <si>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</si>
  <si>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</si>
  <si>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</si>
  <si>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</si>
  <si>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</si>
  <si>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</si>
  <si>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</si>
  <si>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</si>
  <si>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</si>
  <si>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</si>
  <si>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</si>
  <si>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</si>
  <si>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</si>
  <si>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</si>
  <si>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</si>
  <si>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</si>
  <si>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</si>
  <si>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</si>
  <si>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</si>
  <si>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</si>
  <si>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</si>
  <si>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</si>
  <si>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</si>
  <si>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</si>
  <si>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</si>
  <si>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</si>
  <si>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</si>
  <si>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</si>
  <si>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</si>
  <si>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</si>
  <si>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</si>
  <si>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</si>
  <si>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</si>
  <si>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</si>
  <si>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</si>
  <si>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</si>
  <si>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</si>
  <si>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</si>
  <si>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</si>
  <si>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</si>
  <si>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</si>
  <si>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</si>
  <si>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</si>
  <si>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</si>
  <si>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</si>
  <si>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</si>
  <si>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</si>
  <si>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</si>
  <si>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</si>
  <si>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</si>
  <si>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</si>
  <si>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</si>
  <si>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</si>
  <si>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</si>
  <si>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</si>
  <si>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</si>
  <si>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</si>
  <si>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</si>
  <si>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</si>
  <si>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</si>
  <si>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</si>
  <si>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</si>
  <si>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</si>
  <si>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</si>
  <si>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</si>
  <si>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</si>
  <si>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</si>
  <si>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</si>
  <si>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</si>
  <si>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</si>
  <si>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</si>
  <si>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</si>
  <si>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</si>
  <si>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</si>
  <si>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</si>
  <si>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</si>
  <si>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</si>
  <si>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</si>
  <si>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</si>
  <si>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</si>
  <si>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</si>
  <si>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</si>
  <si>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</si>
  <si>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</si>
  <si>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</si>
  <si>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</si>
  <si>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</si>
  <si>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</si>
  <si>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</si>
  <si>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</si>
  <si>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</si>
  <si>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</si>
  <si>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</si>
  <si>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</si>
  <si>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</si>
  <si>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</si>
  <si>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</si>
  <si>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</si>
  <si>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</si>
  <si>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</si>
  <si>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</si>
  <si>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</si>
  <si>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</si>
  <si>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</si>
  <si>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</si>
  <si>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</si>
  <si>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</si>
  <si>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</si>
  <si>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</si>
  <si>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</si>
  <si>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</si>
  <si>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</si>
  <si>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</si>
  <si>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</si>
  <si>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</si>
  <si>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</si>
  <si>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</si>
  <si>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</si>
  <si>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</si>
  <si>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</si>
  <si>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</si>
  <si>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</si>
  <si>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</si>
  <si>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</si>
  <si>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</si>
  <si>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</si>
  <si>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</si>
  <si>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</si>
  <si>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</si>
  <si>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</si>
  <si>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</si>
  <si>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</si>
  <si>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</si>
  <si>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</si>
  <si>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</si>
  <si>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</si>
  <si>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</si>
  <si>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</si>
  <si>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</si>
  <si>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</si>
  <si>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</si>
  <si>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</si>
  <si>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</si>
  <si>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</si>
  <si>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</si>
  <si>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</si>
  <si>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</si>
  <si>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</si>
  <si>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</si>
  <si>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</si>
  <si>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</si>
  <si>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</si>
  <si>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</si>
  <si>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</si>
  <si>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</si>
  <si>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</si>
  <si>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</si>
  <si>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</si>
  <si>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</si>
  <si>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</si>
  <si>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</si>
  <si>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</si>
  <si>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</si>
  <si>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</si>
  <si>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</si>
  <si>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</si>
  <si>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</si>
  <si>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</si>
  <si>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</si>
  <si>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</si>
  <si>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</si>
  <si>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</si>
  <si>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</si>
  <si>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</si>
  <si>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</si>
  <si>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</si>
  <si>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</si>
  <si>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</si>
  <si>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</si>
  <si>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</si>
  <si>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</si>
  <si>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</si>
  <si>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</si>
  <si>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</si>
  <si>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</si>
  <si>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</si>
  <si>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</si>
  <si>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</si>
  <si>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</si>
  <si>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</si>
  <si>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</si>
  <si>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</si>
  <si>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</si>
  <si>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</si>
  <si>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</si>
  <si>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</si>
  <si>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</si>
  <si>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</si>
  <si>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</si>
  <si>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</si>
  <si>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</si>
  <si>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</si>
  <si>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</si>
  <si>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</si>
  <si>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</si>
  <si>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</si>
  <si>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</si>
  <si>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</si>
  <si>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</si>
  <si>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</si>
  <si>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</si>
  <si>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</si>
  <si>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</si>
  <si>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</si>
  <si>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</si>
  <si>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</si>
  <si>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</si>
  <si>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</si>
  <si>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</si>
  <si>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</si>
  <si>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</si>
  <si>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</si>
  <si>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</si>
  <si>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</si>
  <si>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</si>
  <si>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</si>
  <si>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</si>
  <si>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</si>
  <si>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</si>
  <si>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</si>
  <si>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</si>
  <si>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</si>
  <si>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</si>
  <si>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</si>
  <si>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</si>
  <si>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</si>
  <si>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</si>
  <si>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</si>
  <si>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</si>
  <si>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</si>
  <si>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</si>
  <si>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</si>
  <si>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</si>
  <si>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</si>
  <si>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</si>
  <si>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</si>
  <si>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</si>
  <si>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</si>
  <si>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</si>
  <si>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</si>
  <si>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</si>
  <si>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</si>
  <si>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</si>
  <si>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</si>
  <si>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</si>
  <si>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</si>
  <si>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</si>
  <si>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</si>
  <si>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</si>
  <si>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</si>
  <si>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</si>
  <si>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</si>
  <si>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</si>
  <si>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</si>
  <si>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</si>
  <si>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</si>
  <si>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</si>
  <si>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</si>
  <si>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</si>
  <si>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</si>
  <si>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</si>
  <si>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</si>
  <si>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</si>
  <si>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</si>
  <si>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</si>
  <si>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</si>
  <si>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</si>
  <si>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</si>
  <si>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</si>
  <si>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</si>
  <si>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</si>
  <si>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</si>
  <si>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</si>
  <si>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</si>
  <si>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</si>
  <si>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</si>
  <si>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</si>
  <si>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</si>
  <si>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</si>
  <si>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</si>
  <si>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</si>
  <si>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</si>
  <si>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</si>
  <si>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</si>
  <si>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</si>
  <si>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</si>
  <si>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</si>
  <si>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</si>
  <si>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</si>
  <si>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</si>
  <si>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</si>
  <si>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</si>
  <si>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</si>
  <si>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</si>
  <si>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</si>
  <si>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</si>
  <si>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</si>
  <si>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</si>
  <si>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</si>
  <si>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</si>
  <si>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</si>
  <si>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</si>
  <si>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</si>
  <si>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</si>
  <si>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</si>
  <si>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</si>
  <si>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</si>
  <si>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</si>
  <si>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</si>
  <si>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</si>
  <si>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</si>
  <si>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</si>
  <si>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</si>
  <si>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</si>
  <si>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</si>
  <si>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</si>
  <si>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</si>
  <si>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</si>
  <si>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</si>
  <si>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</si>
  <si>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</si>
  <si>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</si>
  <si>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</si>
  <si>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</si>
  <si>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</si>
  <si>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</si>
  <si>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</si>
  <si>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</si>
  <si>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</si>
  <si>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</si>
  <si>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</si>
  <si>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</si>
  <si>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</si>
  <si>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</si>
  <si>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</si>
  <si>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</si>
  <si>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</si>
  <si>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</si>
  <si>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</si>
  <si>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</si>
  <si>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</si>
  <si>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</si>
  <si>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</si>
  <si>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</si>
  <si>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</si>
  <si>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</si>
  <si>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</si>
  <si>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</si>
  <si>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</si>
  <si>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</si>
  <si>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</si>
  <si>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</si>
  <si>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</si>
  <si>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</si>
  <si>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</si>
  <si>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</si>
  <si>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</si>
  <si>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</si>
  <si>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</si>
  <si>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</si>
  <si>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</si>
  <si>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</si>
  <si>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</si>
  <si>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</si>
  <si>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</si>
  <si>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</si>
  <si>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</si>
  <si>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</si>
  <si>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</si>
  <si>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</si>
  <si>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</si>
  <si>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</si>
  <si>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</si>
  <si>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</si>
  <si>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</si>
  <si>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</si>
  <si>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</si>
  <si>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</si>
  <si>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</si>
  <si>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</si>
  <si>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</si>
  <si>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</si>
  <si>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</si>
  <si>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</si>
  <si>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</si>
  <si>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</si>
  <si>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</si>
  <si>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</si>
  <si>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</si>
  <si>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</si>
  <si>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</si>
  <si>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</si>
  <si>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</si>
  <si>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</si>
  <si>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</si>
  <si>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</si>
  <si>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</si>
  <si>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</si>
  <si>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</si>
  <si>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</si>
  <si>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</si>
  <si>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</si>
  <si>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</si>
  <si>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</si>
  <si>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</si>
  <si>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</si>
  <si>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</si>
  <si>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</si>
  <si>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</si>
  <si>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</si>
  <si>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</si>
  <si>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</si>
  <si>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</si>
  <si>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</si>
  <si>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</si>
  <si>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</si>
  <si>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</si>
  <si>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</si>
  <si>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</si>
  <si>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</si>
  <si>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</si>
  <si>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</si>
  <si>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</si>
  <si>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</si>
  <si>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</si>
  <si>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</si>
  <si>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</si>
  <si>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</si>
  <si>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</si>
  <si>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</si>
  <si>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</si>
  <si>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</si>
  <si>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</si>
  <si>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</si>
  <si>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</si>
  <si>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</si>
  <si>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</si>
  <si>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</si>
  <si>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</si>
  <si>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</si>
  <si>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</si>
  <si>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</si>
  <si>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</si>
  <si>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</si>
  <si>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</si>
  <si>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</si>
  <si>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</si>
  <si>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</si>
  <si>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</si>
  <si>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</si>
  <si>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</si>
  <si>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</si>
  <si>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</si>
  <si>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</si>
  <si>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</si>
  <si>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</si>
  <si>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</si>
  <si>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</si>
  <si>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</si>
  <si>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</si>
  <si>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</si>
  <si>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</si>
  <si>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</si>
  <si>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</si>
  <si>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</si>
  <si>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</si>
  <si>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</si>
  <si>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</si>
  <si>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</si>
  <si>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</si>
  <si>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</si>
  <si>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</si>
  <si>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</si>
  <si>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</si>
  <si>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</si>
  <si>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</si>
  <si>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</si>
  <si>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</si>
  <si>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</si>
  <si>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</si>
  <si>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</si>
  <si>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</si>
  <si>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</si>
  <si>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</si>
  <si>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</si>
  <si>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</si>
  <si>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</si>
  <si>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</si>
  <si>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</si>
  <si>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</si>
  <si>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</si>
  <si>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</si>
  <si>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</si>
  <si>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</si>
  <si>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</si>
  <si>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</si>
  <si>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</si>
  <si>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</si>
  <si>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</si>
  <si>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</si>
  <si>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</si>
  <si>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</si>
  <si>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</si>
  <si>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</si>
  <si>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</si>
  <si>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</si>
  <si>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</si>
  <si>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</si>
  <si>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</si>
  <si>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</si>
  <si>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</si>
  <si>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</si>
  <si>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</si>
  <si>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</si>
  <si>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</si>
  <si>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</si>
  <si>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</si>
  <si>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</si>
  <si>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</si>
  <si>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</si>
  <si>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</si>
  <si>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</si>
  <si>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</si>
  <si>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</si>
  <si>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</si>
  <si>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</si>
  <si>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</si>
  <si>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</si>
  <si>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</si>
  <si>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</si>
  <si>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</si>
  <si>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</si>
  <si>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</si>
  <si>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</si>
  <si>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</si>
  <si>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</si>
  <si>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</si>
  <si>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</si>
  <si>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</si>
  <si>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</si>
  <si>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</si>
  <si>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</si>
  <si>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</si>
  <si>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</si>
  <si>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</si>
  <si>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</si>
  <si>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</si>
  <si>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</si>
  <si>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</si>
  <si>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</si>
  <si>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</si>
  <si>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</si>
  <si>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</si>
  <si>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</si>
  <si>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</si>
  <si>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</si>
  <si>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</si>
  <si>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</si>
  <si>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</si>
  <si>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</si>
  <si>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</si>
  <si>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</si>
  <si>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</si>
  <si>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</si>
  <si>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</si>
  <si>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</si>
  <si>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</si>
  <si>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</si>
  <si>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</si>
  <si>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</si>
  <si>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</si>
  <si>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</si>
  <si>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</si>
  <si>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</si>
  <si>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</si>
  <si>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</si>
  <si>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</si>
  <si>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</si>
  <si>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</si>
  <si>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</si>
  <si>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</si>
  <si>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</si>
  <si>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</si>
  <si>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</si>
  <si>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</si>
  <si>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</si>
  <si>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</si>
  <si>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</si>
  <si>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</si>
  <si>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</si>
  <si>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</si>
  <si>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</si>
  <si>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</si>
  <si>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</si>
  <si>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</si>
  <si>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</si>
  <si>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</si>
  <si>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</si>
  <si>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</si>
  <si>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</si>
  <si>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</si>
  <si>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</si>
  <si>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</si>
  <si>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</si>
  <si>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</si>
  <si>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</si>
  <si>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</si>
  <si>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</si>
  <si>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</si>
  <si>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</si>
  <si>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</si>
  <si>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</si>
  <si>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</si>
  <si>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</si>
  <si>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</si>
  <si>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</si>
  <si>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</si>
  <si>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</si>
  <si>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</si>
  <si>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</si>
  <si>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</si>
  <si>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</si>
  <si>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</si>
  <si>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</si>
  <si>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</si>
  <si>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</si>
  <si>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</si>
  <si>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</si>
  <si>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</si>
  <si>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</si>
  <si>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</si>
  <si>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</si>
  <si>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</si>
  <si>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</si>
  <si>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</si>
  <si>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</si>
  <si>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</si>
  <si>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</si>
  <si>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</si>
  <si>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</si>
  <si>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</si>
  <si>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</si>
  <si>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</si>
  <si>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</si>
  <si>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</si>
  <si>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</si>
  <si>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</si>
  <si>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</si>
  <si>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</si>
  <si>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</si>
  <si>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</si>
  <si>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</si>
  <si>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</si>
  <si>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</si>
  <si>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</si>
  <si>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</si>
  <si>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</si>
  <si>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</si>
  <si>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</si>
  <si>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</si>
  <si>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</si>
  <si>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</si>
  <si>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</si>
  <si>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</si>
  <si>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</si>
  <si>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</si>
  <si>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</si>
  <si>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</si>
  <si>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</si>
  <si>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</si>
  <si>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</si>
  <si>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</si>
  <si>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</si>
  <si>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</si>
  <si>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</si>
  <si>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</si>
  <si>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</si>
  <si>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</si>
  <si>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</si>
  <si>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</si>
  <si>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</si>
  <si>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</si>
  <si>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</si>
  <si>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</si>
  <si>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</si>
  <si>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</si>
  <si>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</si>
  <si>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</si>
  <si>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</si>
  <si>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</si>
  <si>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</si>
  <si>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</si>
  <si>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</si>
  <si>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</si>
  <si>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</si>
  <si>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</si>
  <si>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</si>
  <si>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</si>
  <si>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</si>
  <si>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</si>
  <si>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</si>
  <si>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</si>
  <si>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</si>
  <si>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</si>
  <si>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</si>
  <si>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</si>
  <si>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</si>
  <si>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</si>
  <si>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</si>
  <si>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</si>
  <si>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</si>
  <si>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</si>
  <si>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</si>
  <si>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</si>
  <si>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</si>
  <si>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</si>
  <si>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</si>
  <si>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</si>
  <si>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</si>
  <si>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</si>
  <si>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</si>
  <si>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</si>
  <si>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</si>
  <si>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</si>
  <si>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</si>
  <si>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</si>
  <si>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</si>
  <si>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</si>
  <si>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</si>
  <si>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</si>
  <si>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</si>
  <si>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</si>
  <si>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</si>
  <si>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</si>
  <si>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</si>
  <si>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</si>
  <si>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</si>
  <si>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</si>
  <si>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</si>
  <si>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</si>
  <si>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</si>
  <si>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</si>
  <si>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</si>
  <si>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</si>
  <si>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</si>
  <si>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</si>
  <si>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</si>
  <si>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</si>
  <si>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</si>
  <si>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</si>
  <si>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</si>
  <si>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</si>
  <si>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</si>
  <si>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</si>
  <si>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</si>
  <si>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</si>
  <si>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</si>
  <si>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</si>
  <si>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</si>
  <si>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</si>
  <si>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</si>
  <si>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</si>
  <si>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</si>
  <si>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</si>
  <si>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</si>
  <si>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</si>
  <si>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</si>
  <si>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</si>
  <si>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</si>
  <si>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</si>
  <si>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</si>
  <si>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</si>
  <si>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</si>
  <si>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</si>
  <si>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</si>
  <si>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</si>
  <si>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</si>
  <si>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</si>
  <si>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</si>
  <si>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</si>
  <si>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</si>
  <si>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</si>
  <si>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</si>
  <si>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</si>
  <si>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</si>
  <si>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</si>
  <si>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</si>
  <si>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</si>
  <si>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</si>
  <si>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</si>
  <si>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</si>
  <si>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</si>
  <si>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</si>
  <si>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</si>
  <si>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</si>
  <si>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</si>
  <si>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</si>
  <si>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</si>
  <si>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</si>
  <si>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</si>
  <si>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</si>
  <si>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</si>
  <si>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</si>
  <si>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</si>
  <si>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</si>
  <si>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</si>
  <si>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</si>
  <si>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</si>
  <si>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</si>
  <si>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</si>
  <si>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</si>
  <si>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</si>
  <si>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</si>
  <si>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</si>
  <si>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</si>
  <si>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</si>
  <si>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</si>
  <si>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</si>
  <si>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</si>
  <si>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</si>
  <si>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</si>
  <si>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</si>
  <si>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</si>
  <si>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</si>
  <si>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</si>
  <si>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</si>
  <si>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</si>
  <si>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</si>
  <si>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</si>
  <si>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</si>
  <si>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</si>
  <si>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</si>
  <si>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</si>
  <si>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</si>
  <si>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</si>
  <si>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</si>
  <si>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</si>
  <si>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</si>
  <si>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</si>
  <si>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</si>
  <si>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</si>
  <si>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</si>
  <si>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</si>
  <si>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</si>
  <si>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</si>
  <si>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</si>
  <si>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</si>
  <si>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</si>
  <si>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</si>
  <si>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</si>
  <si>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</si>
  <si>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</si>
  <si>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</si>
  <si>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</si>
  <si>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</si>
  <si>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</si>
  <si>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</si>
  <si>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</si>
  <si>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</si>
  <si>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</si>
  <si>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</si>
  <si>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</si>
  <si>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</si>
  <si>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</si>
  <si>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</si>
  <si>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</si>
  <si>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</si>
  <si>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</si>
  <si>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</si>
  <si>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</si>
  <si>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</si>
  <si>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</si>
  <si>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</si>
  <si>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</si>
  <si>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</si>
  <si>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</si>
  <si>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</si>
  <si>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</si>
  <si>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</si>
  <si>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</si>
  <si>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</si>
  <si>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</si>
  <si>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</si>
  <si>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</si>
  <si>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</si>
  <si>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</si>
  <si>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</si>
  <si>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</si>
  <si>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</si>
  <si>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</si>
  <si>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</si>
  <si>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</si>
  <si>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</si>
  <si>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</si>
  <si>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</si>
  <si>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</si>
  <si>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</si>
  <si>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</si>
  <si>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</si>
  <si>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</si>
  <si>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</si>
  <si>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</si>
  <si>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</si>
  <si>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</si>
  <si>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</si>
  <si>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</si>
  <si>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</si>
  <si>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</si>
  <si>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</si>
  <si>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</si>
  <si>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</si>
  <si>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</si>
  <si>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</si>
  <si>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</si>
  <si>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</si>
  <si>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</si>
  <si>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</si>
  <si>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</si>
  <si>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</si>
  <si>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</si>
  <si>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</si>
  <si>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</si>
  <si>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</si>
  <si>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</si>
  <si>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</si>
  <si>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</si>
  <si>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</si>
  <si>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</si>
  <si>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</si>
  <si>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</si>
  <si>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</si>
  <si>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</si>
  <si>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</si>
  <si>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</si>
  <si>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</si>
  <si>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</si>
  <si>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</si>
  <si>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</si>
  <si>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</si>
  <si>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</si>
  <si>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</si>
  <si>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</si>
  <si>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</si>
  <si>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</si>
  <si>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</si>
  <si>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</si>
  <si>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</si>
  <si>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</si>
  <si>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</si>
  <si>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</si>
  <si>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</si>
  <si>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</si>
  <si>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</si>
  <si>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</si>
  <si>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</si>
  <si>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</si>
  <si>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</si>
  <si>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</si>
  <si>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</si>
  <si>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</si>
  <si>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</si>
  <si>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</si>
  <si>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</si>
  <si>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</si>
  <si>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</si>
  <si>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</si>
  <si>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</si>
  <si>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</si>
  <si>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</si>
  <si>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</si>
  <si>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</si>
  <si>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</si>
  <si>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</si>
  <si>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</si>
  <si>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</si>
  <si>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</si>
  <si>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</si>
  <si>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</si>
  <si>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</si>
  <si>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</si>
  <si>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</si>
  <si>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</si>
  <si>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</si>
  <si>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</si>
  <si>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</si>
  <si>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</si>
  <si>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</si>
  <si>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</si>
  <si>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</si>
  <si>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</si>
  <si>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</si>
  <si>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</si>
  <si>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</si>
  <si>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</si>
  <si>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</si>
  <si>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</si>
  <si>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</si>
  <si>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</si>
  <si>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</si>
  <si>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</si>
  <si>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</si>
  <si>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</si>
  <si>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</si>
  <si>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</si>
  <si>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</si>
  <si>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</si>
  <si>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</si>
  <si>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</si>
  <si>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</si>
  <si>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</si>
  <si>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</si>
  <si>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</si>
  <si>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</si>
  <si>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</si>
  <si>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</si>
  <si>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</si>
  <si>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</si>
  <si>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</si>
  <si>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</si>
  <si>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</si>
  <si>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</si>
  <si>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</si>
  <si>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</si>
  <si>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</si>
  <si>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</si>
  <si>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</si>
  <si>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</si>
  <si>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</si>
  <si>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</si>
  <si>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</si>
  <si>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</si>
  <si>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</si>
  <si>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</si>
  <si>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</si>
  <si>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</si>
  <si>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</si>
  <si>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</si>
  <si>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</si>
  <si>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</si>
  <si>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</si>
  <si>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</si>
  <si>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</si>
  <si>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</si>
  <si>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</si>
  <si>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</si>
  <si>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</si>
  <si>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</si>
  <si>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</si>
  <si>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</si>
  <si>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</si>
  <si>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</si>
  <si>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</si>
  <si>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</si>
  <si>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</si>
  <si>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</si>
  <si>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</si>
  <si>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</si>
  <si>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</si>
  <si>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</si>
  <si>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</si>
  <si>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</si>
  <si>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</si>
  <si>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</si>
  <si>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</si>
  <si>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</si>
  <si>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</si>
  <si>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</si>
  <si>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</si>
  <si>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</si>
  <si>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</si>
  <si>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</si>
  <si>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</si>
  <si>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</si>
  <si>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</si>
  <si>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</si>
  <si>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</si>
  <si>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</si>
  <si>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</si>
  <si>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</si>
  <si>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</si>
  <si>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</si>
  <si>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</si>
  <si>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</si>
  <si>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</si>
  <si>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</si>
  <si>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</si>
  <si>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</si>
  <si>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</si>
  <si>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</si>
  <si>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</si>
  <si>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</si>
  <si>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</si>
  <si>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</si>
  <si>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</si>
  <si>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</si>
  <si>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</si>
  <si>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</si>
  <si>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</si>
  <si>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</si>
  <si>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</si>
  <si>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</si>
  <si>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</si>
  <si>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</si>
  <si>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</si>
  <si>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</si>
  <si>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</si>
  <si>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</si>
  <si>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</si>
  <si>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</si>
  <si>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</si>
  <si>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</si>
  <si>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</si>
  <si>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</si>
  <si>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</si>
  <si>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</si>
  <si>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</si>
  <si>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</si>
  <si>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</si>
  <si>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</si>
  <si>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</si>
  <si>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</si>
  <si>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</si>
  <si>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</si>
  <si>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</si>
  <si>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</si>
  <si>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</si>
  <si>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</si>
  <si>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</si>
  <si>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</si>
  <si>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</si>
  <si>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</si>
  <si>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</si>
  <si>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</si>
  <si>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</si>
  <si>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</si>
  <si>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</si>
  <si>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</si>
  <si>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</si>
  <si>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</si>
  <si>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</si>
  <si>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</si>
  <si>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</si>
  <si>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</si>
  <si>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</si>
  <si>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</si>
  <si>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</si>
  <si>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</si>
  <si>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</si>
  <si>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</si>
  <si>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</si>
  <si>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</si>
  <si>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</si>
  <si>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</si>
  <si>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</si>
  <si>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</si>
  <si>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</si>
  <si>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</si>
  <si>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</si>
  <si>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</si>
  <si>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</si>
  <si>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</si>
  <si>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</si>
  <si>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</si>
  <si>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</si>
  <si>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</si>
  <si>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</si>
  <si>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</si>
  <si>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</si>
  <si>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</si>
  <si>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</si>
  <si>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</si>
  <si>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</si>
  <si>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</si>
  <si>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</si>
  <si>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</si>
  <si>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</si>
  <si>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</si>
  <si>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</si>
  <si>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</si>
  <si>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</si>
  <si>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</si>
  <si>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</si>
  <si>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</si>
  <si>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</si>
  <si>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</si>
  <si>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</si>
  <si>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</si>
  <si>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</si>
  <si>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</si>
  <si>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</si>
  <si>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</si>
  <si>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</si>
  <si>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</si>
  <si>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</si>
  <si>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</si>
  <si>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</si>
  <si>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</si>
  <si>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</si>
  <si>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</si>
  <si>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</si>
  <si>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</si>
  <si>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</si>
  <si>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</si>
  <si>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</si>
  <si>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</si>
  <si>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</si>
  <si>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</si>
  <si>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</si>
  <si>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</si>
  <si>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</si>
  <si>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</si>
  <si>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</si>
  <si>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</si>
  <si>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</si>
  <si>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</si>
  <si>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</si>
  <si>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</si>
  <si>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</si>
  <si>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</si>
  <si>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</si>
  <si>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</si>
  <si>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</si>
  <si>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</si>
  <si>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</si>
  <si>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</si>
  <si>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</si>
  <si>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</si>
  <si>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</si>
  <si>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</si>
  <si>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</si>
  <si>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</si>
  <si>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</si>
  <si>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</si>
  <si>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</si>
  <si>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</si>
  <si>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</si>
  <si>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</si>
  <si>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</si>
  <si>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</si>
  <si>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</si>
  <si>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</si>
  <si>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</si>
  <si>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</si>
  <si>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</si>
  <si>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</si>
  <si>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</si>
  <si>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</si>
  <si>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</si>
  <si>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</si>
  <si>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</si>
  <si>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</si>
  <si>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</si>
  <si>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</si>
  <si>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</si>
  <si>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</si>
  <si>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</si>
  <si>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</si>
  <si>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</si>
  <si>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</si>
  <si>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</si>
  <si>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</si>
  <si>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</si>
  <si>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</si>
  <si>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</si>
  <si>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</si>
  <si>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</si>
  <si>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</si>
  <si>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</si>
  <si>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</si>
  <si>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</si>
  <si>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</si>
  <si>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</si>
  <si>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</si>
  <si>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</si>
  <si>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</si>
  <si>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</si>
  <si>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</si>
  <si>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</si>
  <si>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</si>
  <si>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</si>
  <si>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</si>
  <si>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</si>
  <si>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</si>
  <si>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</si>
  <si>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</si>
  <si>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</si>
  <si>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</si>
  <si>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</si>
  <si>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</si>
  <si>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</si>
  <si>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</si>
  <si>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</si>
  <si>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</si>
  <si>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</si>
  <si>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</si>
  <si>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</si>
  <si>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</si>
  <si>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</si>
  <si>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</si>
  <si>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</si>
  <si>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</si>
  <si>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</si>
  <si>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</si>
  <si>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</si>
  <si>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</si>
  <si>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</si>
  <si>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</si>
  <si>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</si>
  <si>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</si>
  <si>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</si>
  <si>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</si>
  <si>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</si>
  <si>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</si>
  <si>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</si>
  <si>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</si>
  <si>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</si>
  <si>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</si>
  <si>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</si>
  <si>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</si>
  <si>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</si>
  <si>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</si>
  <si>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</si>
  <si>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</si>
  <si>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</si>
  <si>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</si>
  <si>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</si>
  <si>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</si>
  <si>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</si>
  <si>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</si>
  <si>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</si>
  <si>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</si>
  <si>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</si>
  <si>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</si>
  <si>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</si>
  <si>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</si>
  <si>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</si>
  <si>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</si>
  <si>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</si>
  <si>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</si>
  <si>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</si>
  <si>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</si>
  <si>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</si>
  <si>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</si>
  <si>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</si>
  <si>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</si>
  <si>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</si>
  <si>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</si>
  <si>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</si>
  <si>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</si>
  <si>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</si>
  <si>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</si>
  <si>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</si>
  <si>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</si>
  <si>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</si>
  <si>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</si>
  <si>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</si>
  <si>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</si>
  <si>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</si>
  <si>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</si>
  <si>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</si>
  <si>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</si>
  <si>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</si>
  <si>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</si>
  <si>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</si>
  <si>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</si>
  <si>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</si>
  <si>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</si>
  <si>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</si>
  <si>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</si>
  <si>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</si>
  <si>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</si>
  <si>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</si>
  <si>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</si>
  <si>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</si>
  <si>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</si>
  <si>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</si>
  <si>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</si>
  <si>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</si>
  <si>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</si>
  <si>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</si>
  <si>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</si>
  <si>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</si>
  <si>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</si>
  <si>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</si>
  <si>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</si>
  <si>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</si>
  <si>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</si>
  <si>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</si>
  <si>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</si>
  <si>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</si>
  <si>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</si>
  <si>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</si>
  <si>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</si>
  <si>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</si>
  <si>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</si>
  <si>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</si>
  <si>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</si>
  <si>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</si>
  <si>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</si>
  <si>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</si>
  <si>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</si>
  <si>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</si>
  <si>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</si>
  <si>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</si>
  <si>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</si>
  <si>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</si>
  <si>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</si>
  <si>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</si>
  <si>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</si>
  <si>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</si>
  <si>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</si>
  <si>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</si>
  <si>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</si>
  <si>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</si>
  <si>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</si>
  <si>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</si>
  <si>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</si>
  <si>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</si>
  <si>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</si>
  <si>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</si>
  <si>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</si>
  <si>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</si>
  <si>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</si>
  <si>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</si>
  <si>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</si>
  <si>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</si>
  <si>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</si>
  <si>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</si>
  <si>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</si>
  <si>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</si>
  <si>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</si>
  <si>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</si>
  <si>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</si>
  <si>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</si>
  <si>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</si>
  <si>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</si>
  <si>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</si>
  <si>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</si>
  <si>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</si>
  <si>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</si>
  <si>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</si>
  <si>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</si>
  <si>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</si>
  <si>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</si>
  <si>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</si>
  <si>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</si>
  <si>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</si>
  <si>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</si>
  <si>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</si>
  <si>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</si>
  <si>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</si>
  <si>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</si>
  <si>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</si>
  <si>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</si>
  <si>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</si>
  <si>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</si>
  <si>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</si>
  <si>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</si>
  <si>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</si>
  <si>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</si>
  <si>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</si>
  <si>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</si>
  <si>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</si>
  <si>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</si>
  <si>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</si>
  <si>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</si>
  <si>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</si>
  <si>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</si>
  <si>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</si>
  <si>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</si>
  <si>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</si>
  <si>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</si>
  <si>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</si>
  <si>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</si>
  <si>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</si>
  <si>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</si>
  <si>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</si>
  <si>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</si>
  <si>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</si>
  <si>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</si>
  <si>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</si>
  <si>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</si>
  <si>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</si>
  <si>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</si>
  <si>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</si>
  <si>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</si>
  <si>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</si>
  <si>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</si>
  <si>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</si>
  <si>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</si>
  <si>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</si>
  <si>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</si>
  <si>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</si>
  <si>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</si>
  <si>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</si>
  <si>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</si>
  <si>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</si>
  <si>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</si>
  <si>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</si>
  <si>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</si>
  <si>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</si>
  <si>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</si>
  <si>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</si>
  <si>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</si>
  <si>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</si>
  <si>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</si>
  <si>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</si>
  <si>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</si>
  <si>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</si>
  <si>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</si>
  <si>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</si>
  <si>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</si>
  <si>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</si>
  <si>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</si>
  <si>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</si>
  <si>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</si>
  <si>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</si>
  <si>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</si>
  <si>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</si>
  <si>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</si>
  <si>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</si>
  <si>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</si>
  <si>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</si>
  <si>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</si>
  <si>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</si>
  <si>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</si>
  <si>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</si>
  <si>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</si>
  <si>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</si>
  <si>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</si>
  <si>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</si>
  <si>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</si>
  <si>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</si>
  <si>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</si>
  <si>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</si>
  <si>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</si>
  <si>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</si>
  <si>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</si>
  <si>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</si>
  <si>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</si>
  <si>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</si>
  <si>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</si>
  <si>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</si>
  <si>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</si>
  <si>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</si>
  <si>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</si>
  <si>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</si>
  <si>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</si>
  <si>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</si>
  <si>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</si>
  <si>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</si>
  <si>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</si>
  <si>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</si>
  <si>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</si>
  <si>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</si>
  <si>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</si>
  <si>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</si>
  <si>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</si>
  <si>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</si>
  <si>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</si>
  <si>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</si>
  <si>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</si>
  <si>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</si>
  <si>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</si>
  <si>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</si>
  <si>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</si>
  <si>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</si>
  <si>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</si>
  <si>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</si>
  <si>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</si>
  <si>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</si>
  <si>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</si>
  <si>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</si>
  <si>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</si>
  <si>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</si>
  <si>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</si>
  <si>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</si>
  <si>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</si>
  <si>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</si>
  <si>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</si>
  <si>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</si>
  <si>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</si>
  <si>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</si>
  <si>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</si>
  <si>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</si>
  <si>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</si>
  <si>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</si>
  <si>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</si>
  <si>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</si>
  <si>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</si>
  <si>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</si>
  <si>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</si>
  <si>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</si>
  <si>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</si>
  <si>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</si>
  <si>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</si>
  <si>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</si>
  <si>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</si>
  <si>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</si>
  <si>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</si>
  <si>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</si>
  <si>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</si>
  <si>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</si>
  <si>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</si>
  <si>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</si>
  <si>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</si>
  <si>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</si>
  <si>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</si>
  <si>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</si>
  <si>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</si>
  <si>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</si>
  <si>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</si>
  <si>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</si>
  <si>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</si>
  <si>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</si>
  <si>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</si>
  <si>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</si>
  <si>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</si>
  <si>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</si>
  <si>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</si>
  <si>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</si>
  <si>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</si>
  <si>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</si>
  <si>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</si>
  <si>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</si>
  <si>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</si>
  <si>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</si>
  <si>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</si>
  <si>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</si>
  <si>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</si>
  <si>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</si>
  <si>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</si>
  <si>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</si>
  <si>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</si>
  <si>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</si>
  <si>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</si>
  <si>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</si>
  <si>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</si>
  <si>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</si>
  <si>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</si>
  <si>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</si>
  <si>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</si>
  <si>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</si>
  <si>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</si>
  <si>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</si>
  <si>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</si>
  <si>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</si>
  <si>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</si>
  <si>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</si>
  <si>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</si>
  <si>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</si>
  <si>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</si>
  <si>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</si>
  <si>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</si>
  <si>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</si>
  <si>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</si>
  <si>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</si>
  <si>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</si>
  <si>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</si>
  <si>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</si>
  <si>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</si>
  <si>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</si>
  <si>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</si>
  <si>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</si>
  <si>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</si>
  <si>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</si>
  <si>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</si>
  <si>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</si>
  <si>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</si>
  <si>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</si>
  <si>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</si>
  <si>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</si>
  <si>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</si>
  <si>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</si>
  <si>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</si>
  <si>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</si>
  <si>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</si>
  <si>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</si>
  <si>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</si>
  <si>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</si>
  <si>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</si>
  <si>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</si>
  <si>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</si>
  <si>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</si>
  <si>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</si>
  <si>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</si>
  <si>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</si>
  <si>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</si>
  <si>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</si>
  <si>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</si>
  <si>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</si>
  <si>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</si>
  <si>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</si>
  <si>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</si>
  <si>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</si>
  <si>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</si>
  <si>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</si>
  <si>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</si>
  <si>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</si>
  <si>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</si>
  <si>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</si>
  <si>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</si>
  <si>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</si>
  <si>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</si>
  <si>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</si>
  <si>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</si>
  <si>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</si>
  <si>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</si>
  <si>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</si>
  <si>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</si>
  <si>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</si>
  <si>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</si>
  <si>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</si>
  <si>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</si>
  <si>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</si>
  <si>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</si>
  <si>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</si>
  <si>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</si>
  <si>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</si>
  <si>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</si>
  <si>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</si>
  <si>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</si>
  <si>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</si>
  <si>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</si>
  <si>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</si>
  <si>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</si>
  <si>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</si>
  <si>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</si>
  <si>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</si>
  <si>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</si>
  <si>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</si>
  <si>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</si>
  <si>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</si>
  <si>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</si>
  <si>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</si>
  <si>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</si>
  <si>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</si>
  <si>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</si>
  <si>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</si>
  <si>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</si>
  <si>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</si>
  <si>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</si>
  <si>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</si>
  <si>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</si>
  <si>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</si>
  <si>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</si>
  <si>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</si>
  <si>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</si>
  <si>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</si>
  <si>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</si>
  <si>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</si>
  <si>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</si>
  <si>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</si>
  <si>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</si>
  <si>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</si>
  <si>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</si>
  <si>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</si>
  <si>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</si>
  <si>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</si>
  <si>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</si>
  <si>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</si>
  <si>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</si>
  <si>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</si>
  <si>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</si>
  <si>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</si>
  <si>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</si>
  <si>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</si>
  <si>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</si>
  <si>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</si>
  <si>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</si>
  <si>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</si>
  <si>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</si>
  <si>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</si>
  <si>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</si>
  <si>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</si>
  <si>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</si>
  <si>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</si>
  <si>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</si>
  <si>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</si>
  <si>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</si>
  <si>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</si>
  <si>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</si>
  <si>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</si>
  <si>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</si>
  <si>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</si>
  <si>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</si>
  <si>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</si>
  <si>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</si>
  <si>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</si>
  <si>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</si>
  <si>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</si>
  <si>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</si>
  <si>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</si>
  <si>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</si>
  <si>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</si>
  <si>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</si>
  <si>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</si>
  <si>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</si>
  <si>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</si>
  <si>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</si>
  <si>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</si>
  <si>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</si>
  <si>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</si>
  <si>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</si>
  <si>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</si>
  <si>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</si>
  <si>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</si>
  <si>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</si>
  <si>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</si>
  <si>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</si>
  <si>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</si>
  <si>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</si>
  <si>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</si>
  <si>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</si>
  <si>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</si>
  <si>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</si>
  <si>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</si>
  <si>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</si>
  <si>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</si>
  <si>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</si>
  <si>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</si>
  <si>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</si>
  <si>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</si>
  <si>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</si>
  <si>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</si>
  <si>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</si>
  <si>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</si>
  <si>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</si>
  <si>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</si>
  <si>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</si>
  <si>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</si>
  <si>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</si>
  <si>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</si>
  <si>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</si>
  <si>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</si>
  <si>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</si>
  <si>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</si>
  <si>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</si>
  <si>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</si>
  <si>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</si>
  <si>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</si>
  <si>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</si>
  <si>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</si>
  <si>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</si>
  <si>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</si>
  <si>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</si>
  <si>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</si>
  <si>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</si>
  <si>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</si>
  <si>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</si>
  <si>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</si>
  <si>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</si>
  <si>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</si>
  <si>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</si>
  <si>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</si>
  <si>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</si>
  <si>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</si>
  <si>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</si>
  <si>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</si>
  <si>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</si>
  <si>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</si>
  <si>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</si>
  <si>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</si>
  <si>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</si>
  <si>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</si>
  <si>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</si>
  <si>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</si>
  <si>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</si>
  <si>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</si>
  <si>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</si>
  <si>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</si>
  <si>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</si>
  <si>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</si>
  <si>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</si>
  <si>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</si>
  <si>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</si>
  <si>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</si>
  <si>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</si>
  <si>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</si>
  <si>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</si>
  <si>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</si>
  <si>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</si>
  <si>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</si>
  <si>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</si>
  <si>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</si>
  <si>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</si>
  <si>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</si>
  <si>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</si>
  <si>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</si>
  <si>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</si>
  <si>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</si>
  <si>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</si>
  <si>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</si>
  <si>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</si>
  <si>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</si>
  <si>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</si>
  <si>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</si>
  <si>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</si>
  <si>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</si>
  <si>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</si>
  <si>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</si>
  <si>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</si>
  <si>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</si>
  <si>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</si>
  <si>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</si>
  <si>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</si>
  <si>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</si>
  <si>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</si>
  <si>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</si>
  <si>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</si>
  <si>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</si>
  <si>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</si>
  <si>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</si>
  <si>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</si>
  <si>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</si>
  <si>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</si>
  <si>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</si>
  <si>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</si>
  <si>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</si>
  <si>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</si>
  <si>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</si>
  <si>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</si>
  <si>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</si>
  <si>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</si>
  <si>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</si>
  <si>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</si>
  <si>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</si>
  <si>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</si>
  <si>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</si>
  <si>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</si>
  <si>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</si>
  <si>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</si>
  <si>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</si>
  <si>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</si>
  <si>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</si>
  <si>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</si>
  <si>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</si>
  <si>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</si>
  <si>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</si>
  <si>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</si>
  <si>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</si>
  <si>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</si>
  <si>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</si>
  <si>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</si>
  <si>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</si>
  <si>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</si>
  <si>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</si>
  <si>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</si>
  <si>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</si>
  <si>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</si>
  <si>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</si>
  <si>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</si>
  <si>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</si>
  <si>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</si>
  <si>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</si>
  <si>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</si>
  <si>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</si>
  <si>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</si>
  <si>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</si>
  <si>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</si>
  <si>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</si>
  <si>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</si>
  <si>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</si>
  <si>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</si>
  <si>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</si>
  <si>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</si>
  <si>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</si>
  <si>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</si>
  <si>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</si>
  <si>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</si>
  <si>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</si>
  <si>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</si>
  <si>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</si>
  <si>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</si>
  <si>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</si>
  <si>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</si>
  <si>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</si>
  <si>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</si>
  <si>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</si>
  <si>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</si>
  <si>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</si>
  <si>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</si>
  <si>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</si>
  <si>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</si>
  <si>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</si>
  <si>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</si>
  <si>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</si>
  <si>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</si>
  <si>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</si>
  <si>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</si>
  <si>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</si>
  <si>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</si>
  <si>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</si>
  <si>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</si>
  <si>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</si>
  <si>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</si>
  <si>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</si>
  <si>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</si>
  <si>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</si>
  <si>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</si>
  <si>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</si>
  <si>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</si>
  <si>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</si>
  <si>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</si>
  <si>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</si>
  <si>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</si>
  <si>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</si>
  <si>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</si>
  <si>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</si>
  <si>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</si>
  <si>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</si>
  <si>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</si>
  <si>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</si>
  <si>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</si>
  <si>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</si>
  <si>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</si>
  <si>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</si>
  <si>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</si>
  <si>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</si>
  <si>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</si>
  <si>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</si>
  <si>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</si>
  <si>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</si>
  <si>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</si>
  <si>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</si>
  <si>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</si>
  <si>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</si>
  <si>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</si>
  <si>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</si>
  <si>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</si>
  <si>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</si>
  <si>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</si>
  <si>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</si>
  <si>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</si>
  <si>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</si>
  <si>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</si>
  <si>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</si>
  <si>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</si>
  <si>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</si>
  <si>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</si>
  <si>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</si>
  <si>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</si>
  <si>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</si>
  <si>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</si>
  <si>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</si>
  <si>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</si>
  <si>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</si>
  <si>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</si>
  <si>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</si>
  <si>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</si>
  <si>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</si>
  <si>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</si>
  <si>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</si>
  <si>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</si>
  <si>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</si>
  <si>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</si>
  <si>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</si>
  <si>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</si>
  <si>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</si>
  <si>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</si>
  <si>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</si>
  <si>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</si>
  <si>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</si>
  <si>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</si>
  <si>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</si>
  <si>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</si>
  <si>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</si>
  <si>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</si>
  <si>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</si>
  <si>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</si>
  <si>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</si>
  <si>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</si>
  <si>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</si>
  <si>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</si>
  <si>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</si>
  <si>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</si>
  <si>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</si>
  <si>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</si>
  <si>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</si>
  <si>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</si>
  <si>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</si>
  <si>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</si>
  <si>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</si>
  <si>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</si>
  <si>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</si>
  <si>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</si>
  <si>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</si>
  <si>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</si>
  <si>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</si>
  <si>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</si>
  <si>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</si>
  <si>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</si>
  <si>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</si>
  <si>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</si>
  <si>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</si>
  <si>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</si>
  <si>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</si>
  <si>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</si>
  <si>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</si>
  <si>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</si>
  <si>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</si>
  <si>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</si>
  <si>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</si>
  <si>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</si>
  <si>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</si>
  <si>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</si>
  <si>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</si>
  <si>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</si>
  <si>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</si>
  <si>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</si>
  <si>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</si>
  <si>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</si>
  <si>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</si>
  <si>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</si>
  <si>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</si>
  <si>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</si>
  <si>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</si>
  <si>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</si>
  <si>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</si>
  <si>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</si>
  <si>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</si>
  <si>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</si>
  <si>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</si>
  <si>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</si>
  <si>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</si>
  <si>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</si>
  <si>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</si>
  <si>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</si>
  <si>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</si>
  <si>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</si>
  <si>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</si>
  <si>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</si>
  <si>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</si>
  <si>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</si>
  <si>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</si>
  <si>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</si>
  <si>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</si>
  <si>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</si>
  <si>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</si>
  <si>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</si>
  <si>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</si>
  <si>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</si>
  <si>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</si>
  <si>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</si>
  <si>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</si>
  <si>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</si>
  <si>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</si>
  <si>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</si>
  <si>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</si>
  <si>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</si>
  <si>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</si>
  <si>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</si>
  <si>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</si>
  <si>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</si>
  <si>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</si>
  <si>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</si>
  <si>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</si>
  <si>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</si>
  <si>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</si>
  <si>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</si>
  <si>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</si>
  <si>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</si>
  <si>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</si>
  <si>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</si>
  <si>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</si>
  <si>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</si>
  <si>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</si>
  <si>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</si>
  <si>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</si>
  <si>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</si>
  <si>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</si>
  <si>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</si>
  <si>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</si>
  <si>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</si>
  <si>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</si>
  <si>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</si>
  <si>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</si>
  <si>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</si>
  <si>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</si>
  <si>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</si>
  <si>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</si>
  <si>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</si>
  <si>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</si>
  <si>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</si>
  <si>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</si>
  <si>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</si>
  <si>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</si>
  <si>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</si>
  <si>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</si>
  <si>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</si>
  <si>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</si>
  <si>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</si>
  <si>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</si>
  <si>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</si>
  <si>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</si>
  <si>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</si>
  <si>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</si>
  <si>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</si>
  <si>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</si>
  <si>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</si>
  <si>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</si>
  <si>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</si>
  <si>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</si>
  <si>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</si>
  <si>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</si>
  <si>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</si>
  <si>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</si>
  <si>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</si>
  <si>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</si>
  <si>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</si>
  <si>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</si>
  <si>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</si>
  <si>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</si>
  <si>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</si>
  <si>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</si>
  <si>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</si>
  <si>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</si>
  <si>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</si>
  <si>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</si>
  <si>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</si>
  <si>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</si>
  <si>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</si>
  <si>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</si>
  <si>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</si>
  <si>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</si>
  <si>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</si>
  <si>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</si>
  <si>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</si>
  <si>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</si>
  <si>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</si>
  <si>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</si>
  <si>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</si>
  <si>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</si>
  <si>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</si>
  <si>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</si>
  <si>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</si>
  <si>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</si>
  <si>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</si>
  <si>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</si>
  <si>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</si>
  <si>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</si>
  <si>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</si>
  <si>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</si>
  <si>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</si>
  <si>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</si>
  <si>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</si>
  <si>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</si>
  <si>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</si>
  <si>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</si>
  <si>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</si>
  <si>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</si>
  <si>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</si>
  <si>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</si>
  <si>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</si>
  <si>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</si>
  <si>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</si>
  <si>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</si>
  <si>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</si>
  <si>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</si>
  <si>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</si>
  <si>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</si>
  <si>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</si>
  <si>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</si>
  <si>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</si>
  <si>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</si>
  <si>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</si>
  <si>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</si>
  <si>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</si>
  <si>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</si>
  <si>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</si>
  <si>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</si>
  <si>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</si>
  <si>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</si>
  <si>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</si>
  <si>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</si>
  <si>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</si>
  <si>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</si>
  <si>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</si>
  <si>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</si>
  <si>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</si>
  <si>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</si>
  <si>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</si>
  <si>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</si>
  <si>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</si>
  <si>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</si>
  <si>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</si>
  <si>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</si>
  <si>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</si>
  <si>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</si>
  <si>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</si>
  <si>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</si>
  <si>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</si>
  <si>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</si>
  <si>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</si>
  <si>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</si>
  <si>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</si>
  <si>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</si>
  <si>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</si>
  <si>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</si>
  <si>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</si>
  <si>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</si>
  <si>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</si>
  <si>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</si>
  <si>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</si>
  <si>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</si>
  <si>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</si>
  <si>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</si>
  <si>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</si>
  <si>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</si>
  <si>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</si>
  <si>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</si>
  <si>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</si>
  <si>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</si>
  <si>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</si>
  <si>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</si>
  <si>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</si>
  <si>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</si>
  <si>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</si>
  <si>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</si>
  <si>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</si>
  <si>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</si>
  <si>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</si>
  <si>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</si>
  <si>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</si>
  <si>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</si>
  <si>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</si>
  <si>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</si>
  <si>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</si>
  <si>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</si>
  <si>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</si>
  <si>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</si>
  <si>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</si>
  <si>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</si>
  <si>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</si>
  <si>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</si>
  <si>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</si>
  <si>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</si>
  <si>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</si>
  <si>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</si>
  <si>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</si>
  <si>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</si>
  <si>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</si>
  <si>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</si>
  <si>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</si>
  <si>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</si>
  <si>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</si>
  <si>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</si>
  <si>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</si>
  <si>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</si>
  <si>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</si>
  <si>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</si>
  <si>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</si>
  <si>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</si>
  <si>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</si>
  <si>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</si>
  <si>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</si>
  <si>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</si>
  <si>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</si>
  <si>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</si>
  <si>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</si>
  <si>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</si>
  <si>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</si>
  <si>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</si>
  <si>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</si>
  <si>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</si>
  <si>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</si>
  <si>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</si>
  <si>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</si>
  <si>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</si>
  <si>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</si>
  <si>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</si>
  <si>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</si>
  <si>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</si>
  <si>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</si>
  <si>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</si>
  <si>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</si>
  <si>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</si>
  <si>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</si>
  <si>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</si>
  <si>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</si>
  <si>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</si>
  <si>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</si>
  <si>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</si>
  <si>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</si>
  <si>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</si>
  <si>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</si>
  <si>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</si>
  <si>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</si>
  <si>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</si>
  <si>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</si>
  <si>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</si>
  <si>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</si>
  <si>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</si>
  <si>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</si>
  <si>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</si>
  <si>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</si>
  <si>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</si>
  <si>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</si>
  <si>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</si>
  <si>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</si>
  <si>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</si>
  <si>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</si>
  <si>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</si>
  <si>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</si>
  <si>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</si>
  <si>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</si>
  <si>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</si>
  <si>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</si>
  <si>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</si>
  <si>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</si>
  <si>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</si>
  <si>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</si>
  <si>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</si>
  <si>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</si>
  <si>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</si>
  <si>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</si>
  <si>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</si>
  <si>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</si>
  <si>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</si>
  <si>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</si>
  <si>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</si>
  <si>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</si>
  <si>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</si>
  <si>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</si>
  <si>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</si>
  <si>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</si>
  <si>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</si>
  <si>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</si>
  <si>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</si>
  <si>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</si>
  <si>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</si>
  <si>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</si>
  <si>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</si>
  <si>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</si>
  <si>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</si>
  <si>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</si>
  <si>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</si>
  <si>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</si>
  <si>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</si>
  <si>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</si>
  <si>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</si>
  <si>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</si>
  <si>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</si>
  <si>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</si>
  <si>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</si>
  <si>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</si>
  <si>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</si>
  <si>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</si>
  <si>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</si>
  <si>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</si>
  <si>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</si>
  <si>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</si>
  <si>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</si>
  <si>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</si>
  <si>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</si>
  <si>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</si>
  <si>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</si>
  <si>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</si>
  <si>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</si>
  <si>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</si>
  <si>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</si>
  <si>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</si>
  <si>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</si>
  <si>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</si>
  <si>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</si>
  <si>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</si>
  <si>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</si>
  <si>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</si>
  <si>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</si>
  <si>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</si>
  <si>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</si>
  <si>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</si>
  <si>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</si>
  <si>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</si>
  <si>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</si>
  <si>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</si>
  <si>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</si>
  <si>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</si>
  <si>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</si>
  <si>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</si>
  <si>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</si>
  <si>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</si>
  <si>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</si>
  <si>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</si>
  <si>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</si>
  <si>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</si>
  <si>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</si>
  <si>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</si>
  <si>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</si>
  <si>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</si>
  <si>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</si>
  <si>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</si>
  <si>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</si>
  <si>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</si>
  <si>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</si>
  <si>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</si>
  <si>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</si>
  <si>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</si>
  <si>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</si>
  <si>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</si>
  <si>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</si>
  <si>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</si>
  <si>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</si>
  <si>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</si>
  <si>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</si>
  <si>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</si>
  <si>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</si>
  <si>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</si>
  <si>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</si>
  <si>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</si>
  <si>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</si>
  <si>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</si>
  <si>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</si>
  <si>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</si>
  <si>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</si>
  <si>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</si>
  <si>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</si>
  <si>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</si>
  <si>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</si>
  <si>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</si>
  <si>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</si>
  <si>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</si>
  <si>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</si>
  <si>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</si>
  <si>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</si>
  <si>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</si>
  <si>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</si>
  <si>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</si>
  <si>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</si>
  <si>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</si>
  <si>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</si>
  <si>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</si>
  <si>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</si>
  <si>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</si>
  <si>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</si>
  <si>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</si>
  <si>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</si>
  <si>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</si>
  <si>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</si>
  <si>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</si>
  <si>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</si>
  <si>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</si>
  <si>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</si>
  <si>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</si>
  <si>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</si>
  <si>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</si>
  <si>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</si>
  <si>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</si>
  <si>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</si>
  <si>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</si>
  <si>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</si>
  <si>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</si>
  <si>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</si>
  <si>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</si>
  <si>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</si>
  <si>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</si>
  <si>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</si>
  <si>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</si>
  <si>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</si>
  <si>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</si>
  <si>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</si>
  <si>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</si>
  <si>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</si>
  <si>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</si>
  <si>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</si>
  <si>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</si>
  <si>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</si>
  <si>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</si>
  <si>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</si>
  <si>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</si>
  <si>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</si>
  <si>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</si>
  <si>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</si>
  <si>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</si>
  <si>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</si>
  <si>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</si>
  <si>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</si>
  <si>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</si>
  <si>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</si>
  <si>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</si>
  <si>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</si>
  <si>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</si>
  <si>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</si>
  <si>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</si>
  <si>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</si>
  <si>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</si>
  <si>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</si>
  <si>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</si>
  <si>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</si>
  <si>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</si>
  <si>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</si>
  <si>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</si>
  <si>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</si>
  <si>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</si>
  <si>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</si>
  <si>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</si>
  <si>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</si>
  <si>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</si>
  <si>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</si>
  <si>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</si>
  <si>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</si>
  <si>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</si>
  <si>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</si>
  <si>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</si>
  <si>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</si>
  <si>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</si>
  <si>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</si>
  <si>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</si>
  <si>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</si>
  <si>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</si>
  <si>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</si>
  <si>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</si>
  <si>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</si>
  <si>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</si>
  <si>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</si>
  <si>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</si>
  <si>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</si>
  <si>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</si>
  <si>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</si>
  <si>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</si>
  <si>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</si>
  <si>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</si>
  <si>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</si>
  <si>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</si>
  <si>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</si>
  <si>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</si>
  <si>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</si>
  <si>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</si>
  <si>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</si>
  <si>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</si>
  <si>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</si>
  <si>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</si>
  <si>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</si>
  <si>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</si>
  <si>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</si>
  <si>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</si>
  <si>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</si>
  <si>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</si>
  <si>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</si>
  <si>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</si>
  <si>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</si>
  <si>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</si>
  <si>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</si>
  <si>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</si>
  <si>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</si>
  <si>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</si>
  <si>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</si>
  <si>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</si>
  <si>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</si>
  <si>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</si>
  <si>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</si>
  <si>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</si>
  <si>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</si>
  <si>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</si>
  <si>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</si>
  <si>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</si>
  <si>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</si>
  <si>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</si>
  <si>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</si>
  <si>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</si>
  <si>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</si>
  <si>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</si>
  <si>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</si>
  <si>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</si>
  <si>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</si>
  <si>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</si>
  <si>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</si>
  <si>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</si>
  <si>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</si>
  <si>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</si>
  <si>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</si>
  <si>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</si>
  <si>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</si>
  <si>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</si>
  <si>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</si>
  <si>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</si>
  <si>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</si>
  <si>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</si>
  <si>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</si>
  <si>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</si>
  <si>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</si>
  <si>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</si>
  <si>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</si>
  <si>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</si>
  <si>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</si>
  <si>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</si>
  <si>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</si>
  <si>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</si>
  <si>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</si>
  <si>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</si>
  <si>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</si>
  <si>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</si>
  <si>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</si>
  <si>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</si>
  <si>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</si>
  <si>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</si>
  <si>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</si>
  <si>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</si>
  <si>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</si>
  <si>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</si>
  <si>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</si>
  <si>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</si>
  <si>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</si>
  <si>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</si>
  <si>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</si>
  <si>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</si>
  <si>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</si>
  <si>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</si>
  <si>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</si>
  <si>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</si>
  <si>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</si>
  <si>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</si>
  <si>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</si>
  <si>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</si>
  <si>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</si>
  <si>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</si>
  <si>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</si>
  <si>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</si>
  <si>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</si>
  <si>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</si>
  <si>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</si>
  <si>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</si>
  <si>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</si>
  <si>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</si>
  <si>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</si>
  <si>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</si>
  <si>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</si>
  <si>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</si>
  <si>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</si>
  <si>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</si>
  <si>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</si>
  <si>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</si>
  <si>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</si>
  <si>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</si>
  <si>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</si>
  <si>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</si>
  <si>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</si>
  <si>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</si>
  <si>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</si>
  <si>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</si>
  <si>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</si>
  <si>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</si>
  <si>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</si>
  <si>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</si>
  <si>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</si>
  <si>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</si>
  <si>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</si>
  <si>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</si>
  <si>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</si>
  <si>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</si>
  <si>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</si>
  <si>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</si>
  <si>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</si>
  <si>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</si>
  <si>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</si>
  <si>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</si>
  <si>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</si>
  <si>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</si>
  <si>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</si>
  <si>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</si>
  <si>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</si>
  <si>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</si>
  <si>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</si>
  <si>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</si>
  <si>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</si>
  <si>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</si>
  <si>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</si>
  <si>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</si>
  <si>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</si>
  <si>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</si>
  <si>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</si>
  <si>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</si>
  <si>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</si>
  <si>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</si>
  <si>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</si>
  <si>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</si>
  <si>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</si>
  <si>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</si>
  <si>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</si>
  <si>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</si>
  <si>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</si>
  <si>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</si>
  <si>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</si>
  <si>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</si>
  <si>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</si>
  <si>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</si>
  <si>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</si>
  <si>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</si>
  <si>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</si>
  <si>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</si>
  <si>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</si>
  <si>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</si>
  <si>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</si>
  <si>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</si>
  <si>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</si>
  <si>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</si>
  <si>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</si>
  <si>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</si>
  <si>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</si>
  <si>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</si>
  <si>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</si>
  <si>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</si>
  <si>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</si>
  <si>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</si>
  <si>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</si>
  <si>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</si>
  <si>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</si>
  <si>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</si>
  <si>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</si>
  <si>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</si>
  <si>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</si>
  <si>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</si>
  <si>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</si>
  <si>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</si>
  <si>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</si>
  <si>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</si>
  <si>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</si>
  <si>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</si>
  <si>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</si>
  <si>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</si>
  <si>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</si>
  <si>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</si>
  <si>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</si>
  <si>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</si>
  <si>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</si>
  <si>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</si>
  <si>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</si>
  <si>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</si>
  <si>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</si>
  <si>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</si>
  <si>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</si>
  <si>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</si>
  <si>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</si>
  <si>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</si>
  <si>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</si>
  <si>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</si>
  <si>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</si>
  <si>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</si>
  <si>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</si>
  <si>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</si>
  <si>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</si>
  <si>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</si>
  <si>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</si>
  <si>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</si>
  <si>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</si>
  <si>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</si>
  <si>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</si>
  <si>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</si>
  <si>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</si>
  <si>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</si>
  <si>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</si>
  <si>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</si>
  <si>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</si>
  <si>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</si>
  <si>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</si>
  <si>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</si>
  <si>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</si>
  <si>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</si>
  <si>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</si>
  <si>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</si>
  <si>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</si>
  <si>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</si>
  <si>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</si>
  <si>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</si>
  <si>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</si>
  <si>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</si>
  <si>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</si>
  <si>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</si>
  <si>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</si>
  <si>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</si>
  <si>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</si>
  <si>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</si>
  <si>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</si>
  <si>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</si>
  <si>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</si>
  <si>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</si>
  <si>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</si>
  <si>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</si>
  <si>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</si>
  <si>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</si>
  <si>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</si>
  <si>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</si>
  <si>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</si>
  <si>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</si>
  <si>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</si>
  <si>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</si>
  <si>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</si>
  <si>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</si>
  <si>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</si>
  <si>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</si>
  <si>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</si>
  <si>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</si>
  <si>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</si>
  <si>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</si>
  <si>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</si>
  <si>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</si>
  <si>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</si>
  <si>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</si>
  <si>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</si>
  <si>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</si>
  <si>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</si>
  <si>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</si>
  <si>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</si>
  <si>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</si>
  <si>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</si>
  <si>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</si>
  <si>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</si>
  <si>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</si>
  <si>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</si>
  <si>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</si>
  <si>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</si>
  <si>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</si>
  <si>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</si>
  <si>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</si>
  <si>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</si>
  <si>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</si>
  <si>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</si>
  <si>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</si>
  <si>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</si>
  <si>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</si>
  <si>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</si>
  <si>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</si>
  <si>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</si>
  <si>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</si>
  <si>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</si>
  <si>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</si>
  <si>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</si>
  <si>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</si>
  <si>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</si>
  <si>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</si>
  <si>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</si>
  <si>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</si>
  <si>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</si>
  <si>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</si>
  <si>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</si>
  <si>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</si>
  <si>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</si>
  <si>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</si>
  <si>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</si>
  <si>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</si>
  <si>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</si>
  <si>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</si>
  <si>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</si>
  <si>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</si>
  <si>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</si>
  <si>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</si>
  <si>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</si>
  <si>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</si>
  <si>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</si>
  <si>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</si>
  <si>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</si>
  <si>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</si>
  <si>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</si>
  <si>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</si>
  <si>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</si>
  <si>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</si>
  <si>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</si>
  <si>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</si>
  <si>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</si>
  <si>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</si>
  <si>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</si>
  <si>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</si>
  <si>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</si>
  <si>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</si>
  <si>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</si>
  <si>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</si>
  <si>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</si>
  <si>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</si>
  <si>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</si>
  <si>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</si>
  <si>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</si>
  <si>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</si>
  <si>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</si>
  <si>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</si>
  <si>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</si>
  <si>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</si>
  <si>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</si>
  <si>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</si>
  <si>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</si>
  <si>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</si>
  <si>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</si>
  <si>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</si>
  <si>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</si>
  <si>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</si>
  <si>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</si>
  <si>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</si>
  <si>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</si>
  <si>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</si>
  <si>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</si>
  <si>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</si>
  <si>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</si>
  <si>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</si>
  <si>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</si>
  <si>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</si>
  <si>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</si>
  <si>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</si>
  <si>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</si>
  <si>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</si>
  <si>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</si>
  <si>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</si>
  <si>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</si>
  <si>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</si>
  <si>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</si>
  <si>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</si>
  <si>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</si>
  <si>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</si>
  <si>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</si>
  <si>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</si>
  <si>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</si>
  <si>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</si>
  <si>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</si>
  <si>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</si>
  <si>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</si>
  <si>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</si>
  <si>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</si>
  <si>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</si>
  <si>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</si>
  <si>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</si>
  <si>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</si>
  <si>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</si>
  <si>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</si>
  <si>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</si>
  <si>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</si>
  <si>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</si>
  <si>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</si>
  <si>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</si>
  <si>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</si>
  <si>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</si>
  <si>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</si>
  <si>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</si>
  <si>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</si>
  <si>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</si>
  <si>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</si>
  <si>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</si>
  <si>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</si>
  <si>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</si>
  <si>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</si>
  <si>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</si>
  <si>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</si>
  <si>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</si>
  <si>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</si>
  <si>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</si>
  <si>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</si>
  <si>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</si>
  <si>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</si>
  <si>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</si>
  <si>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</si>
  <si>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</si>
  <si>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</si>
  <si>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</si>
  <si>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</si>
  <si>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</si>
  <si>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</si>
  <si>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</si>
  <si>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</si>
  <si>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</si>
  <si>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</si>
  <si>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</si>
  <si>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</si>
  <si>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</si>
  <si>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</si>
  <si>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</si>
  <si>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</si>
  <si>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</si>
  <si>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</si>
  <si>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</si>
  <si>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</si>
  <si>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</si>
  <si>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</si>
  <si>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</si>
  <si>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</si>
  <si>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</si>
  <si>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</si>
  <si>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</si>
  <si>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</si>
  <si>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</si>
  <si>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</si>
  <si>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</si>
  <si>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</si>
  <si>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</si>
  <si>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</si>
  <si>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</si>
  <si>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</si>
  <si>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</si>
  <si>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</si>
  <si>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</si>
  <si>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</si>
  <si>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</si>
  <si>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</si>
  <si>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</si>
  <si>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</si>
  <si>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</si>
  <si>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</si>
  <si>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</si>
  <si>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</si>
  <si>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</si>
  <si>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</si>
  <si>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</si>
  <si>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</si>
  <si>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</si>
  <si>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</si>
  <si>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</si>
  <si>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</si>
  <si>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</si>
  <si>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</si>
  <si>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</si>
  <si>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</si>
  <si>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</si>
  <si>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</si>
  <si>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</si>
  <si>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</si>
  <si>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</si>
  <si>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</si>
  <si>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</si>
  <si>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</si>
  <si>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</si>
  <si>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</si>
  <si>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</si>
  <si>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</si>
  <si>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</si>
  <si>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</si>
  <si>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</si>
  <si>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</si>
  <si>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</si>
  <si>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</si>
  <si>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</si>
  <si>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</si>
  <si>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</si>
  <si>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</si>
  <si>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</si>
  <si>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</si>
  <si>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</si>
  <si>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</si>
  <si>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</si>
  <si>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</si>
  <si>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</si>
  <si>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</si>
  <si>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</si>
  <si>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</si>
  <si>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</si>
  <si>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</si>
  <si>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</si>
  <si>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</si>
  <si>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</si>
  <si>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</si>
  <si>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</si>
  <si>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</si>
  <si>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</si>
  <si>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</si>
  <si>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</si>
  <si>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</si>
  <si>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</si>
  <si>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</si>
  <si>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</si>
  <si>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</si>
  <si>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</si>
  <si>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</si>
  <si>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</si>
  <si>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</si>
  <si>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</si>
  <si>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</si>
  <si>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</si>
  <si>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</si>
  <si>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</si>
  <si>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</si>
  <si>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</si>
  <si>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</si>
  <si>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</si>
  <si>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</si>
  <si>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</si>
  <si>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</si>
  <si>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</si>
  <si>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</si>
  <si>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</si>
  <si>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</si>
  <si>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</si>
  <si>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</si>
  <si>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</si>
  <si>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</si>
  <si>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</si>
  <si>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</si>
  <si>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</si>
  <si>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</si>
  <si>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</si>
  <si>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</si>
  <si>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</si>
  <si>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</si>
  <si>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</si>
  <si>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</si>
  <si>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</si>
  <si>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</si>
  <si>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</si>
  <si>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</si>
  <si>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</si>
  <si>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</si>
  <si>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</si>
  <si>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</si>
  <si>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</si>
  <si>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</si>
  <si>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</si>
  <si>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</si>
  <si>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</si>
  <si>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</si>
  <si>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</si>
  <si>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</si>
  <si>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</si>
  <si>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</si>
  <si>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</si>
  <si>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</si>
  <si>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</si>
  <si>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</si>
  <si>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</si>
  <si>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</si>
  <si>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</si>
  <si>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</si>
  <si>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</si>
  <si>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</si>
  <si>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</si>
  <si>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</si>
  <si>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</si>
  <si>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</si>
  <si>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</si>
  <si>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</si>
  <si>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</si>
  <si>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</si>
  <si>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</si>
  <si>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</si>
  <si>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</si>
  <si>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</si>
  <si>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</si>
  <si>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</si>
  <si>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</si>
  <si>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</si>
  <si>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</si>
  <si>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</si>
  <si>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</si>
  <si>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</si>
  <si>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</si>
  <si>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</si>
  <si>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</si>
  <si>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</si>
  <si>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</si>
  <si>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</si>
  <si>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</si>
  <si>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</si>
  <si>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</si>
  <si>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</si>
  <si>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</si>
  <si>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</si>
  <si>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</si>
  <si>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</si>
  <si>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</si>
  <si>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</si>
  <si>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</si>
  <si>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</si>
  <si>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</si>
  <si>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</si>
  <si>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</si>
  <si>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</si>
  <si>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</si>
  <si>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</si>
  <si>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</si>
  <si>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</si>
  <si>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</si>
  <si>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</si>
  <si>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</si>
  <si>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</si>
  <si>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</si>
  <si>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</si>
  <si>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</si>
  <si>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</si>
  <si>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</si>
  <si>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</si>
  <si>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</si>
  <si>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</si>
  <si>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</si>
  <si>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</si>
  <si>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</si>
  <si>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</si>
  <si>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</si>
  <si>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</si>
  <si>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</si>
  <si>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</si>
  <si>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</si>
  <si>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</si>
  <si>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</si>
  <si>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</si>
  <si>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</si>
  <si>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</si>
  <si>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</si>
  <si>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</si>
  <si>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</si>
  <si>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</si>
  <si>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</si>
  <si>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</si>
  <si>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</si>
  <si>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</si>
  <si>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</si>
  <si>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</si>
  <si>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</si>
  <si>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</si>
  <si>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</si>
  <si>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</si>
  <si>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</si>
  <si>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</si>
  <si>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</si>
  <si>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</si>
  <si>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</si>
  <si>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</si>
  <si>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</si>
  <si>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</si>
  <si>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</si>
  <si>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</si>
  <si>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</si>
  <si>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</si>
  <si>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</si>
  <si>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</si>
  <si>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</si>
  <si>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</si>
  <si>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</si>
  <si>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</si>
  <si>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</si>
  <si>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</si>
  <si>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</si>
  <si>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</si>
  <si>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</si>
  <si>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</si>
  <si>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</si>
  <si>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</si>
  <si>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</si>
  <si>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</si>
  <si>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</si>
  <si>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</si>
  <si>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</si>
  <si>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</si>
  <si>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</si>
  <si>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</si>
  <si>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</si>
  <si>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</si>
  <si>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</si>
  <si>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</si>
  <si>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</si>
  <si>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</si>
  <si>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</si>
  <si>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</si>
  <si>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</si>
  <si>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</si>
  <si>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</si>
  <si>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</si>
  <si>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</si>
  <si>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</si>
  <si>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</si>
  <si>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</si>
  <si>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</si>
  <si>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</si>
  <si>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</si>
  <si>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</si>
  <si>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</si>
  <si>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</si>
  <si>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</si>
  <si>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</si>
  <si>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</si>
  <si>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</si>
  <si>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</si>
  <si>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</si>
  <si>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</si>
  <si>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</si>
  <si>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</si>
  <si>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</si>
  <si>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</si>
  <si>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</si>
  <si>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</si>
  <si>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</si>
  <si>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</si>
  <si>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</si>
  <si>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</si>
  <si>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</si>
  <si>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</si>
  <si>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</si>
  <si>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</si>
  <si>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</si>
  <si>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</si>
  <si>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</si>
  <si>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</si>
  <si>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</si>
  <si>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</si>
  <si>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</si>
  <si>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</si>
  <si>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</si>
  <si>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</si>
  <si>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</si>
  <si>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</si>
  <si>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</si>
  <si>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</si>
  <si>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</si>
  <si>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</si>
  <si>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</si>
  <si>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</si>
  <si>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</si>
  <si>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</si>
  <si>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</si>
  <si>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</si>
  <si>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</si>
  <si>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</si>
  <si>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</si>
  <si>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</si>
  <si>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</si>
  <si>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</si>
  <si>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</si>
  <si>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</si>
  <si>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</si>
  <si>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</si>
  <si>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</si>
  <si>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</si>
  <si>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</si>
  <si>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</si>
  <si>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</si>
  <si>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</si>
  <si>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</si>
  <si>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</si>
  <si>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</si>
  <si>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</si>
  <si>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</si>
  <si>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</si>
  <si>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</si>
  <si>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</si>
  <si>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</si>
  <si>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</si>
  <si>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</si>
  <si>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</si>
  <si>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</si>
  <si>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</si>
  <si>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</si>
  <si>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</si>
  <si>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</si>
  <si>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</si>
  <si>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</si>
  <si>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</si>
  <si>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</si>
  <si>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</si>
  <si>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</si>
  <si>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</si>
  <si>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</si>
  <si>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</si>
  <si>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</si>
  <si>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</si>
  <si>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</si>
  <si>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</si>
  <si>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</si>
  <si>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</si>
  <si>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</si>
  <si>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</si>
  <si>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</si>
  <si>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</si>
  <si>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</si>
  <si>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</si>
  <si>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</si>
  <si>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</si>
  <si>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</si>
  <si>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</si>
  <si>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</si>
  <si>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</si>
  <si>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</si>
  <si>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</si>
  <si>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</si>
  <si>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</si>
  <si>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</si>
  <si>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</si>
  <si>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</si>
  <si>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</si>
  <si>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</si>
  <si>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</si>
  <si>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</si>
  <si>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</si>
  <si>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</si>
  <si>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</si>
  <si>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</si>
  <si>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</si>
  <si>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</si>
  <si>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</si>
  <si>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</si>
  <si>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</si>
  <si>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</si>
  <si>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</si>
  <si>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</si>
  <si>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</si>
  <si>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</si>
  <si>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</si>
  <si>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</si>
  <si>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</si>
  <si>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</si>
  <si>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</si>
  <si>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</si>
  <si>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</si>
  <si>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</si>
  <si>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</si>
  <si>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</si>
  <si>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</si>
  <si>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</si>
  <si>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</si>
  <si>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</si>
  <si>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</si>
  <si>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</si>
  <si>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</si>
  <si>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</si>
  <si>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</si>
  <si>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</si>
  <si>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</si>
  <si>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</si>
  <si>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</si>
  <si>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</si>
  <si>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</si>
  <si>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</si>
  <si>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</si>
  <si>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</si>
  <si>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</si>
  <si>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</si>
  <si>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</si>
  <si>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</si>
  <si>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</si>
  <si>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</si>
  <si>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</si>
  <si>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</si>
  <si>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</si>
  <si>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</si>
  <si>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</si>
  <si>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</si>
  <si>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</si>
  <si>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</si>
  <si>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</si>
  <si>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</si>
  <si>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</si>
  <si>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</si>
  <si>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</si>
  <si>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</si>
  <si>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</si>
  <si>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</si>
  <si>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</si>
  <si>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</si>
  <si>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</si>
  <si>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</si>
  <si>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</si>
  <si>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</si>
  <si>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</si>
  <si>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</si>
  <si>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</si>
  <si>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</si>
  <si>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</si>
  <si>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</si>
  <si>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</si>
  <si>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</si>
  <si>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</si>
  <si>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</si>
  <si>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</si>
  <si>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</si>
  <si>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</si>
  <si>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</si>
  <si>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</si>
  <si>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</si>
  <si>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</si>
  <si>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</si>
  <si>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</si>
  <si>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</si>
  <si>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</si>
  <si>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</si>
  <si>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</si>
  <si>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</si>
  <si>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</si>
  <si>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</si>
  <si>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</si>
  <si>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</si>
  <si>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</si>
  <si>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</si>
  <si>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</si>
  <si>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</si>
  <si>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</si>
  <si>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</si>
  <si>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</si>
  <si>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</si>
  <si>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</si>
  <si>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</si>
  <si>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</si>
  <si>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</si>
  <si>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</si>
  <si>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</si>
  <si>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</si>
  <si>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</si>
  <si>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</si>
  <si>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</si>
  <si>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</si>
  <si>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</si>
  <si>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</si>
  <si>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</si>
  <si>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</si>
  <si>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</si>
  <si>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</si>
  <si>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</si>
  <si>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</si>
  <si>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</si>
  <si>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</si>
  <si>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</si>
  <si>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</si>
  <si>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</si>
  <si>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</si>
  <si>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</si>
  <si>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</si>
  <si>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</si>
  <si>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</si>
  <si>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</si>
  <si>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</si>
  <si>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</si>
  <si>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</si>
  <si>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</si>
  <si>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</si>
  <si>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</si>
  <si>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</si>
  <si>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</si>
  <si>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</si>
  <si>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</si>
  <si>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</si>
  <si>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</si>
  <si>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</si>
  <si>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</si>
  <si>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</si>
  <si>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</si>
  <si>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</si>
  <si>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</si>
  <si>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</si>
  <si>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</si>
  <si>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</si>
  <si>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</si>
  <si>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</si>
  <si>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</si>
  <si>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</si>
  <si>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</si>
  <si>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</si>
  <si>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</si>
  <si>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</si>
  <si>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</si>
  <si>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</si>
  <si>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</si>
  <si>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</si>
  <si>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</si>
  <si>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</si>
  <si>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</si>
  <si>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</si>
  <si>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</si>
  <si>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</si>
  <si>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</si>
  <si>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</si>
  <si>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</si>
  <si>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</si>
  <si>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</si>
  <si>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</si>
  <si>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</si>
  <si>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</si>
  <si>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</si>
  <si>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</si>
  <si>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</si>
  <si>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</si>
  <si>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</si>
  <si>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</si>
  <si>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</si>
  <si>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</si>
  <si>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</si>
  <si>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</si>
  <si>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</si>
  <si>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</si>
  <si>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</si>
  <si>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</si>
  <si>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</si>
  <si>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</si>
  <si>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</si>
  <si>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</si>
  <si>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</si>
  <si>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</si>
  <si>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</si>
  <si>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</si>
  <si>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</si>
  <si>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</si>
  <si>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</si>
  <si>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</si>
  <si>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</si>
  <si>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</si>
  <si>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</si>
  <si>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</si>
  <si>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</si>
  <si>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</si>
  <si>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</si>
  <si>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</si>
  <si>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</si>
  <si>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</si>
  <si>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</si>
  <si>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</si>
  <si>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</si>
  <si>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</si>
  <si>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</si>
  <si>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</si>
  <si>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</si>
  <si>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</si>
  <si>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</si>
  <si>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</si>
  <si>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</si>
  <si>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</si>
  <si>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</si>
  <si>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</si>
  <si>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</si>
  <si>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</si>
  <si>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</si>
  <si>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</si>
  <si>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</si>
  <si>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</si>
  <si>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</si>
  <si>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</si>
  <si>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</si>
  <si>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</si>
  <si>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</si>
  <si>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</si>
  <si>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</si>
  <si>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</si>
  <si>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</si>
  <si>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</si>
  <si>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</si>
  <si>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</si>
  <si>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</si>
  <si>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</si>
  <si>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</si>
  <si>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</si>
  <si>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</si>
  <si>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</si>
  <si>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</si>
  <si>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</si>
  <si>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</si>
  <si>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</si>
  <si>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</si>
  <si>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</si>
  <si>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</si>
  <si>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</si>
  <si>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</si>
  <si>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</si>
  <si>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</si>
  <si>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</si>
  <si>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</si>
  <si>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</si>
  <si>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</si>
  <si>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</si>
  <si>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</si>
  <si>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</si>
  <si>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</si>
  <si>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</si>
  <si>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</si>
  <si>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</si>
  <si>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</si>
  <si>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</si>
  <si>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</si>
  <si>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</si>
  <si>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</si>
  <si>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</si>
  <si>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</si>
  <si>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</si>
  <si>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</si>
  <si>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</si>
  <si>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</si>
  <si>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</si>
  <si>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</si>
  <si>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</si>
  <si>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</si>
  <si>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</si>
  <si>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</si>
  <si>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</si>
  <si>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</si>
  <si>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</si>
  <si>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</si>
  <si>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</si>
  <si>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</si>
  <si>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</si>
  <si>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</si>
  <si>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</si>
  <si>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</si>
  <si>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</si>
  <si>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</si>
  <si>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</si>
  <si>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</si>
  <si>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</si>
  <si>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</si>
  <si>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</si>
  <si>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</si>
  <si>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</si>
  <si>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</si>
  <si>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</si>
  <si>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</si>
  <si>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</si>
  <si>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</si>
  <si>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</si>
  <si>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</si>
  <si>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</si>
  <si>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</si>
  <si>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</si>
  <si>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</si>
  <si>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</si>
  <si>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</si>
  <si>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</si>
  <si>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</si>
  <si>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</si>
  <si>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</si>
  <si>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</si>
  <si>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</si>
  <si>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</si>
  <si>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</si>
  <si>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</si>
  <si>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</si>
  <si>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</si>
  <si>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</si>
  <si>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</si>
  <si>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</si>
  <si>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</si>
  <si>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</si>
  <si>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</si>
  <si>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</si>
  <si>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</si>
  <si>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</si>
  <si>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</si>
  <si>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</si>
  <si>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</si>
  <si>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</si>
  <si>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</si>
  <si>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</si>
  <si>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</si>
  <si>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</si>
  <si>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</si>
  <si>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</si>
  <si>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</si>
  <si>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</si>
  <si>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</si>
  <si>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</si>
  <si>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</si>
  <si>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</si>
  <si>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</si>
  <si>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</si>
  <si>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</si>
  <si>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</si>
  <si>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</si>
  <si>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</si>
  <si>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</si>
  <si>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</si>
  <si>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</si>
  <si>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</si>
  <si>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</si>
  <si>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</si>
  <si>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</si>
  <si>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</si>
  <si>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</si>
  <si>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</si>
  <si>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</si>
  <si>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</si>
  <si>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</si>
  <si>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</si>
  <si>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</si>
  <si>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</si>
  <si>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</si>
  <si>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</si>
  <si>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</si>
  <si>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</si>
  <si>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</si>
  <si>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</si>
  <si>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</si>
  <si>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</si>
  <si>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</si>
  <si>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</si>
  <si>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</si>
  <si>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</si>
  <si>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</si>
  <si>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</si>
  <si>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</si>
  <si>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</si>
  <si>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</si>
  <si>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</si>
  <si>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</si>
  <si>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</si>
  <si>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</si>
  <si>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</si>
  <si>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</si>
  <si>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</si>
  <si>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</si>
  <si>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</si>
  <si>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</si>
  <si>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</si>
  <si>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</si>
  <si>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</si>
  <si>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</si>
  <si>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</si>
  <si>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</si>
  <si>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</si>
  <si>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</si>
  <si>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</si>
  <si>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</si>
  <si>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</si>
  <si>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</si>
  <si>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</si>
  <si>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</si>
  <si>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</si>
  <si>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</si>
  <si>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</si>
  <si>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</si>
  <si>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</si>
  <si>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</si>
  <si>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</si>
  <si>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</si>
  <si>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</si>
  <si>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</si>
  <si>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</si>
  <si>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</si>
  <si>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</si>
  <si>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</si>
  <si>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</si>
  <si>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</si>
  <si>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</si>
  <si>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</si>
  <si>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</si>
  <si>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</si>
  <si>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</si>
  <si>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</si>
  <si>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</si>
  <si>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</si>
  <si>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</si>
  <si>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</si>
  <si>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</si>
  <si>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</si>
  <si>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</si>
  <si>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</si>
  <si>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</si>
  <si>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</si>
  <si>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</si>
  <si>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</si>
  <si>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</si>
  <si>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</si>
  <si>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</si>
  <si>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</si>
  <si>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</si>
  <si>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</si>
  <si>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</si>
  <si>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</si>
  <si>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</si>
  <si>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</si>
  <si>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</si>
  <si>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</si>
  <si>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</si>
  <si>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</si>
  <si>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</si>
  <si>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</si>
  <si>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</si>
  <si>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</si>
  <si>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</si>
  <si>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</si>
  <si>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</si>
  <si>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</si>
  <si>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</si>
  <si>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</si>
  <si>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</si>
  <si>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</si>
  <si>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</si>
  <si>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</si>
  <si>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</si>
  <si>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</si>
  <si>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</si>
  <si>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</si>
  <si>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</si>
  <si>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</si>
  <si>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</si>
  <si>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</si>
  <si>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</si>
  <si>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</si>
  <si>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</si>
  <si>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</si>
  <si>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</si>
  <si>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</si>
  <si>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</si>
  <si>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</si>
  <si>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</si>
  <si>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</si>
  <si>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</si>
  <si>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</si>
  <si>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</si>
  <si>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</si>
  <si>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</si>
  <si>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</si>
  <si>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</si>
  <si>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</si>
  <si>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</si>
  <si>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</si>
  <si>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</si>
  <si>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</si>
  <si>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</si>
  <si>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</si>
  <si>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</si>
  <si>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</si>
  <si>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</si>
  <si>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</si>
  <si>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</si>
  <si>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</si>
  <si>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</si>
  <si>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</si>
  <si>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</si>
  <si>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</si>
  <si>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</si>
  <si>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</si>
  <si>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</si>
  <si>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</si>
  <si>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</si>
  <si>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</si>
  <si>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</si>
  <si>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</si>
  <si>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</si>
  <si>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</si>
  <si>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</si>
  <si>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</si>
  <si>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</si>
  <si>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</si>
  <si>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</si>
  <si>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</si>
  <si>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</si>
  <si>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</si>
  <si>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</si>
  <si>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</si>
  <si>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</si>
  <si>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</si>
  <si>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</si>
  <si>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</si>
  <si>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</si>
  <si>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</si>
  <si>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</si>
  <si>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</si>
  <si>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</si>
  <si>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</si>
  <si>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</si>
  <si>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</si>
  <si>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</si>
  <si>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</si>
  <si>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</si>
  <si>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</si>
  <si>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</si>
  <si>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</si>
  <si>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</si>
  <si>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</si>
  <si>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</si>
  <si>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</si>
  <si>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</si>
  <si>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</si>
  <si>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</si>
  <si>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</si>
  <si>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</si>
  <si>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</si>
  <si>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</si>
  <si>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</si>
  <si>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</si>
  <si>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</si>
  <si>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</si>
  <si>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</si>
  <si>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</si>
  <si>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</si>
  <si>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</si>
  <si>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</si>
  <si>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</si>
  <si>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</si>
  <si>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</si>
  <si>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</si>
  <si>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</si>
  <si>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</si>
  <si>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</si>
  <si>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</si>
  <si>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</si>
  <si>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</si>
  <si>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</si>
  <si>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</si>
  <si>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</si>
  <si>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</si>
  <si>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</si>
  <si>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</si>
  <si>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</si>
  <si>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</si>
  <si>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</si>
  <si>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</si>
  <si>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</si>
  <si>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</si>
  <si>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</si>
  <si>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</si>
  <si>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</si>
  <si>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</si>
  <si>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</si>
  <si>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</si>
  <si>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</si>
  <si>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</si>
  <si>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</si>
  <si>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</si>
  <si>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</si>
  <si>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</si>
  <si>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</si>
  <si>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</si>
  <si>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</si>
  <si>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</si>
  <si>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</si>
  <si>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</si>
  <si>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</si>
  <si>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</si>
  <si>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</si>
  <si>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</si>
  <si>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</si>
  <si>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</si>
  <si>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</si>
  <si>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</si>
  <si>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</si>
  <si>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</si>
  <si>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</si>
  <si>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</si>
  <si>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</si>
  <si>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</si>
  <si>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</si>
  <si>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</si>
  <si>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</si>
  <si>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</si>
  <si>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</si>
  <si>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</si>
  <si>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</si>
  <si>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</si>
  <si>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</si>
  <si>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</si>
  <si>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</si>
  <si>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</si>
  <si>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</si>
  <si>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</si>
  <si>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</si>
  <si>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</si>
  <si>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</si>
  <si>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</si>
  <si>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</si>
  <si>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</si>
  <si>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</si>
  <si>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</si>
  <si>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</si>
  <si>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</si>
  <si>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</si>
  <si>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</si>
  <si>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</si>
  <si>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</si>
  <si>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</si>
  <si>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</si>
  <si>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</si>
  <si>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</si>
  <si>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</si>
  <si>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</si>
  <si>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</si>
  <si>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</si>
  <si>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</si>
  <si>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</si>
  <si>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</si>
  <si>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</si>
  <si>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</si>
  <si>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</si>
  <si>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</si>
  <si>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</si>
  <si>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</si>
  <si>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</si>
  <si>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</si>
  <si>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</si>
  <si>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</si>
  <si>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</si>
  <si>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</si>
  <si>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</si>
  <si>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</si>
  <si>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</si>
  <si>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</si>
  <si>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</si>
  <si>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</si>
  <si>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</si>
  <si>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</si>
  <si>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</si>
  <si>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</si>
  <si>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</si>
  <si>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</si>
  <si>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</si>
  <si>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</si>
  <si>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</si>
  <si>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</si>
  <si>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</si>
  <si>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</si>
  <si>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</si>
  <si>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</si>
  <si>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</si>
  <si>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</si>
  <si>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</si>
  <si>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</si>
  <si>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</si>
  <si>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</si>
  <si>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</si>
  <si>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</si>
  <si>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</si>
  <si>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</si>
  <si>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</si>
  <si>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</si>
  <si>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</si>
  <si>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</si>
  <si>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</si>
  <si>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</si>
  <si>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</si>
  <si>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</si>
  <si>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</si>
  <si>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</si>
  <si>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</si>
  <si>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</si>
  <si>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</si>
  <si>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</si>
  <si>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</si>
  <si>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</si>
  <si>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</si>
  <si>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</si>
  <si>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</si>
  <si>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</si>
  <si>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</si>
  <si>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</si>
  <si>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</si>
  <si>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</si>
  <si>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</si>
  <si>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</si>
  <si>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</si>
  <si>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</si>
  <si>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</si>
  <si>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</si>
  <si>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</si>
  <si>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</si>
  <si>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</si>
  <si>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</si>
  <si>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</si>
  <si>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</si>
  <si>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</si>
  <si>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</si>
  <si>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</si>
  <si>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</si>
  <si>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</si>
  <si>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</si>
  <si>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</si>
  <si>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</si>
  <si>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</si>
  <si>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</si>
  <si>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</si>
  <si>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</si>
  <si>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</si>
  <si>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</si>
  <si>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</si>
  <si>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</si>
  <si>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</si>
  <si>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</si>
  <si>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</si>
  <si>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</si>
  <si>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</si>
  <si>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</si>
  <si>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</si>
  <si>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</si>
  <si>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</si>
  <si>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</si>
  <si>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</si>
  <si>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</si>
  <si>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</si>
  <si>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</si>
  <si>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</si>
  <si>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</si>
  <si>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</si>
  <si>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</si>
  <si>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</si>
  <si>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</si>
  <si>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</si>
  <si>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</si>
  <si>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</si>
  <si>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</si>
  <si>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</si>
  <si>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</si>
  <si>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</si>
  <si>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</si>
  <si>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</si>
  <si>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</si>
  <si>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</si>
  <si>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</si>
  <si>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</si>
  <si>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</si>
  <si>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</si>
  <si>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</si>
  <si>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</si>
  <si>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</si>
  <si>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</si>
  <si>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</si>
  <si>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</si>
  <si>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</si>
  <si>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</si>
  <si>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</si>
  <si>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</si>
  <si>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</si>
  <si>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</si>
  <si>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</si>
  <si>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</si>
  <si>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</si>
  <si>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</si>
  <si>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</si>
  <si>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</si>
  <si>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</si>
  <si>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</si>
  <si>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</si>
  <si>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</si>
  <si>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</si>
  <si>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</si>
  <si>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</si>
  <si>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</si>
  <si>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</si>
  <si>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</si>
  <si>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</si>
  <si>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</si>
  <si>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</si>
  <si>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</si>
  <si>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</si>
  <si>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</si>
  <si>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</si>
  <si>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</si>
  <si>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</si>
  <si>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</si>
  <si>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</si>
  <si>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</si>
  <si>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</si>
  <si>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</si>
  <si>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</si>
  <si>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</si>
  <si>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</si>
  <si>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</si>
  <si>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</si>
  <si>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</si>
  <si>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</si>
  <si>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</si>
  <si>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</si>
  <si>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</si>
  <si>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</si>
  <si>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</si>
  <si>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</si>
  <si>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</si>
  <si>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</si>
  <si>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</si>
  <si>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</si>
  <si>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</si>
  <si>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</si>
  <si>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</si>
  <si>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</si>
  <si>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</si>
  <si>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</si>
  <si>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</si>
  <si>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</si>
  <si>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</si>
  <si>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</si>
  <si>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</si>
  <si>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</si>
  <si>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</si>
  <si>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</si>
  <si>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</si>
  <si>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</si>
  <si>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</si>
  <si>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</si>
  <si>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</si>
  <si>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</si>
  <si>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</si>
  <si>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</si>
  <si>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</si>
  <si>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</si>
  <si>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</si>
  <si>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</si>
  <si>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</si>
  <si>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</si>
  <si>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</si>
  <si>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</si>
  <si>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</si>
  <si>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</si>
  <si>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</si>
  <si>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</si>
  <si>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</si>
  <si>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</si>
  <si>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</si>
  <si>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</si>
  <si>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</si>
  <si>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</si>
  <si>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</si>
  <si>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</si>
  <si>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</si>
  <si>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</si>
  <si>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</si>
  <si>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</si>
  <si>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</si>
  <si>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</si>
  <si>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</si>
  <si>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</si>
  <si>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</si>
  <si>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</si>
  <si>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</si>
  <si>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</si>
  <si>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</si>
  <si>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</si>
  <si>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</si>
  <si>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</si>
  <si>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</si>
  <si>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</si>
  <si>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</si>
  <si>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</si>
  <si>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</si>
  <si>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</si>
  <si>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</si>
  <si>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</si>
  <si>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</si>
  <si>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</si>
  <si>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</si>
  <si>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</si>
  <si>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</si>
  <si>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</si>
  <si>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</si>
  <si>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</si>
  <si>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</si>
  <si>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</si>
  <si>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</si>
  <si>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</si>
  <si>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</si>
  <si>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</si>
  <si>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</si>
  <si>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</si>
  <si>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</si>
  <si>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</si>
  <si>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</si>
  <si>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</si>
  <si>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</si>
  <si>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</si>
  <si>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</si>
  <si>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</si>
  <si>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</si>
  <si>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</si>
  <si>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</si>
  <si>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</si>
  <si>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</si>
  <si>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</si>
  <si>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</si>
  <si>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</si>
  <si>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</si>
  <si>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</si>
  <si>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</si>
  <si>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</si>
  <si>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</si>
  <si>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</si>
  <si>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</si>
  <si>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</si>
  <si>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</si>
  <si>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</si>
  <si>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</si>
  <si>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</si>
  <si>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</si>
  <si>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</si>
  <si>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</si>
  <si>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</si>
  <si>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</si>
  <si>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</si>
  <si>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</si>
  <si>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</si>
  <si>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</si>
  <si>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</si>
  <si>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</si>
  <si>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</si>
  <si>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</si>
  <si>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</si>
  <si>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</si>
  <si>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</si>
  <si>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</si>
  <si>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</si>
  <si>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</si>
  <si>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</si>
  <si>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</si>
  <si>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</si>
  <si>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</si>
  <si>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</si>
  <si>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</si>
  <si>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</si>
  <si>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</si>
  <si>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</si>
  <si>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</si>
  <si>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</si>
  <si>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</si>
  <si>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</si>
  <si>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</si>
  <si>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</si>
  <si>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</si>
  <si>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</si>
  <si>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</si>
  <si>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</si>
  <si>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</si>
  <si>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</si>
  <si>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</si>
  <si>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</si>
  <si>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</si>
  <si>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</si>
  <si>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</si>
  <si>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</si>
  <si>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</si>
  <si>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</si>
  <si>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</si>
  <si>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</si>
  <si>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</si>
  <si>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</si>
  <si>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</si>
  <si>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</si>
  <si>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</si>
  <si>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</si>
  <si>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</si>
  <si>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</si>
  <si>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</si>
  <si>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</si>
  <si>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</si>
  <si>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</si>
  <si>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</si>
  <si>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</si>
  <si>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</si>
  <si>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</si>
  <si>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</si>
  <si>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</si>
  <si>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</si>
  <si>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</si>
  <si>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</si>
  <si>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</si>
  <si>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</si>
  <si>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</si>
  <si>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</si>
  <si>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</si>
  <si>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</si>
  <si>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</si>
  <si>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</si>
  <si>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</si>
  <si>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</si>
  <si>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</si>
  <si>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</si>
  <si>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</si>
  <si>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</si>
  <si>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</si>
  <si>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</si>
  <si>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</si>
  <si>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</si>
  <si>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</si>
  <si>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</si>
  <si>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</si>
  <si>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</si>
  <si>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</si>
  <si>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</si>
  <si>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</si>
  <si>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</si>
  <si>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</si>
  <si>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</si>
  <si>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</si>
  <si>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</si>
  <si>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</si>
  <si>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</si>
  <si>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</si>
  <si>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</si>
  <si>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</si>
  <si>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</si>
  <si>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</si>
  <si>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</si>
  <si>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</si>
  <si>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</si>
  <si>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</si>
  <si>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</si>
  <si>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</si>
  <si>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</si>
  <si>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</si>
  <si>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</si>
  <si>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</si>
  <si>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</si>
  <si>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</si>
  <si>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</si>
  <si>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</si>
  <si>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</si>
  <si>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</si>
  <si>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</si>
  <si>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</si>
  <si>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</si>
  <si>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</si>
  <si>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</si>
  <si>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</si>
  <si>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</si>
  <si>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</si>
  <si>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</si>
  <si>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</si>
  <si>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</si>
  <si>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</si>
  <si>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</si>
  <si>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</si>
  <si>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</si>
  <si>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</si>
  <si>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</si>
  <si>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</si>
  <si>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</si>
  <si>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</si>
  <si>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</si>
  <si>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</si>
  <si>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</si>
  <si>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</si>
  <si>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</si>
  <si>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</si>
  <si>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</si>
  <si>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</si>
  <si>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</si>
  <si>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</si>
  <si>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</si>
  <si>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</si>
  <si>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</si>
  <si>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</si>
  <si>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</si>
  <si>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</si>
  <si>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</si>
  <si>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</si>
  <si>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</si>
  <si>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</si>
  <si>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</si>
  <si>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</si>
  <si>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</si>
  <si>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</si>
  <si>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</si>
  <si>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</si>
  <si>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</si>
  <si>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</si>
  <si>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</si>
  <si>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</si>
  <si>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</si>
  <si>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</si>
  <si>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</si>
  <si>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</si>
  <si>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</si>
  <si>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</si>
  <si>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</si>
  <si>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</si>
  <si>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</si>
  <si>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</si>
  <si>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</si>
  <si>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</si>
  <si>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</si>
  <si>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</si>
  <si>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</si>
  <si>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</si>
  <si>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</si>
  <si>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</si>
  <si>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</si>
  <si>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</si>
  <si>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</si>
  <si>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</si>
  <si>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</si>
  <si>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</si>
  <si>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</si>
  <si>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</si>
  <si>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</si>
  <si>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</si>
  <si>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</si>
  <si>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</si>
  <si>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</si>
  <si>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</si>
  <si>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</si>
  <si>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</si>
  <si>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</si>
  <si>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</si>
  <si>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</si>
  <si>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</si>
  <si>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</si>
  <si>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</si>
  <si>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</si>
  <si>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</si>
  <si>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</si>
  <si>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</si>
  <si>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</si>
  <si>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</si>
  <si>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</si>
  <si>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</si>
  <si>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</si>
  <si>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</si>
  <si>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</si>
  <si>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</si>
  <si>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</si>
  <si>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</si>
  <si>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</si>
  <si>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</si>
  <si>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</si>
  <si>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</si>
  <si>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</si>
  <si>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</si>
  <si>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</si>
  <si>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</si>
  <si>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</si>
  <si>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</si>
  <si>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</si>
  <si>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</si>
  <si>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</si>
  <si>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</si>
  <si>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</si>
  <si>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</si>
  <si>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</si>
  <si>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</si>
  <si>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</si>
  <si>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</si>
  <si>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</si>
  <si>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</si>
  <si>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</si>
  <si>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</si>
  <si>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</si>
  <si>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</si>
  <si>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</si>
  <si>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</si>
  <si>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</si>
  <si>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</si>
  <si>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</si>
  <si>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</si>
  <si>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</si>
  <si>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</si>
  <si>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</si>
  <si>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</si>
  <si>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</si>
  <si>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</si>
  <si>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</si>
  <si>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</si>
  <si>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</si>
  <si>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</si>
  <si>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</si>
  <si>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</si>
  <si>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</si>
  <si>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</si>
  <si>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</si>
  <si>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</si>
  <si>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</si>
  <si>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</si>
  <si>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</si>
  <si>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</si>
  <si>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</si>
  <si>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</si>
  <si>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</si>
  <si>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</si>
  <si>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</si>
  <si>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</si>
  <si>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</si>
  <si>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</si>
  <si>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</si>
  <si>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</si>
  <si>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</si>
  <si>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</si>
  <si>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</si>
  <si>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</si>
  <si>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</si>
  <si>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</si>
  <si>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</si>
  <si>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</si>
  <si>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</si>
  <si>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</si>
  <si>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</si>
  <si>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</si>
  <si>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</si>
  <si>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</si>
  <si>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</si>
  <si>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</si>
  <si>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</si>
  <si>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</si>
  <si>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</si>
  <si>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</si>
  <si>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</si>
  <si>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</si>
  <si>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</si>
  <si>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</si>
  <si>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</si>
  <si>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</si>
  <si>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</si>
  <si>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</si>
  <si>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</si>
  <si>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</si>
  <si>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</si>
  <si>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</si>
  <si>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</si>
  <si>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</si>
  <si>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</si>
  <si>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</si>
  <si>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</si>
  <si>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</si>
  <si>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</si>
  <si>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</si>
  <si>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</si>
  <si>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</si>
  <si>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</si>
  <si>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</si>
  <si>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</si>
  <si>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</si>
  <si>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</si>
  <si>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</si>
  <si>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</si>
  <si>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</si>
  <si>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</si>
  <si>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</si>
  <si>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</si>
  <si>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</si>
  <si>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</si>
  <si>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</si>
  <si>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</si>
  <si>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</si>
  <si>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</si>
  <si>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</si>
  <si>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</si>
  <si>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</si>
  <si>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</si>
  <si>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</si>
  <si>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</si>
  <si>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</si>
  <si>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</si>
  <si>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</si>
  <si>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</si>
  <si>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</si>
  <si>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</si>
  <si>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</si>
  <si>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</si>
  <si>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</si>
  <si>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</si>
  <si>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</si>
  <si>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</si>
  <si>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</si>
  <si>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</si>
  <si>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</si>
  <si>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</si>
  <si>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</si>
  <si>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</si>
  <si>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</si>
  <si>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</si>
  <si>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</si>
  <si>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</si>
  <si>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</si>
  <si>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</si>
  <si>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</si>
  <si>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</si>
  <si>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</si>
  <si>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</si>
  <si>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</si>
  <si>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</si>
  <si>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</si>
  <si>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</si>
  <si>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</si>
  <si>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</si>
  <si>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</si>
  <si>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</si>
  <si>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</si>
  <si>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</si>
  <si>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</si>
  <si>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</si>
  <si>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</si>
  <si>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</si>
  <si>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</si>
  <si>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</si>
  <si>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</si>
  <si>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</si>
  <si>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</si>
  <si>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</si>
  <si>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</si>
  <si>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</si>
  <si>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</si>
  <si>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</si>
  <si>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</si>
  <si>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</si>
  <si>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</si>
  <si>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</si>
  <si>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</si>
  <si>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</si>
  <si>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</si>
  <si>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</si>
  <si>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</si>
  <si>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</si>
  <si>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</si>
  <si>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</si>
  <si>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</si>
  <si>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</si>
  <si>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</si>
  <si>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</si>
  <si>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</si>
  <si>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</si>
  <si>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</si>
  <si>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</si>
  <si>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</si>
  <si>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</si>
  <si>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</si>
  <si>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</si>
  <si>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</si>
  <si>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</si>
  <si>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</si>
  <si>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</si>
  <si>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</si>
  <si>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</si>
  <si>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</si>
  <si>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</si>
  <si>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</si>
  <si>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</si>
  <si>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</si>
  <si>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</si>
  <si>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</si>
  <si>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</si>
  <si>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</si>
  <si>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</si>
  <si>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</si>
  <si>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</si>
  <si>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</si>
  <si>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</si>
  <si>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</si>
  <si>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</si>
  <si>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</si>
  <si>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</si>
  <si>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</si>
  <si>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</si>
  <si>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</si>
  <si>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</si>
  <si>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</si>
  <si>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</si>
  <si>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</si>
  <si>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</si>
  <si>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</si>
  <si>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</si>
  <si>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</si>
  <si>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</si>
  <si>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</si>
  <si>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</si>
  <si>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</si>
  <si>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</si>
  <si>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</si>
  <si>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</si>
  <si>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</si>
  <si>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</si>
  <si>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</si>
  <si>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</si>
  <si>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</si>
  <si>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</si>
  <si>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</si>
  <si>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</si>
  <si>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</si>
  <si>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</si>
  <si>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</si>
  <si>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</si>
  <si>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</si>
  <si>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</si>
  <si>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</si>
  <si>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</si>
  <si>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</si>
  <si>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</si>
  <si>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</si>
  <si>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</si>
  <si>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</si>
  <si>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</si>
  <si>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</si>
  <si>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</si>
  <si>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</si>
  <si>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</si>
  <si>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</si>
  <si>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</si>
  <si>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</si>
  <si>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</si>
  <si>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</si>
  <si>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</si>
  <si>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</si>
  <si>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</si>
  <si>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</si>
  <si>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</si>
  <si>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</si>
  <si>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</si>
  <si>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</si>
  <si>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</si>
  <si>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</si>
  <si>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</si>
  <si>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</si>
  <si>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</si>
  <si>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</si>
  <si>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</si>
  <si>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</si>
  <si>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</si>
  <si>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</si>
  <si>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</si>
  <si>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</si>
  <si>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</si>
  <si>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</si>
  <si>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</si>
  <si>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</si>
  <si>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</si>
  <si>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</si>
  <si>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</si>
  <si>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</si>
  <si>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</si>
  <si>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</si>
  <si>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</si>
  <si>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</si>
  <si>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</si>
  <si>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</si>
  <si>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</si>
  <si>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</si>
  <si>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</si>
  <si>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</si>
  <si>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</si>
  <si>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</si>
  <si>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</si>
  <si>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</si>
  <si>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</si>
  <si>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</si>
  <si>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</si>
  <si>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</si>
  <si>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</si>
  <si>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</si>
  <si>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</si>
  <si>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</si>
  <si>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</si>
  <si>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</si>
  <si>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</si>
  <si>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</si>
  <si>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</si>
  <si>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</si>
  <si>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</si>
  <si>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</si>
  <si>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</si>
  <si>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</si>
  <si>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</si>
  <si>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</si>
  <si>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</si>
  <si>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</si>
  <si>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</si>
  <si>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</si>
  <si>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</si>
  <si>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</si>
  <si>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</si>
  <si>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</si>
  <si>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</si>
  <si>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</si>
  <si>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</si>
  <si>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</si>
  <si>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</si>
  <si>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</si>
  <si>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</si>
  <si>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</si>
  <si>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</si>
  <si>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</si>
  <si>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</si>
  <si>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</si>
  <si>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</si>
  <si>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</si>
  <si>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</si>
  <si>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</si>
  <si>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</si>
  <si>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</si>
  <si>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</si>
  <si>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</si>
  <si>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</si>
  <si>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</si>
  <si>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</si>
  <si>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</si>
  <si>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</si>
  <si>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</si>
  <si>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</si>
  <si>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</si>
  <si>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</si>
  <si>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</si>
  <si>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</si>
  <si>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</si>
  <si>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</si>
  <si>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</si>
  <si>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</si>
  <si>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</si>
  <si>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</si>
  <si>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</si>
  <si>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</si>
  <si>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</si>
  <si>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</si>
  <si>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</si>
  <si>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</si>
  <si>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</si>
  <si>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</si>
  <si>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</si>
  <si>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</si>
  <si>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</si>
  <si>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</si>
  <si>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</si>
  <si>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</si>
  <si>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</si>
  <si>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</si>
  <si>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</si>
  <si>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</si>
  <si>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</si>
  <si>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</si>
  <si>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</si>
  <si>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</si>
  <si>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</si>
  <si>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</si>
  <si>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</si>
  <si>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</si>
  <si>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</si>
  <si>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</si>
  <si>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</si>
  <si>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</si>
  <si>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</si>
  <si>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</si>
  <si>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</si>
  <si>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</si>
  <si>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</si>
  <si>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</si>
  <si>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</si>
  <si>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</si>
  <si>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</si>
  <si>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</si>
  <si>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</si>
  <si>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</si>
  <si>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</si>
  <si>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</si>
  <si>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</si>
  <si>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</si>
  <si>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</si>
  <si>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</si>
  <si>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</si>
  <si>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</si>
  <si>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</si>
  <si>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</si>
  <si>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</si>
  <si>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</si>
  <si>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</si>
  <si>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</si>
  <si>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</si>
  <si>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</si>
  <si>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</si>
  <si>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</si>
  <si>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</si>
  <si>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</si>
  <si>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</si>
  <si>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</si>
  <si>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</si>
  <si>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</si>
  <si>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</si>
  <si>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</si>
  <si>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</si>
  <si>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</si>
  <si>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</si>
  <si>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</si>
  <si>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</si>
  <si>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</si>
  <si>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</si>
  <si>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</si>
  <si>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</si>
  <si>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</si>
  <si>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</si>
  <si>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</si>
  <si>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</si>
  <si>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</si>
  <si>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</si>
  <si>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</si>
  <si>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</si>
  <si>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</si>
  <si>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</si>
  <si>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</si>
  <si>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</si>
  <si>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</si>
  <si>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</si>
  <si>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</si>
  <si>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</si>
  <si>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</si>
  <si>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</si>
  <si>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</si>
  <si>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</si>
  <si>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</si>
  <si>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</si>
  <si>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</si>
  <si>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</si>
  <si>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</si>
  <si>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</si>
  <si>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</si>
  <si>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</si>
  <si>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</si>
  <si>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</si>
  <si>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</si>
  <si>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</si>
  <si>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</si>
  <si>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</si>
  <si>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</si>
  <si>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</si>
  <si>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</si>
  <si>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</si>
  <si>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</si>
  <si>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</si>
  <si>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</si>
  <si>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</si>
  <si>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</si>
  <si>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</si>
  <si>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</si>
  <si>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</si>
  <si>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</si>
  <si>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</si>
  <si>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</si>
  <si>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</si>
  <si>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</si>
  <si>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</si>
  <si>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</si>
  <si>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</si>
  <si>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</si>
  <si>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</si>
  <si>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</si>
  <si>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</si>
  <si>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</si>
  <si>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</si>
  <si>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</si>
  <si>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</si>
  <si>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</si>
  <si>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</si>
  <si>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</si>
  <si>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</si>
  <si>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</si>
  <si>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</si>
  <si>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</si>
  <si>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</si>
  <si>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</si>
  <si>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</si>
  <si>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</si>
  <si>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</si>
  <si>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</si>
  <si>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</si>
  <si>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</si>
  <si>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</si>
  <si>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</si>
  <si>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</si>
  <si>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</si>
  <si>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</si>
  <si>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</si>
  <si>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</si>
  <si>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</si>
  <si>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</si>
  <si>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</si>
  <si>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</si>
  <si>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</si>
  <si>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</si>
  <si>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</si>
  <si>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</si>
  <si>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</si>
  <si>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</si>
  <si>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</si>
  <si>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</si>
  <si>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</si>
  <si>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</si>
  <si>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</si>
  <si>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</si>
  <si>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</si>
  <si>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</si>
  <si>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</si>
  <si>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</si>
  <si>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</si>
  <si>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</si>
  <si>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</si>
  <si>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</si>
  <si>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</si>
  <si>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</si>
  <si>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</si>
  <si>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</si>
  <si>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</si>
  <si>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</si>
  <si>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</si>
  <si>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</si>
  <si>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</si>
  <si>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</si>
  <si>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</si>
  <si>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</si>
  <si>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</si>
  <si>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</si>
  <si>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</si>
  <si>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</si>
  <si>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</si>
  <si>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</si>
  <si>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</si>
  <si>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</si>
  <si>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</si>
  <si>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</si>
  <si>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</si>
  <si>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</si>
  <si>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</si>
  <si>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</si>
  <si>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</si>
  <si>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</si>
  <si>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</si>
  <si>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</si>
  <si>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</si>
  <si>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</si>
  <si>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</si>
  <si>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</si>
  <si>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</si>
  <si>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</si>
  <si>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</si>
  <si>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</si>
  <si>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</si>
  <si>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</si>
  <si>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</si>
  <si>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</si>
  <si>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</si>
  <si>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</si>
  <si>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</si>
  <si>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</si>
  <si>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</si>
  <si>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</si>
  <si>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</si>
  <si>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</si>
  <si>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</si>
  <si>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</si>
  <si>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</si>
  <si>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</si>
  <si>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</si>
  <si>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</si>
  <si>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</si>
  <si>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</si>
  <si>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</si>
  <si>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</si>
  <si>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</si>
  <si>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</si>
  <si>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</si>
  <si>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</si>
  <si>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</si>
  <si>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</si>
  <si>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</si>
  <si>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</si>
  <si>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</si>
  <si>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</si>
  <si>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</si>
  <si>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</si>
  <si>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</si>
  <si>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</si>
  <si>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</si>
  <si>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</si>
  <si>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</si>
  <si>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</si>
  <si>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</si>
  <si>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</si>
  <si>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</si>
  <si>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</si>
  <si>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</si>
  <si>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</si>
  <si>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</si>
  <si>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</si>
  <si>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</si>
  <si>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</si>
  <si>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</si>
  <si>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</si>
  <si>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</si>
  <si>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</si>
  <si>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</si>
  <si>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</si>
  <si>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</si>
  <si>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</si>
  <si>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</si>
  <si>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</si>
  <si>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</si>
  <si>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</si>
  <si>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</si>
  <si>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</si>
  <si>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</si>
  <si>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</si>
  <si>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</si>
  <si>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</si>
  <si>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</si>
  <si>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</si>
  <si>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</si>
  <si>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</si>
  <si>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</si>
  <si>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</si>
  <si>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</si>
  <si>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</si>
  <si>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</si>
  <si>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</si>
  <si>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</si>
  <si>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</si>
  <si>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</si>
  <si>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</si>
  <si>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</si>
  <si>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</si>
  <si>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</si>
  <si>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</si>
  <si>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</si>
  <si>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</si>
  <si>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</si>
  <si>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</si>
  <si>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</si>
  <si>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</si>
  <si>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</si>
  <si>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</si>
  <si>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</si>
  <si>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</si>
  <si>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</si>
  <si>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</si>
  <si>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</si>
  <si>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</si>
  <si>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</si>
  <si>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</si>
  <si>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</si>
  <si>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</si>
  <si>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</si>
  <si>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</si>
  <si>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</si>
  <si>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</si>
  <si>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</si>
  <si>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</si>
  <si>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</si>
  <si>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</si>
  <si>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</si>
  <si>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</si>
  <si>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</si>
  <si>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</si>
  <si>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</si>
  <si>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</si>
  <si>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</si>
  <si>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</si>
  <si>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</si>
  <si>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</si>
  <si>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</si>
  <si>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</si>
  <si>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</si>
  <si>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</si>
  <si>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</si>
  <si>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</si>
  <si>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</si>
  <si>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</si>
  <si>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</si>
  <si>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</si>
  <si>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</si>
  <si>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</si>
  <si>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</si>
  <si>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</si>
  <si>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</si>
  <si>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</si>
  <si>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</si>
  <si>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</si>
  <si>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</si>
  <si>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</si>
  <si>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</si>
  <si>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</si>
  <si>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</si>
  <si>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</si>
  <si>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</si>
  <si>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</si>
  <si>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</si>
  <si>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</si>
  <si>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</si>
  <si>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</si>
  <si>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</si>
  <si>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</si>
  <si>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</si>
  <si>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</si>
  <si>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</si>
  <si>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</si>
  <si>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</si>
  <si>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</si>
  <si>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</si>
  <si>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</si>
  <si>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</si>
  <si>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</si>
  <si>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</si>
  <si>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</si>
  <si>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</si>
  <si>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</si>
  <si>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</si>
  <si>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</si>
  <si>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</si>
  <si>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</si>
  <si>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</si>
  <si>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</si>
  <si>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</si>
  <si>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</si>
  <si>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</si>
  <si>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</si>
  <si>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</si>
  <si>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</si>
  <si>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</si>
  <si>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</si>
  <si>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</si>
  <si>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</si>
  <si>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</si>
  <si>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</si>
  <si>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</si>
  <si>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</si>
  <si>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</si>
  <si>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</si>
  <si>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</si>
  <si>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</si>
  <si>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</si>
  <si>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</si>
  <si>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</si>
  <si>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</si>
  <si>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</si>
  <si>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</si>
  <si>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</si>
  <si>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</si>
  <si>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</si>
  <si>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</si>
  <si>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</si>
  <si>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</si>
  <si>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</si>
  <si>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</si>
  <si>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</si>
  <si>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</si>
  <si>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</si>
  <si>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</si>
  <si>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</si>
  <si>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</si>
  <si>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</si>
  <si>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</si>
  <si>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</si>
  <si>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</si>
  <si>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</si>
  <si>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</si>
  <si>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</si>
  <si>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</si>
  <si>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</si>
  <si>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</si>
  <si>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</si>
  <si>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</si>
  <si>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</si>
  <si>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</si>
  <si>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</si>
  <si>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</si>
  <si>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</si>
  <si>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</si>
  <si>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</si>
  <si>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</si>
  <si>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</si>
  <si>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</si>
  <si>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</si>
  <si>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</si>
  <si>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</si>
  <si>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</si>
  <si>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</si>
  <si>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</si>
  <si>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</si>
  <si>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</si>
  <si>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</si>
  <si>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</si>
  <si>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</si>
  <si>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</si>
  <si>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</si>
  <si>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</si>
  <si>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</si>
  <si>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</si>
  <si>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</si>
  <si>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</si>
  <si>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</si>
  <si>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</si>
  <si>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</si>
  <si>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</si>
  <si>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</si>
  <si>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</si>
  <si>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</si>
  <si>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</si>
  <si>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</si>
  <si>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</si>
  <si>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</si>
  <si>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</si>
  <si>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</si>
  <si>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</si>
  <si>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</si>
  <si>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</si>
  <si>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</si>
  <si>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</si>
  <si>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</si>
  <si>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</si>
  <si>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</si>
  <si>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</si>
  <si>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</si>
  <si>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</si>
  <si>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</si>
  <si>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</si>
  <si>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</si>
  <si>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</si>
  <si>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</si>
  <si>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</si>
  <si>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</si>
  <si>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</si>
  <si>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</si>
  <si>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</si>
  <si>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</si>
  <si>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</si>
  <si>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</si>
  <si>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</si>
  <si>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</si>
  <si>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</si>
  <si>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</si>
  <si>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</si>
  <si>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</si>
  <si>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</si>
  <si>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</si>
  <si>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</si>
  <si>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</si>
  <si>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</si>
  <si>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</si>
  <si>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</si>
  <si>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</si>
  <si>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</si>
  <si>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</si>
  <si>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</si>
  <si>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</si>
  <si>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</si>
  <si>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</si>
  <si>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</si>
  <si>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</si>
  <si>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</si>
  <si>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</si>
  <si>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</si>
  <si>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</si>
  <si>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</si>
  <si>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</si>
  <si>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</si>
  <si>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</si>
  <si>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</si>
  <si>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</si>
  <si>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</si>
  <si>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</si>
  <si>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</si>
  <si>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</si>
  <si>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</si>
  <si>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</si>
  <si>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</si>
  <si>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</si>
  <si>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</si>
  <si>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</si>
  <si>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</si>
  <si>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</si>
  <si>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</si>
  <si>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</si>
  <si>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</si>
  <si>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</si>
  <si>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</si>
  <si>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</si>
  <si>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</si>
  <si>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</si>
  <si>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</si>
  <si>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</si>
  <si>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</si>
  <si>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</si>
  <si>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</si>
  <si>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</si>
  <si>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</si>
  <si>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</si>
  <si>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</si>
  <si>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</si>
  <si>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</si>
  <si>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</si>
  <si>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</si>
  <si>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</si>
  <si>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</si>
  <si>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</si>
  <si>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</si>
  <si>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</si>
  <si>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</si>
  <si>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</si>
  <si>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</si>
  <si>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</si>
  <si>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</si>
  <si>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</si>
  <si>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</si>
  <si>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</si>
  <si>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</si>
  <si>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</si>
  <si>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</si>
  <si>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</si>
  <si>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</si>
  <si>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</si>
  <si>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</si>
  <si>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</si>
  <si>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</si>
  <si>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</si>
  <si>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</si>
  <si>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</si>
  <si>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</si>
  <si>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</si>
  <si>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</si>
  <si>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</si>
  <si>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</si>
  <si>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</si>
  <si>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</si>
  <si>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</si>
  <si>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</si>
  <si>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</si>
  <si>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</si>
  <si>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</si>
  <si>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</si>
  <si>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</si>
  <si>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</si>
  <si>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</si>
  <si>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</si>
  <si>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</si>
  <si>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</si>
  <si>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</si>
  <si>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</si>
  <si>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</si>
  <si>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</si>
  <si>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</si>
  <si>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</si>
  <si>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</si>
  <si>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</si>
  <si>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</si>
  <si>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</si>
  <si>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</si>
  <si>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</si>
  <si>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</si>
  <si>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</si>
  <si>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</si>
  <si>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</si>
  <si>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</si>
  <si>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</si>
  <si>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</si>
  <si>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</si>
  <si>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</si>
  <si>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</si>
  <si>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</si>
  <si>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</si>
  <si>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</si>
  <si>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</si>
  <si>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</si>
  <si>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</si>
  <si>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</si>
  <si>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</si>
  <si>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</si>
  <si>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</si>
  <si>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</si>
  <si>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</si>
  <si>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</si>
  <si>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</si>
  <si>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</si>
  <si>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</si>
  <si>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</si>
  <si>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</si>
  <si>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</si>
  <si>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</si>
  <si>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</si>
  <si>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</si>
  <si>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</si>
  <si>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</si>
  <si>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</si>
  <si>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</si>
  <si>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</si>
  <si>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</si>
  <si>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</si>
  <si>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</si>
  <si>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</si>
  <si>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</si>
  <si>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</si>
  <si>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</si>
  <si>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</si>
  <si>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</si>
  <si>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</si>
  <si>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</si>
  <si>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</si>
  <si>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</si>
  <si>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</si>
  <si>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</si>
  <si>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</si>
  <si>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</si>
  <si>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</si>
  <si>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</si>
  <si>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</si>
  <si>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</si>
  <si>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</si>
  <si>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</si>
  <si>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</si>
  <si>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</si>
  <si>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</si>
  <si>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</si>
  <si>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</si>
  <si>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</si>
  <si>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</si>
  <si>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</si>
  <si>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</si>
  <si>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</si>
  <si>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</si>
  <si>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</si>
  <si>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</si>
  <si>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</si>
  <si>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</si>
  <si>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</si>
  <si>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</si>
  <si>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</si>
  <si>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</si>
  <si>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</si>
  <si>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</si>
  <si>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</si>
  <si>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</si>
  <si>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</si>
  <si>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</si>
  <si>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</si>
  <si>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</si>
  <si>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</si>
  <si>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</si>
  <si>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</si>
  <si>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</si>
  <si>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</si>
  <si>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</si>
  <si>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</si>
  <si>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</si>
  <si>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</si>
  <si>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</si>
  <si>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</si>
  <si>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</si>
  <si>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</si>
  <si>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</si>
  <si>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</si>
  <si>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</si>
  <si>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</si>
  <si>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</si>
  <si>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</si>
  <si>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</si>
  <si>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</si>
  <si>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</si>
  <si>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</si>
  <si>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</si>
  <si>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</si>
  <si>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</si>
  <si>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</si>
  <si>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</si>
  <si>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</si>
  <si>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</si>
  <si>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</si>
  <si>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</si>
  <si>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</si>
  <si>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</si>
  <si>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</si>
  <si>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</si>
  <si>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</si>
  <si>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</si>
  <si>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</si>
  <si>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</si>
  <si>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</si>
  <si>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</si>
  <si>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</si>
  <si>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</si>
  <si>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</si>
  <si>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</si>
  <si>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</si>
  <si>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</si>
  <si>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</si>
  <si>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</si>
  <si>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</si>
  <si>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</si>
  <si>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</si>
  <si>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</si>
  <si>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</si>
  <si>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</si>
  <si>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</si>
  <si>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</si>
  <si>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</si>
  <si>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</si>
  <si>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</si>
  <si>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</si>
  <si>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</si>
  <si>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</si>
  <si>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</si>
  <si>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</si>
  <si>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</si>
  <si>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</si>
  <si>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</si>
  <si>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</si>
  <si>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</si>
  <si>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</si>
  <si>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</si>
  <si>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</si>
  <si>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</si>
  <si>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</si>
  <si>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</si>
  <si>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</si>
  <si>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</si>
  <si>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</si>
  <si>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</si>
  <si>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</si>
  <si>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</si>
  <si>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</si>
  <si>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</si>
  <si>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</si>
  <si>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</si>
  <si>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</si>
  <si>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</si>
  <si>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</si>
  <si>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</si>
  <si>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</si>
  <si>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</si>
  <si>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</si>
  <si>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</si>
  <si>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</si>
  <si>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</si>
  <si>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</si>
  <si>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</si>
  <si>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</si>
  <si>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</si>
  <si>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</si>
  <si>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</si>
  <si>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</si>
  <si>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</si>
  <si>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</si>
  <si>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</si>
  <si>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</si>
  <si>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</si>
  <si>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</si>
  <si>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</si>
  <si>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</si>
  <si>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</si>
  <si>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</si>
  <si>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</si>
  <si>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</si>
  <si>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</si>
  <si>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</si>
  <si>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</si>
  <si>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</si>
  <si>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</si>
  <si>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</si>
  <si>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</si>
  <si>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</si>
  <si>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</si>
  <si>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</si>
  <si>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</si>
  <si>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</si>
  <si>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</si>
  <si>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</si>
  <si>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</si>
  <si>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</si>
  <si>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</si>
  <si>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</si>
  <si>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</si>
  <si>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</si>
  <si>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</si>
  <si>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</si>
  <si>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</si>
  <si>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</si>
  <si>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</si>
  <si>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</si>
  <si>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</si>
  <si>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</si>
  <si>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</si>
  <si>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</si>
  <si>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</si>
  <si>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</si>
  <si>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</si>
  <si>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</si>
  <si>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</si>
  <si>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</si>
  <si>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</si>
  <si>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</si>
  <si>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</si>
  <si>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</si>
  <si>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</si>
  <si>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</si>
  <si>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</si>
  <si>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</si>
  <si>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</si>
  <si>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</si>
  <si>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</si>
  <si>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</si>
  <si>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</si>
  <si>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</si>
  <si>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</si>
  <si>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</si>
  <si>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</si>
  <si>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</si>
  <si>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</si>
  <si>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</si>
  <si>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</si>
  <si>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</si>
  <si>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</si>
  <si>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</si>
  <si>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</si>
  <si>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</si>
  <si>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</si>
  <si>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</si>
  <si>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</si>
  <si>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</si>
  <si>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</si>
  <si>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</si>
  <si>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</si>
  <si>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</si>
  <si>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</si>
  <si>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</si>
  <si>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</si>
  <si>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</si>
  <si>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</si>
  <si>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</si>
  <si>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</si>
  <si>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</si>
  <si>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</si>
  <si>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</si>
  <si>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</si>
  <si>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</si>
  <si>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</si>
  <si>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</si>
  <si>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</si>
  <si>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</si>
  <si>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</si>
  <si>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</si>
  <si>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</si>
  <si>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</si>
  <si>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</si>
  <si>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</si>
  <si>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</si>
  <si>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</si>
  <si>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</si>
  <si>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</si>
  <si>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</si>
  <si>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</si>
  <si>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</si>
  <si>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</si>
  <si>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</si>
  <si>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</si>
  <si>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</si>
  <si>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</si>
  <si>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</si>
  <si>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</si>
  <si>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</si>
  <si>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</si>
  <si>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</si>
  <si>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</si>
  <si>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</si>
  <si>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</si>
  <si>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</si>
  <si>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</si>
  <si>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</si>
  <si>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</si>
  <si>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</si>
  <si>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</si>
  <si>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</si>
  <si>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</si>
  <si>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</si>
  <si>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</si>
  <si>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</si>
  <si>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</si>
  <si>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</si>
  <si>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</si>
  <si>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</si>
  <si>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</si>
  <si>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</si>
  <si>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</si>
  <si>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</si>
  <si>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</si>
  <si>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</si>
  <si>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</si>
  <si>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</si>
  <si>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</si>
  <si>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</si>
  <si>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</si>
  <si>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</si>
  <si>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</si>
  <si>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</si>
  <si>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</si>
  <si>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</si>
  <si>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</si>
  <si>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</si>
  <si>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</si>
  <si>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</si>
  <si>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</si>
  <si>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</si>
  <si>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</si>
  <si>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</si>
  <si>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</si>
  <si>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</si>
  <si>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</si>
  <si>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</si>
  <si>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</si>
  <si>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</si>
  <si>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</si>
  <si>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</si>
  <si>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</si>
  <si>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</si>
  <si>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</si>
  <si>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</si>
  <si>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</si>
  <si>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</si>
  <si>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</si>
  <si>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</si>
  <si>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</si>
  <si>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</si>
  <si>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</si>
  <si>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</si>
  <si>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</si>
  <si>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</si>
  <si>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</si>
  <si>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</si>
  <si>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</si>
  <si>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</si>
  <si>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</si>
  <si>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</si>
  <si>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</si>
  <si>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</si>
  <si>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</si>
  <si>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</si>
  <si>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</si>
  <si>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</si>
  <si>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</si>
  <si>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</si>
  <si>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</si>
  <si>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</si>
  <si>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</si>
  <si>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</si>
  <si>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</si>
  <si>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</si>
  <si>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</si>
  <si>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</si>
  <si>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</si>
  <si>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</si>
  <si>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</si>
  <si>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</si>
  <si>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</si>
  <si>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</si>
  <si>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</si>
  <si>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</si>
  <si>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</si>
  <si>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</si>
  <si>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</si>
  <si>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</si>
  <si>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</si>
  <si>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</si>
  <si>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</si>
  <si>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</si>
  <si>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</si>
  <si>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</si>
  <si>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</si>
  <si>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</si>
  <si>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</si>
  <si>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</si>
  <si>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</si>
  <si>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</si>
  <si>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</si>
  <si>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</si>
  <si>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</si>
  <si>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</si>
  <si>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</si>
  <si>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</si>
  <si>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</si>
  <si>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</si>
  <si>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</si>
  <si>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</si>
  <si>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</si>
  <si>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</si>
  <si>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</si>
  <si>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</si>
  <si>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</si>
  <si>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</si>
  <si>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</si>
  <si>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</si>
  <si>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</si>
  <si>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</si>
  <si>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</si>
  <si>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</si>
  <si>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</si>
  <si>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</si>
  <si>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</si>
  <si>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</si>
  <si>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</si>
  <si>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</si>
  <si>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</si>
  <si>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</si>
  <si>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</si>
  <si>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</si>
  <si>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</si>
  <si>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</si>
  <si>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</si>
  <si>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</si>
  <si>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</si>
  <si>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</si>
  <si>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</si>
  <si>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</si>
  <si>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</si>
  <si>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</si>
  <si>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</si>
  <si>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</si>
  <si>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</si>
  <si>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</si>
  <si>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</si>
  <si>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</si>
  <si>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</si>
  <si>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</si>
  <si>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</si>
  <si>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</si>
  <si>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</si>
  <si>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</si>
  <si>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</si>
  <si>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</si>
  <si>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</si>
  <si>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</si>
  <si>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</si>
  <si>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</si>
  <si>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</si>
  <si>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</si>
  <si>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</si>
  <si>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</si>
  <si>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</si>
  <si>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</si>
  <si>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</si>
  <si>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</si>
  <si>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</si>
  <si>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</si>
  <si>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</si>
  <si>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</si>
  <si>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</si>
  <si>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</si>
  <si>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</si>
  <si>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</si>
  <si>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</si>
  <si>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</si>
  <si>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</si>
  <si>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</si>
  <si>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</si>
  <si>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</si>
  <si>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</si>
  <si>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</si>
  <si>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</si>
  <si>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</si>
  <si>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</si>
  <si>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</si>
  <si>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</si>
  <si>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</si>
  <si>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</si>
  <si>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</si>
  <si>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</si>
  <si>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</si>
  <si>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</si>
  <si>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</si>
  <si>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</si>
  <si>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</si>
  <si>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</si>
  <si>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</si>
  <si>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</si>
  <si>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</si>
  <si>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</si>
  <si>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</si>
  <si>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</si>
  <si>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</si>
  <si>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</si>
  <si>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</si>
  <si>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</si>
  <si>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</si>
  <si>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</si>
  <si>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</si>
  <si>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</si>
  <si>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</si>
  <si>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</si>
  <si>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</si>
  <si>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</si>
  <si>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</si>
  <si>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</si>
  <si>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</si>
  <si>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</si>
  <si>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</si>
  <si>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</si>
  <si>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</si>
  <si>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</si>
  <si>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</si>
  <si>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</si>
  <si>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</si>
  <si>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</si>
  <si>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</si>
  <si>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</si>
  <si>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</si>
  <si>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</si>
  <si>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</si>
  <si>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</si>
  <si>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</si>
  <si>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</si>
  <si>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</si>
  <si>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</si>
  <si>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</si>
  <si>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</si>
  <si>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</si>
  <si>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</si>
  <si>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</si>
  <si>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</si>
  <si>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</si>
  <si>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</si>
  <si>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</si>
  <si>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</si>
  <si>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</si>
  <si>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</si>
  <si>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</si>
  <si>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</si>
  <si>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</si>
  <si>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</si>
  <si>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</si>
  <si>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</si>
  <si>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</si>
  <si>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</si>
  <si>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</si>
  <si>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</si>
  <si>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</si>
  <si>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</si>
  <si>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</si>
  <si>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</si>
  <si>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</si>
  <si>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</si>
  <si>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</si>
  <si>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</si>
  <si>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</si>
  <si>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</si>
  <si>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</si>
  <si>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</si>
  <si>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</si>
  <si>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</si>
  <si>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</si>
  <si>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</si>
  <si>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</si>
  <si>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</si>
  <si>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</si>
  <si>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</si>
  <si>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</si>
  <si>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</si>
  <si>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</si>
  <si>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</si>
  <si>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</si>
  <si>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</si>
  <si>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</si>
  <si>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</si>
  <si>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</si>
  <si>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</si>
  <si>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</si>
  <si>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</si>
  <si>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</si>
  <si>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</si>
  <si>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</si>
  <si>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</si>
  <si>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</si>
  <si>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</si>
  <si>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</si>
  <si>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</si>
  <si>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</si>
  <si>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</si>
  <si>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</si>
  <si>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</si>
  <si>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</si>
  <si>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</si>
  <si>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</si>
  <si>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</si>
  <si>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</si>
  <si>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</si>
  <si>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</si>
  <si>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</si>
  <si>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</si>
  <si>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</si>
  <si>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</si>
  <si>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</si>
  <si>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</si>
  <si>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</si>
  <si>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</si>
  <si>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</si>
  <si>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</si>
  <si>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</si>
  <si>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</si>
  <si>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</si>
  <si>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</si>
  <si>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</si>
  <si>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</si>
  <si>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</si>
  <si>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</si>
  <si>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</si>
  <si>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</si>
  <si>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</si>
  <si>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</si>
  <si>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</si>
  <si>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</si>
  <si>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</si>
  <si>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</si>
  <si>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</si>
  <si>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</si>
  <si>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</si>
  <si>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</si>
  <si>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</si>
  <si>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</si>
  <si>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</si>
  <si>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</si>
  <si>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</si>
  <si>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</si>
  <si>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</si>
  <si>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</si>
  <si>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</si>
  <si>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</si>
  <si>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</si>
  <si>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</si>
  <si>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</si>
  <si>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</si>
  <si>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</si>
  <si>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</si>
  <si>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</si>
  <si>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</si>
  <si>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</si>
  <si>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</si>
  <si>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</si>
  <si>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</si>
  <si>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</si>
  <si>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</si>
  <si>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</si>
  <si>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</si>
  <si>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</si>
  <si>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</si>
  <si>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</si>
  <si>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</si>
  <si>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</si>
  <si>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</si>
  <si>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</si>
  <si>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</si>
  <si>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</si>
  <si>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</si>
  <si>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</si>
  <si>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</si>
  <si>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</si>
  <si>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</si>
  <si>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</si>
  <si>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</si>
  <si>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</si>
  <si>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</si>
  <si>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</si>
  <si>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</si>
  <si>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</si>
  <si>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</si>
  <si>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</si>
  <si>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</si>
  <si>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</si>
  <si>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</si>
  <si>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</si>
  <si>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</si>
  <si>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</si>
  <si>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</si>
  <si>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</si>
  <si>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</si>
  <si>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</si>
  <si>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</si>
  <si>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</si>
  <si>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</si>
  <si>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</si>
  <si>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</si>
  <si>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</si>
  <si>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</si>
  <si>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</si>
  <si>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</si>
  <si>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</si>
  <si>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</si>
  <si>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</si>
  <si>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</si>
  <si>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</si>
  <si>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</si>
  <si>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</si>
  <si>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</si>
  <si>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</si>
  <si>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</si>
  <si>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</si>
  <si>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</si>
  <si>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</si>
  <si>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</si>
  <si>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</si>
  <si>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</si>
  <si>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</si>
  <si>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</si>
  <si>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</si>
  <si>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</si>
  <si>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</si>
  <si>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</si>
  <si>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</si>
  <si>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</si>
  <si>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</si>
  <si>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</si>
  <si>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</si>
  <si>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</si>
  <si>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</si>
  <si>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</si>
  <si>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</si>
  <si>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</si>
  <si>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</si>
  <si>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</si>
  <si>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</si>
  <si>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</si>
  <si>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</si>
  <si>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</si>
  <si>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</si>
  <si>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</si>
  <si>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</si>
  <si>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</si>
  <si>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</si>
  <si>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</si>
  <si>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</si>
  <si>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</si>
  <si>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</si>
  <si>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</si>
  <si>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</si>
  <si>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</si>
  <si>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</si>
  <si>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</si>
  <si>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</si>
  <si>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</si>
  <si>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</si>
  <si>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</si>
  <si>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</si>
  <si>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</si>
  <si>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</si>
  <si>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</si>
  <si>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</si>
  <si>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</si>
  <si>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</si>
  <si>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</si>
  <si>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</si>
  <si>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</si>
  <si>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</si>
  <si>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</si>
  <si>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</si>
  <si>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</si>
  <si>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</si>
  <si>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</si>
  <si>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</si>
  <si>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</si>
  <si>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</si>
  <si>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</si>
  <si>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</si>
  <si>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</si>
  <si>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</si>
  <si>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</si>
  <si>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</si>
  <si>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</si>
  <si>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</si>
  <si>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</si>
  <si>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</si>
  <si>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</si>
  <si>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</si>
  <si>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</si>
  <si>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</si>
  <si>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</si>
  <si>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</si>
  <si>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</si>
  <si>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</si>
  <si>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</si>
  <si>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</si>
  <si>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</si>
  <si>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</si>
  <si>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</si>
  <si>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</si>
  <si>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</si>
  <si>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</si>
  <si>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</si>
  <si>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</si>
  <si>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</si>
  <si>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</si>
  <si>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</si>
  <si>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</si>
  <si>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</si>
  <si>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</si>
  <si>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</si>
  <si>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</si>
  <si>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</si>
  <si>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</si>
  <si>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</si>
  <si>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</si>
  <si>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</si>
  <si>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</si>
  <si>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</si>
  <si>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</si>
  <si>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</si>
  <si>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</si>
  <si>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</si>
  <si>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</si>
  <si>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</si>
  <si>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</si>
  <si>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</si>
  <si>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</si>
  <si>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</si>
  <si>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</si>
  <si>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</si>
  <si>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</si>
  <si>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</si>
  <si>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</si>
  <si>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</si>
  <si>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</si>
  <si>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</si>
  <si>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</si>
  <si>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</si>
  <si>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</si>
  <si>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</si>
  <si>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</si>
  <si>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</si>
  <si>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</si>
  <si>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</si>
  <si>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</si>
  <si>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</si>
  <si>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</si>
  <si>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</si>
  <si>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</si>
  <si>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</si>
  <si>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</si>
  <si>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</si>
  <si>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</si>
  <si>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</si>
  <si>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</si>
  <si>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</si>
  <si>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</si>
  <si>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</si>
  <si>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</si>
  <si>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</si>
  <si>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</si>
  <si>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</si>
  <si>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</si>
  <si>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</si>
  <si>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</si>
  <si>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</si>
  <si>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</si>
  <si>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</si>
  <si>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</si>
  <si>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</si>
  <si>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</si>
  <si>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</si>
  <si>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</si>
  <si>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</si>
  <si>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</si>
  <si>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</si>
  <si>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</si>
  <si>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</si>
  <si>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</si>
  <si>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</si>
  <si>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</si>
  <si>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</si>
  <si>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</si>
  <si>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</si>
  <si>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</si>
  <si>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</si>
  <si>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</si>
  <si>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</si>
  <si>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</si>
  <si>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</si>
  <si>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</si>
  <si>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</si>
  <si>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</si>
  <si>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</si>
  <si>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</si>
  <si>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</si>
  <si>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</si>
  <si>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</si>
  <si>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</si>
  <si>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</si>
  <si>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</si>
  <si>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</si>
  <si>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</si>
  <si>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</si>
  <si>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</si>
  <si>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</si>
  <si>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</si>
  <si>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</si>
  <si>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</si>
  <si>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</si>
  <si>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</si>
  <si>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</si>
  <si>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</si>
  <si>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</si>
  <si>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</si>
  <si>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</si>
  <si>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</si>
  <si>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</si>
  <si>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</si>
  <si>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</si>
  <si>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</si>
  <si>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</si>
  <si>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</si>
  <si>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</si>
  <si>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</si>
  <si>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</si>
  <si>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</si>
  <si>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</si>
  <si>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</si>
  <si>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</si>
  <si>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</si>
  <si>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</si>
  <si>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</si>
  <si>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</si>
  <si>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</si>
  <si>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</si>
  <si>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</si>
  <si>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</si>
  <si>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</si>
  <si>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</si>
  <si>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</si>
  <si>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</si>
  <si>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</si>
  <si>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</si>
  <si>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</si>
  <si>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</si>
  <si>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</si>
  <si>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</si>
  <si>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</si>
  <si>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</si>
  <si>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</si>
  <si>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</si>
  <si>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</si>
  <si>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</si>
  <si>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</si>
  <si>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</si>
  <si>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</si>
  <si>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</si>
  <si>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</si>
  <si>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</si>
  <si>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</si>
  <si>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</si>
  <si>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</si>
  <si>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</si>
  <si>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</si>
  <si>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</si>
  <si>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</si>
  <si>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</si>
  <si>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</si>
  <si>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</si>
  <si>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</si>
  <si>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</si>
  <si>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</si>
  <si>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</si>
  <si>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</si>
  <si>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</si>
  <si>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</si>
  <si>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</si>
  <si>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</si>
  <si>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</si>
  <si>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</si>
  <si>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</si>
  <si>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</si>
  <si>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</si>
  <si>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</si>
  <si>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</si>
  <si>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</si>
  <si>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</si>
  <si>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</si>
  <si>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</si>
  <si>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</si>
  <si>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</si>
  <si>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</si>
  <si>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</si>
  <si>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</si>
  <si>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</si>
  <si>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</si>
  <si>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</si>
  <si>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</si>
  <si>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</si>
  <si>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</si>
  <si>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</si>
  <si>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</si>
  <si>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</si>
  <si>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</si>
  <si>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</si>
  <si>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</si>
  <si>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</si>
  <si>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</si>
  <si>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</si>
  <si>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</si>
  <si>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</si>
  <si>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</si>
  <si>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</si>
  <si>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</si>
  <si>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</si>
  <si>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</si>
  <si>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</si>
  <si>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</si>
  <si>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</si>
  <si>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</si>
  <si>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</si>
  <si>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</si>
  <si>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</si>
  <si>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</si>
  <si>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</si>
  <si>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</si>
  <si>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</si>
  <si>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</si>
  <si>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</si>
  <si>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</si>
  <si>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</si>
  <si>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</si>
  <si>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</si>
  <si>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</si>
  <si>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</si>
  <si>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</si>
  <si>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</si>
  <si>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</si>
  <si>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</si>
  <si>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</si>
  <si>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</si>
  <si>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</si>
  <si>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</si>
  <si>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</si>
  <si>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</si>
  <si>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</si>
  <si>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</si>
  <si>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</si>
  <si>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</si>
  <si>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</si>
  <si>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</si>
  <si>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</si>
  <si>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</si>
  <si>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</si>
  <si>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</si>
  <si>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</si>
  <si>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</si>
  <si>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</si>
  <si>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</si>
  <si>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</si>
  <si>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</si>
  <si>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</si>
  <si>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</si>
  <si>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</si>
  <si>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</si>
  <si>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</si>
  <si>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</si>
  <si>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</si>
  <si>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</si>
  <si>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</si>
  <si>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</si>
  <si>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</si>
  <si>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</si>
  <si>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</si>
  <si>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</si>
  <si>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</si>
  <si>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</si>
  <si>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</si>
  <si>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</si>
  <si>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</si>
  <si>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</si>
  <si>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</si>
  <si>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</si>
  <si>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</si>
  <si>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</si>
  <si>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</si>
  <si>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</si>
  <si>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</si>
  <si>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</si>
  <si>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</si>
  <si>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</si>
  <si>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</si>
  <si>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</si>
  <si>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</si>
  <si>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</si>
  <si>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</si>
  <si>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</si>
  <si>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</si>
  <si>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</si>
  <si>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</si>
  <si>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</si>
  <si>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</si>
  <si>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</si>
  <si>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</si>
  <si>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</si>
  <si>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</si>
  <si>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</si>
  <si>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</si>
  <si>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</si>
  <si>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</si>
  <si>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</si>
  <si>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</si>
  <si>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</si>
  <si>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</si>
  <si>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</si>
  <si>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</si>
  <si>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</si>
  <si>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</si>
  <si>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</si>
  <si>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</si>
  <si>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</si>
  <si>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</si>
  <si>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</si>
  <si>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</si>
  <si>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</si>
  <si>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</si>
  <si>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</si>
  <si>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</si>
  <si>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</si>
  <si>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</si>
  <si>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</si>
  <si>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</si>
  <si>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</si>
  <si>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</si>
  <si>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</si>
  <si>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</si>
  <si>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</si>
  <si>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</si>
  <si>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</si>
  <si>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</si>
  <si>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</si>
  <si>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</si>
  <si>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</si>
  <si>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</si>
  <si>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</si>
  <si>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</si>
  <si>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</si>
  <si>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</si>
  <si>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</si>
  <si>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</si>
  <si>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</si>
  <si>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</si>
  <si>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</si>
  <si>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</si>
  <si>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</si>
  <si>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</si>
  <si>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</si>
  <si>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</si>
  <si>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</si>
  <si>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</si>
  <si>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</si>
  <si>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</si>
  <si>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</si>
  <si>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</si>
  <si>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</si>
  <si>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</si>
  <si>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</si>
  <si>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</si>
  <si>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</si>
  <si>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</si>
  <si>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</si>
  <si>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</si>
  <si>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</si>
  <si>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</si>
  <si>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</si>
  <si>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</si>
  <si>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</si>
  <si>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</si>
  <si>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</si>
  <si>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</si>
  <si>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</si>
  <si>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</si>
  <si>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</si>
  <si>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</si>
  <si>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</si>
  <si>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</si>
  <si>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</si>
  <si>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</si>
  <si>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</si>
  <si>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</si>
  <si>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</si>
  <si>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</si>
  <si>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</si>
  <si>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</si>
  <si>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</si>
  <si>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</si>
  <si>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</si>
  <si>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</si>
  <si>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</si>
  <si>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</si>
  <si>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</si>
  <si>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</si>
  <si>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</si>
  <si>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</si>
  <si>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</si>
  <si>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</si>
  <si>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</si>
  <si>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</si>
  <si>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</si>
  <si>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</si>
  <si>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</si>
  <si>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</si>
  <si>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</si>
  <si>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</si>
  <si>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</si>
  <si>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</si>
  <si>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</si>
  <si>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</si>
  <si>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</si>
  <si>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</si>
  <si>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</si>
  <si>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</si>
  <si>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</si>
  <si>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</si>
  <si>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</si>
  <si>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</si>
  <si>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</si>
  <si>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</si>
  <si>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</si>
  <si>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</si>
  <si>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</si>
  <si>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</si>
  <si>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</si>
  <si>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</si>
  <si>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</si>
  <si>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</si>
  <si>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</si>
  <si>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</si>
  <si>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</si>
  <si>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</si>
  <si>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</si>
  <si>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</si>
  <si>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</si>
  <si>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</si>
  <si>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</si>
  <si>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</si>
  <si>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</si>
  <si>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</si>
  <si>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</si>
  <si>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</si>
  <si>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</si>
  <si>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</si>
  <si>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</si>
  <si>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</si>
  <si>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</si>
  <si>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</si>
  <si>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</si>
  <si>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</si>
  <si>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</si>
  <si>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</si>
  <si>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</si>
  <si>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</si>
  <si>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</si>
  <si>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</si>
  <si>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</si>
  <si>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</si>
  <si>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</si>
  <si>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</si>
  <si>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</si>
  <si>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</si>
  <si>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</si>
  <si>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</si>
  <si>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</si>
  <si>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</si>
  <si>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</si>
  <si>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</si>
  <si>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</si>
  <si>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</si>
  <si>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</si>
  <si>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</si>
  <si>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</si>
  <si>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</si>
  <si>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</si>
  <si>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</si>
  <si>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</si>
  <si>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</si>
  <si>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</si>
  <si>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</si>
  <si>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</si>
  <si>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</si>
  <si>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</si>
  <si>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</si>
  <si>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</si>
  <si>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</si>
  <si>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</si>
  <si>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</si>
  <si>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</si>
  <si>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</si>
  <si>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</si>
  <si>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</si>
  <si>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</si>
  <si>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</si>
  <si>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</si>
  <si>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</si>
  <si>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</si>
  <si>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</si>
  <si>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</si>
  <si>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</si>
  <si>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</si>
  <si>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</si>
  <si>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</si>
  <si>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</si>
  <si>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</si>
  <si>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</si>
  <si>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</si>
  <si>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</si>
  <si>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</si>
  <si>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</si>
  <si>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</si>
  <si>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</si>
  <si>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</si>
  <si>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</si>
  <si>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</si>
  <si>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</si>
  <si>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</si>
  <si>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</si>
  <si>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</si>
  <si>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</si>
  <si>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</si>
  <si>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</si>
  <si>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</si>
  <si>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</si>
  <si>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</si>
  <si>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</si>
  <si>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</si>
  <si>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</si>
  <si>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</si>
  <si>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</si>
  <si>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</si>
  <si>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</si>
  <si>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</si>
  <si>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</si>
  <si>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</si>
  <si>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</si>
  <si>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</si>
  <si>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</si>
  <si>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</si>
  <si>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</si>
  <si>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</si>
  <si>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</si>
  <si>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</si>
  <si>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</si>
  <si>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</si>
  <si>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</si>
  <si>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</si>
  <si>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</si>
  <si>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</si>
  <si>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</si>
  <si>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</si>
  <si>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</si>
  <si>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</si>
  <si>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</si>
  <si>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</si>
  <si>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</si>
  <si>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</si>
  <si>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</si>
  <si>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</si>
  <si>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</si>
  <si>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</si>
  <si>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</si>
  <si>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</si>
  <si>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</si>
  <si>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</si>
  <si>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</si>
  <si>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</si>
  <si>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</si>
  <si>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</si>
  <si>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</si>
  <si>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</si>
  <si>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</si>
  <si>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</si>
  <si>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</si>
  <si>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</si>
  <si>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</si>
  <si>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</si>
  <si>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</si>
  <si>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</si>
  <si>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</si>
  <si>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</si>
  <si>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</si>
  <si>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</si>
  <si>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</si>
  <si>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</si>
  <si>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</si>
  <si>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</si>
  <si>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</si>
  <si>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</si>
  <si>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</si>
  <si>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</si>
  <si>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</si>
  <si>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</si>
  <si>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</si>
  <si>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</si>
  <si>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</si>
  <si>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</si>
  <si>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</si>
  <si>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</si>
  <si>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</si>
  <si>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</si>
  <si>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</si>
  <si>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</si>
  <si>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</si>
  <si>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</si>
  <si>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</si>
  <si>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</si>
  <si>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</si>
  <si>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</si>
  <si>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</si>
  <si>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</si>
  <si>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</si>
  <si>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</si>
  <si>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</si>
  <si>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</si>
  <si>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</si>
  <si>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</si>
  <si>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</si>
  <si>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</si>
  <si>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</si>
  <si>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</si>
  <si>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</si>
  <si>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</si>
  <si>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</si>
  <si>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</si>
  <si>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</si>
  <si>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</si>
  <si>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</si>
  <si>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</si>
  <si>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</si>
  <si>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</si>
  <si>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</si>
  <si>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</si>
  <si>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</si>
  <si>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</si>
  <si>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</si>
  <si>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</si>
  <si>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</si>
  <si>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</si>
  <si>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</si>
  <si>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</si>
  <si>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</si>
  <si>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</si>
  <si>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</si>
  <si>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</si>
  <si>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</si>
  <si>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</si>
  <si>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</si>
  <si>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</si>
  <si>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</si>
  <si>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</si>
  <si>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</si>
  <si>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</si>
  <si>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</si>
  <si>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</si>
  <si>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</si>
  <si>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</si>
  <si>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</si>
  <si>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</si>
  <si>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</si>
  <si>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</si>
  <si>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</si>
  <si>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</si>
  <si>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</si>
  <si>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</si>
  <si>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</si>
  <si>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</si>
  <si>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</si>
  <si>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</si>
  <si>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</si>
  <si>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</si>
  <si>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</si>
  <si>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</si>
  <si>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</si>
  <si>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</si>
  <si>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</si>
  <si>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</si>
  <si>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</si>
  <si>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</si>
  <si>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</si>
  <si>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</si>
  <si>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</si>
  <si>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</si>
  <si>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</si>
  <si>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</si>
  <si>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</si>
  <si>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</si>
  <si>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</si>
  <si>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</si>
  <si>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</si>
  <si>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</si>
  <si>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</si>
  <si>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</si>
  <si>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</si>
  <si>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</si>
  <si>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</si>
  <si>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</si>
  <si>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</si>
  <si>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</si>
  <si>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</si>
  <si>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</si>
  <si>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</si>
  <si>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</si>
  <si>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</si>
  <si>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</si>
  <si>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</si>
  <si>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</si>
  <si>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</si>
  <si>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</si>
  <si>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</si>
  <si>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</si>
  <si>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</si>
  <si>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</si>
  <si>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</si>
  <si>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</si>
  <si>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</si>
  <si>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</si>
  <si>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</si>
  <si>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</si>
  <si>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</si>
  <si>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</si>
  <si>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</si>
  <si>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</si>
  <si>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</si>
  <si>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</si>
  <si>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</si>
  <si>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</si>
  <si>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</si>
  <si>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</si>
  <si>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</si>
  <si>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</si>
  <si>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</si>
  <si>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</si>
  <si>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</si>
  <si>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</si>
  <si>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</si>
  <si>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</si>
  <si>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</si>
  <si>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</si>
  <si>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</si>
  <si>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</si>
  <si>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</si>
  <si>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</si>
  <si>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</si>
  <si>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</si>
  <si>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</si>
  <si>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</si>
  <si>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</si>
  <si>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</si>
  <si>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</si>
  <si>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</si>
  <si>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</si>
  <si>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</si>
  <si>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</si>
  <si>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</si>
  <si>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</si>
  <si>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</si>
  <si>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</si>
  <si>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</si>
  <si>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</si>
  <si>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</si>
  <si>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</si>
  <si>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</si>
  <si>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</si>
  <si>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</si>
  <si>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</si>
  <si>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</si>
  <si>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</si>
  <si>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</si>
  <si>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</si>
  <si>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</si>
  <si>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</si>
  <si>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</si>
  <si>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</si>
  <si>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</si>
  <si>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</si>
  <si>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Average of goal</t>
  </si>
  <si>
    <t>Average of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</si>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</sst>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2" formatCode="_(&quot;$&quot;* #,##0_);_(&quot;$&quot;* \(#,##0\);_(&quot;$&quot;* &quot;-&quot;??_);_(@_)"/>
    <numFmt numFmtId="181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3" fontId="0" fillId="2" borderId="0" xfId="1" applyFont="1" applyFill="1"/>
    <xf numFmtId="14" fontId="0" fillId="2" borderId="0" xfId="0" applyNumberFormat="1" applyFill="1"/>
    <xf numFmtId="0" fontId="3" fillId="0" borderId="0" xfId="0" applyFont="1"/>
    <xf numFmtId="0" fontId="0" fillId="0" borderId="0" xfId="0" applyAlignment="1">
      <alignment vertical="center"/>
    </xf>
    <xf numFmtId="172" fontId="3" fillId="0" borderId="0" xfId="0" applyNumberFormat="1" applyFont="1"/>
    <xf numFmtId="172" fontId="0" fillId="0" borderId="0" xfId="0" applyNumberFormat="1"/>
    <xf numFmtId="181" fontId="0" fillId="0" borderId="0" xfId="1" applyNumberFormat="1" applyFont="1"/>
  </cellXfs>
  <cellStyles count="2">
    <cellStyle name="Comma" xfId="1" builtinId="3"/>
    <cellStyle name="Normal" xfId="0" builtinId="0"/>
  </cellStyles>
  <dxfs count="3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numFmt numFmtId="181" formatCode="_(* #,##0_);_(* \(#,##0\);_(* &quot;-&quot;??_);_(@_)"/>
    </dxf>
    <dxf>
      <numFmt numFmtId="181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5" Type="http://schemas.openxmlformats.org/officeDocument/2006/relationships/worksheet" Target="worksheets/sheet4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9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715981930830077"/>
          <c:y val="5.14056751083112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C-438F-9135-E4A0BC3D0E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C-438F-9135-E4A0BC3D0E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C-438F-9135-E4A0BC3D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754424"/>
        <c:axId val="550758032"/>
      </c:barChart>
      <c:catAx>
        <c:axId val="55075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8032"/>
        <c:crosses val="autoZero"/>
        <c:auto val="1"/>
        <c:lblAlgn val="ctr"/>
        <c:lblOffset val="100"/>
        <c:noMultiLvlLbl val="0"/>
      </c:catAx>
      <c:valAx>
        <c:axId val="5507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7-4FD3-810B-AB45C9856D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47-4FD3-810B-AB45C9856D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47-4FD3-810B-AB45C9856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927608"/>
        <c:axId val="548929248"/>
      </c:barChart>
      <c:catAx>
        <c:axId val="54892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29248"/>
        <c:crosses val="autoZero"/>
        <c:auto val="1"/>
        <c:lblAlgn val="ctr"/>
        <c:lblOffset val="100"/>
        <c:noMultiLvlLbl val="0"/>
      </c:catAx>
      <c:valAx>
        <c:axId val="5489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Aggregate</a:t>
            </a:r>
            <a:r>
              <a:rPr lang="en-US" baseline="0"/>
              <a:t> Outcomes from 2009-2017 in Calendar Year</a:t>
            </a:r>
            <a:endParaRPr lang="en-US"/>
          </a:p>
        </c:rich>
      </c:tx>
      <c:layout>
        <c:manualLayout>
          <c:xMode val="edge"/>
          <c:yMode val="edge"/>
          <c:x val="0.25503641732283466"/>
          <c:y val="5.64673509696918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5-406A-97F0-640D89D5C1B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5-406A-97F0-640D89D5C1B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65-406A-97F0-640D89D5C1B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65-406A-97F0-640D89D5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308648"/>
        <c:axId val="550309304"/>
      </c:lineChart>
      <c:catAx>
        <c:axId val="55030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9304"/>
        <c:crosses val="autoZero"/>
        <c:auto val="1"/>
        <c:lblAlgn val="ctr"/>
        <c:lblOffset val="100"/>
        <c:noMultiLvlLbl val="0"/>
      </c:catAx>
      <c:valAx>
        <c:axId val="55030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for GB Musicals</a:t>
          </a:r>
        </a:p>
      </cx:txPr>
    </cx:title>
    <cx:plotArea>
      <cx:plotAreaRegion>
        <cx:series layoutId="boxWhisker" uniqueId="{EA19AB2C-0BA9-41DA-969D-3A4A6810A8D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BEA8B9-0F01-4150-A095-F6281ABEC93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E64563-4BE6-4EB5-B5B3-6707B395D834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15</xdr:row>
      <xdr:rowOff>138112</xdr:rowOff>
    </xdr:from>
    <xdr:to>
      <xdr:col>8</xdr:col>
      <xdr:colOff>200025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C0A99-EE9B-4F73-BE08-24028F14D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95249</xdr:rowOff>
    </xdr:from>
    <xdr:to>
      <xdr:col>8</xdr:col>
      <xdr:colOff>361950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65691-0142-4EA5-9420-5B1534417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2</xdr:row>
      <xdr:rowOff>180974</xdr:rowOff>
    </xdr:from>
    <xdr:to>
      <xdr:col>16</xdr:col>
      <xdr:colOff>104775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13B19-AEDF-46F2-837A-874AE47C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706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F2721D-D580-4D5E-910D-78A0EA598F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3D5411-19AC-46B9-8649-3A976858566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214" cy="62706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4.615028703702" createdVersion="6" refreshedVersion="6" minRefreshableVersion="3" recordCount="4114" xr:uid="{7FA47A28-52D5-4F12-A016-42BA0E3477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4.62645520833" createdVersion="6" refreshedVersion="6" minRefreshableVersion="3" recordCount="4114" xr:uid="{51B9DC30-B3DD-4908-AFB5-B5DA1C7BE2A9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VIN" refreshedDate="44126.424789699071" backgroundQuery="1" createdVersion="6" refreshedVersion="6" minRefreshableVersion="3" recordCount="0" supportSubquery="1" supportAdvancedDrill="1" xr:uid="{C458CF91-41DC-49B7-A9AF-693B01CA1674}">
  <cacheSource type="external" connectionId="1"/>
  <cacheFields count="7">
    <cacheField name="[Range].[outcomes].[outcomes]" caption="outcomes" numFmtId="0" hierarchy="5" level="1">
      <sharedItems count="2">
        <s v="failed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category].[Subcategory]" caption="Subcategory" numFmtId="0" hierarchy="17" level="1">
      <sharedItems count="37">
        <s v="animation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</sharedItems>
    </cacheField>
    <cacheField name="[Measures].[Average of goal]" caption="Average of goal" numFmtId="0" hierarchy="22" level="32767"/>
    <cacheField name="[Measures].[Average of pledged]" caption="Average of pledged" numFmtId="0" hierarchy="23" level="32767"/>
    <cacheField name="[Measures].[median goal]" caption="median goal" numFmtId="0" hierarchy="24" level="32767"/>
    <cacheField name="[Measures].[median pledged]" caption="median pledged" numFmtId="0" hierarchy="25" level="32767"/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antage Funded]" caption="Percantage Funded" attribute="1" defaultMemberUniqueName="[Range].[Percantage Funded].[All]" allUniqueName="[Range].[Perca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Measures].[Sum of goal]" caption="Sum of goal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goal]" caption="Average of goal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ledged]" caption="Average of pledged" measure="1" displayFolder="" measureGroup="Rang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edian goal]" caption="median goal" measure="1" displayFolder="" measureGroup="Range" count="0" oneField="1">
      <fieldsUsage count="1">
        <fieldUsage x="5"/>
      </fieldsUsage>
    </cacheHierarchy>
    <cacheHierarchy uniqueName="[Measures].[median pledged]" caption="median pledged" measure="1" displayFolder="" measureGroup="Range" count="0" oneField="1">
      <fieldsUsage count="1">
        <fieldUsage x="6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10FFA-4C49-4433-90C5-22D07A2BCF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5806C-4074-441B-8060-CA77DE0739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0FFF9-AFC7-4CAD-BA5F-A321AE10CF2F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15015-69F9-4EE4-835B-88B98EE907CC}" name="PivotTable4" cacheId="70" applyNumberFormats="0" applyBorderFormats="0" applyFontFormats="0" applyPatternFormats="0" applyAlignmentFormats="0" applyWidthHeightFormats="1" dataCaption="Values" tag="ea9f60d5-b6c9-408a-8e7e-109098694628" updatedVersion="6" minRefreshableVersion="3" useAutoFormatting="1" itemPrintTitles="1" createdVersion="6" indent="0" compact="0" compactData="0" multipleFieldFilters="0">
  <location ref="A3:F49" firstHeaderRow="0" firstDataRow="1" firstDataCol="2" rowPageCount="1" colPageCount="1"/>
  <pivotFields count="7">
    <pivotField axis="axisRow" compact="0" allDrilled="1" outline="0" subtotalTop="0" showAll="0" defaultSubtotal="0" defaultAttributeDrillState="1">
      <items count="2">
        <item s="1" x="1"/>
        <item s="1"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2"/>
    <field x="0"/>
  </rowFields>
  <rowItems count="46">
    <i>
      <x/>
      <x v="1"/>
    </i>
    <i>
      <x v="1"/>
      <x v="1"/>
    </i>
    <i>
      <x v="2"/>
      <x/>
    </i>
    <i>
      <x v="3"/>
      <x/>
    </i>
    <i>
      <x v="4"/>
      <x v="1"/>
    </i>
    <i>
      <x v="5"/>
      <x/>
    </i>
    <i>
      <x v="6"/>
      <x v="1"/>
    </i>
    <i>
      <x v="7"/>
      <x v="1"/>
    </i>
    <i>
      <x v="8"/>
      <x v="1"/>
    </i>
    <i>
      <x v="9"/>
      <x v="1"/>
    </i>
    <i>
      <x v="10"/>
      <x/>
    </i>
    <i>
      <x v="11"/>
      <x/>
    </i>
    <i r="1">
      <x v="1"/>
    </i>
    <i>
      <x v="12"/>
      <x v="1"/>
    </i>
    <i>
      <x v="13"/>
      <x/>
    </i>
    <i r="1">
      <x v="1"/>
    </i>
    <i>
      <x v="14"/>
      <x/>
    </i>
    <i>
      <x v="15"/>
      <x v="1"/>
    </i>
    <i>
      <x v="16"/>
      <x/>
    </i>
    <i r="1">
      <x v="1"/>
    </i>
    <i>
      <x v="17"/>
      <x v="1"/>
    </i>
    <i>
      <x v="18"/>
      <x/>
    </i>
    <i>
      <x v="19"/>
      <x v="1"/>
    </i>
    <i>
      <x v="20"/>
      <x/>
    </i>
    <i r="1">
      <x v="1"/>
    </i>
    <i>
      <x v="21"/>
      <x v="1"/>
    </i>
    <i>
      <x v="22"/>
      <x/>
    </i>
    <i r="1">
      <x v="1"/>
    </i>
    <i>
      <x v="23"/>
      <x/>
    </i>
    <i>
      <x v="24"/>
      <x/>
    </i>
    <i>
      <x v="25"/>
      <x v="1"/>
    </i>
    <i>
      <x v="26"/>
      <x/>
    </i>
    <i>
      <x v="27"/>
      <x/>
    </i>
    <i>
      <x v="28"/>
      <x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>
      <x v="33"/>
      <x v="1"/>
    </i>
    <i>
      <x v="34"/>
      <x v="1"/>
    </i>
    <i>
      <x v="35"/>
      <x/>
    </i>
    <i r="1">
      <x v="1"/>
    </i>
    <i>
      <x v="36"/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6" name="[Range].[country].&amp;[US]" cap="US"/>
  </pageFields>
  <dataFields count="4">
    <dataField name="Average of goal" fld="3" subtotal="average" baseField="2" baseItem="0"/>
    <dataField name="Average of pledged" fld="4" subtotal="average" baseField="2" baseItem="0"/>
    <dataField fld="5" subtotal="count" baseField="0" baseItem="0"/>
    <dataField fld="6" subtotal="count" baseField="0" baseItem="0"/>
  </dataFields>
  <formats count="2">
    <format dxfId="29">
      <pivotArea outline="0" collapsedLevelsAreSubtotals="1" fieldPosition="0"/>
    </format>
    <format dxfId="2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oal"/>
    <pivotHierarchy dragToData="1" caption="Average of pledge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E065-48AE-4FAB-A07D-2DD7BE406999}">
  <dimension ref="A1:E6"/>
  <sheetViews>
    <sheetView topLeftCell="A16" workbookViewId="0">
      <selection activeCell="C43" sqref="C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3" spans="1:5" x14ac:dyDescent="0.25">
      <c r="A3" s="10" t="s">
        <v>8363</v>
      </c>
      <c r="B3" s="10" t="s">
        <v>8362</v>
      </c>
    </row>
    <row r="4" spans="1:5" x14ac:dyDescent="0.25">
      <c r="A4" s="10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1" t="s">
        <v>8317</v>
      </c>
      <c r="B5" s="12">
        <v>178</v>
      </c>
      <c r="C5" s="12">
        <v>213</v>
      </c>
      <c r="D5" s="12">
        <v>209</v>
      </c>
      <c r="E5" s="12">
        <v>600</v>
      </c>
    </row>
    <row r="6" spans="1:5" x14ac:dyDescent="0.25">
      <c r="A6" s="11" t="s">
        <v>8361</v>
      </c>
      <c r="B6" s="12">
        <v>178</v>
      </c>
      <c r="C6" s="12">
        <v>213</v>
      </c>
      <c r="D6" s="12">
        <v>209</v>
      </c>
      <c r="E6" s="12">
        <v>600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D7141-7AEC-4B8B-A14A-AA631029BE03}">
  <dimension ref="A1:E7"/>
  <sheetViews>
    <sheetView topLeftCell="A4"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CA539-9111-4B15-B7B0-0D5A147D9C45}">
  <dimension ref="A1:F17"/>
  <sheetViews>
    <sheetView topLeftCell="A4"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3787" activePane="bottomLeft" state="frozen"/>
      <selection activeCell="G1" sqref="G1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6" width="17" bestFit="1" customWidth="1"/>
    <col min="17" max="17" width="41.140625" customWidth="1"/>
    <col min="18" max="18" width="18" bestFit="1" customWidth="1"/>
    <col min="19" max="19" width="23.42578125" style="14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7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7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7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7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7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7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7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7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7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7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7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7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7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7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7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7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7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7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7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7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7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7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7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7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7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7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7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7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7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7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7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7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7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7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7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7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7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7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7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7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7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7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7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7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7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7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7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7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7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7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7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7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7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7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7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7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7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7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7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7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7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7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7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7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7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7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7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7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7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7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7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7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7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7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7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7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7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7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7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7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7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7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7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7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7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7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7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7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7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7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7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7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7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7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7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7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7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7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7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7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7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7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7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7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7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7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7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7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7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7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7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7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7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7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7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7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7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7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7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7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7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7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7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7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7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7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7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7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7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7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7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7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7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7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7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7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7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7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7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7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7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7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7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7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7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7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7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7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7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7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7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7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7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7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7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7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7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7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7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7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7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7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7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7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7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7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7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7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7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7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7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7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7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7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7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7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7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7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7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7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7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7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7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7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7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7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7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7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7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7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7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7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7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7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7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7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7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7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7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7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7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7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7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7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7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7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7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7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7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7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7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7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7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7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7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7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7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7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7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7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7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7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7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7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7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7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7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7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7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7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7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7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7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7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7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7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7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7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7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7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7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7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7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7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7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7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7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7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7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7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7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7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7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7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7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7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7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7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7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7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7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7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7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7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7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7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7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7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7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7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7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7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7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7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7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7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7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7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7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7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7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7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7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7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7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7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7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7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7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7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7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7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7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7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7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7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7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7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7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7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7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7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7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7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7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7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7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7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7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7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7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7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7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7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7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7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7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7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7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7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7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7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7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7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7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7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7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7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7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7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7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7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7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7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7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7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7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7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7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7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7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7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7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7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7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7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7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7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7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7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7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7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7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7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7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7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7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7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7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7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7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7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7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7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7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7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7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7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7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7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7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7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7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7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7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7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7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7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7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7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7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7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7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7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7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7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7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7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7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7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7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7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7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7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7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7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7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7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7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7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7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7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7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7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7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7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7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7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7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7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7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7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7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7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7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7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7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7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7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7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7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7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7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7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7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7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7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7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7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7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7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7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7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7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7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7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7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7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7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7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7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7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7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7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7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7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7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7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7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7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7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7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7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7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7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7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7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7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7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7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7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7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7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7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7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7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7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7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7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7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7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7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7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7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7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7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7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7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7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s="16" customFormat="1" ht="60" hidden="1" x14ac:dyDescent="0.25">
      <c r="A534" s="16">
        <v>532</v>
      </c>
      <c r="B534" s="17" t="s">
        <v>533</v>
      </c>
      <c r="C534" s="17" t="s">
        <v>4642</v>
      </c>
      <c r="D534" s="18">
        <v>10000</v>
      </c>
      <c r="E534" s="18">
        <v>12325</v>
      </c>
      <c r="F534" s="16" t="s">
        <v>8218</v>
      </c>
      <c r="G534" s="16" t="s">
        <v>8223</v>
      </c>
      <c r="H534" s="16" t="s">
        <v>8245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8269</v>
      </c>
      <c r="O534" s="20">
        <f t="shared" si="32"/>
        <v>123</v>
      </c>
      <c r="P534" s="19">
        <f t="shared" si="33"/>
        <v>71.239999999999995</v>
      </c>
      <c r="Q534" s="16" t="s">
        <v>8315</v>
      </c>
      <c r="R534" s="16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7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7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7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7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7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7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7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7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7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7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7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7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7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7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7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7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7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7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7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7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7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7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7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7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7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7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7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7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7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7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7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7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7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7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7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7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7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7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7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7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7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7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7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7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7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7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7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7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7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7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7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7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7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7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7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7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7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7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7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7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7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7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7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7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7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7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7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7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7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7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7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7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7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7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7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7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7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7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7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7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7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7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7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7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7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7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7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7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7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7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7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7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7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7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7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7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7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7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7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7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7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7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7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7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7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7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7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7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7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7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7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7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7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7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7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7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7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7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7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7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7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7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7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7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7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7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7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7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7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7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7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7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7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7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7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7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7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7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7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7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7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7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7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7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7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7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7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7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7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7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7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7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7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7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7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7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7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7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7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7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7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7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7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7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7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7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7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7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7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7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7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7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7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7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7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7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7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7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7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7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7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7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7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7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7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7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7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7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7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7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7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7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7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7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7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7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7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7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7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7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7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7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7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7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7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7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7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7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7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7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7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7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7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7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7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7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7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7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7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7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7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7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7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7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7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7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7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7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7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7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7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7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7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7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7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7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7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7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7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7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7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7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7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7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7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7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7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7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7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7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7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7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7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7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7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7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7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7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7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7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7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7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7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7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7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7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7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7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7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7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7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7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7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7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7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7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7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7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7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7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7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7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7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7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7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7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7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7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7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7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7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7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7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7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7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7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7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7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7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7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7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7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7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7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7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7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7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7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7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7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7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7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7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7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7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7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7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7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7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7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7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7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7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7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7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7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7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7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7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7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7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7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7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7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7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7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7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7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7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7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7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7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7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7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7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7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7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7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7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7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7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7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7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7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7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7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7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7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7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7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7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7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7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7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7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7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7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7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7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7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7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7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7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7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7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7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7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7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7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7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7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7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7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7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7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7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7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7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7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7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7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7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7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7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7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7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7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7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7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7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7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7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7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7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7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7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7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7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7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7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7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7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7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7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7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7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7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7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7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7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7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7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7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7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7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7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7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7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7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7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7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7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7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7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7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7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7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7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7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7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7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7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7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7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7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7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7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7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7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7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7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7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7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7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7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7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7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7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7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7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7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7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7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7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7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7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7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7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7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7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7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7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7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7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7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7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7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7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7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7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7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7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7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7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7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7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7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7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7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7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7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7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7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7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7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7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7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7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7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7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7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7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7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7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7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7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7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7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7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7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7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7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7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7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7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7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7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7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7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7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7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7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7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7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7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7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7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7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7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7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7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7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7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7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7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7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7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7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7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7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7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7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7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7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7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7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7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7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7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7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7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7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7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7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7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7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7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7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7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7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7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7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7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7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7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7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7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7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7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7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7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7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7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7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7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7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7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7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7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7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7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7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7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7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7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7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7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7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7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7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7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7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7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7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7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7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7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7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7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7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7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7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7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7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7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7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7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7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7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7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7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7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7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7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7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7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7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7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7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7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7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7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7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7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7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7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7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7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7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7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7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7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7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7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7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7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7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7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7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7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7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7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7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7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7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7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7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7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7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7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7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7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7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7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7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7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7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7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7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7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7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7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7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7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7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7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7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7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7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7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7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7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7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7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7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7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7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7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7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7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7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7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7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7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7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7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7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7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7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7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7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7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7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7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7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7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7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7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7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7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7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7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7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7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7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7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7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7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7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7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7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7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7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7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7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7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7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7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7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7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7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7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7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7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7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7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7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7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7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7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7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7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7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7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7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7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7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7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7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7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7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7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7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7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7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7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7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7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7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7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7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7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7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7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7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7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7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7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7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7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7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7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7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7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7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7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7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7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7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7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7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7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7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7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7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7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7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7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7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7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7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7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7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7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7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7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7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7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7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7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7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7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7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7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7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7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7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7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7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7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7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7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7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7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7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7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7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7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7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7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7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7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7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7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7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7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7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7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7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7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7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7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7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7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7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7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7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7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7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7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7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7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7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7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7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7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7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7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7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7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7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7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7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7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7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7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7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7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7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7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7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7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7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7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7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7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7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7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7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7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7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7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7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7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7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7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7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7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7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7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7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7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7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7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7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7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7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7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7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7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7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7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7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7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7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7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7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7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7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7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7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7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7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7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7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7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7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7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7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7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7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7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7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7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7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7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7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7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7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7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7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7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7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7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7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7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7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7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7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7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7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7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7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7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7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7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7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7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7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7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7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7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7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7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7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7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7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7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7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7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7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7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7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7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7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7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7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7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7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7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7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7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7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7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7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7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7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7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7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7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7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7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7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7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7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7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7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7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7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7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7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7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7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7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7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7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7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7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7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7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7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7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7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7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7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7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7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7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7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7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7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7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7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7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7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7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7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7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7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7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7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7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7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7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7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7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7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7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7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7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7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7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7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7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7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7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7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7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7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7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7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7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7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7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7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7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7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7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7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7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7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7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7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7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7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7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7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7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7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7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7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7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7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7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7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7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7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7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7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7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7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7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7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7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7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7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7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7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7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7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7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7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7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7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7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7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7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7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7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7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7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7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7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7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7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7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7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7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7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7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7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7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7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7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7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7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7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7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7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7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7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7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7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7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7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7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7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7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7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7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7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7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7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7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7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7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7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7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7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7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7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7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7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7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7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7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7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7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7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7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7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7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7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7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7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7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7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7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7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7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7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7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7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7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7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7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7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7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7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7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7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7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7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7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7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7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7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7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7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7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7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7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7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7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7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7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7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7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7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7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7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7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7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7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7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7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7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7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7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7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7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7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7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7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7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7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7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7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7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7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7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7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7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7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7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7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7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7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7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7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7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7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7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7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7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7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7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7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7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7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7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7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7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7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7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7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7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7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7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7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7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7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7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7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7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7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7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7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7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7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7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7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7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7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7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7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7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7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7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7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7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7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7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7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7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7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7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7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7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7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7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7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7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7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7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7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7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7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7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7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7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7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7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7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7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7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7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7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7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7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7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7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7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7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7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7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7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7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7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7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7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7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7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7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7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7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7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7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7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7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7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7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7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7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7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7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7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7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7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7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7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7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7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7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7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7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7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7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7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7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7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7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7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7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7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7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7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7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7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7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7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7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7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7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7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7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7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7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7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7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7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7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7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7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7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7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7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7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7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7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7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7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7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7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7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7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7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7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7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7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7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7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7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7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7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7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7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7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7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7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7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7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7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7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7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7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7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7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7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7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7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7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7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7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7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7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7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7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7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7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7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7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7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7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7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7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7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7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7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7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7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7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7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7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7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7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7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7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7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7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7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7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7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7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7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7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7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7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7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7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7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7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7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7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7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7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7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7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7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7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7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7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7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7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7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7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7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7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7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7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7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7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7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7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7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7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7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7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7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7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7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7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7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7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7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7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7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7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7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7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7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7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7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7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7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7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7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7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7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7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7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7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7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7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7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7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7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7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7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7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7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7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7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7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7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7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7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7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7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7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7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7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7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7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7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7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7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7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7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7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7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7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7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7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7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7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7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7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7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7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7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7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7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7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7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7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7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7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7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7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7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7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7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7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7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7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7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7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7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7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7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7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7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7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7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7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7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7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7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7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7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7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7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7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7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7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7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7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7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7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7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7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7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7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7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7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7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7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7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7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7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7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7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7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7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7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7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7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7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7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7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7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7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7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7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7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7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7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7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7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7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7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7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7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7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7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7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7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7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7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7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7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7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7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7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7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7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7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7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7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7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7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7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7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7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7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7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7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7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7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7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7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7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7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7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7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7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7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7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7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7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7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7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7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7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7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7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7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7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7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7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7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7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7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7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7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7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7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7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7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7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7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7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7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7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7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7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7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7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7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7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7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7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7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7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7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7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7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7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7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7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7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7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7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7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7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7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7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7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7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7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7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7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7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7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7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7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7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7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7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7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7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7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7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7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7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7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7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7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7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7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7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7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7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7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7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7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7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7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7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7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7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7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7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7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7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7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7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7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7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7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7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7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7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7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7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7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7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7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7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7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7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7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7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7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7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7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7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7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7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7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7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7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7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7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7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7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7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7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7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7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7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7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7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7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7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7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7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7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7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7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7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7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7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7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7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7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7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7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7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7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7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7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7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7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7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7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7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7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7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7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7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7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7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7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7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7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7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7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7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7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7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7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7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7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7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7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7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7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7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7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7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7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7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7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7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7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7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7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7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7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7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7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7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7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7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7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7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7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7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7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7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7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7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7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7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7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7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7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7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7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7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7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7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7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7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7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7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7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7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7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7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7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7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7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7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7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7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7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7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7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7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7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7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7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7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7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7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7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7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7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7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7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7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7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7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7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7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7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7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7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7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7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7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7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7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7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7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7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7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7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7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7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7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7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7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7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7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7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7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7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7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7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7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7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7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7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7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7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7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7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7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7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7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7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7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7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7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7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7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7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7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7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7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7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7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7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7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7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7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7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7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7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7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7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7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7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7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7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7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7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7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7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7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7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7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7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7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7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7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7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7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7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7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7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7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7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7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7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7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7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7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7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7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7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7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7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7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7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7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7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7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7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7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7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7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7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7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7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7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7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7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7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7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7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7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7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7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7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7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7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7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7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7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7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7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7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7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7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7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7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7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7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7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7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7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7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7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7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7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7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7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7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7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7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7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7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7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7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7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7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7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7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7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7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7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7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7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7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7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7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7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7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7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7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7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7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7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7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7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7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7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7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7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7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7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7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7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7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7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7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7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7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7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7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7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7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7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7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7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7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7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7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7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7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7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7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7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7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7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7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7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7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7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7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7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7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7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7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7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7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7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7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7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7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7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7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7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7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7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7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7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7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7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7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7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7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7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7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7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7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7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7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7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7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7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7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7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7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7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7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7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7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7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7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7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7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7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7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7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7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7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7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7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7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7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7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7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7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7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7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7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7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7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7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7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7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7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7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7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7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7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7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7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7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7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7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7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7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7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7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7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7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7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7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7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7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7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7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7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7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7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7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7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7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7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7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7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7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7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7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7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7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7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7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7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7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7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7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7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7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7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7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7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7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7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7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7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7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7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7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7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7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7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7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7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7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7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7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7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7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7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7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7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7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7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7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7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7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7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7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7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7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7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7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7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7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7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7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7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7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7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7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7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7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7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7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7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7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7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7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7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7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7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7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7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7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7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7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7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7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7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7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7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7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7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7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7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7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7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7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7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7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7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7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7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7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7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7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7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7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7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7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7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7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7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7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7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7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7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7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7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7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7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7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7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7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7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7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7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7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7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7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7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7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7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7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7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7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7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7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7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7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7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7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7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7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7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7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7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7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7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7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7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7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7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7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7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7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7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7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7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7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7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7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7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7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7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7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7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7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7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7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7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7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7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7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7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7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7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7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7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7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7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7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7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7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7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7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7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7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7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7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7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7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7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7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7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7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7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7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7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7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7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7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7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7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7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7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7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7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7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7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7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7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7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7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7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7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7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7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7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7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7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7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7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7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7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7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7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7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7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7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7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7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7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7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7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7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7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7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7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7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7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7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7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7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7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7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7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7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7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7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7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7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7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7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7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7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7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7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7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7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7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7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7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7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7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7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7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7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7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7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7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7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7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7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7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7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7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7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7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7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7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7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7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7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7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7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7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7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7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7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7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7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7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7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7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7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7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7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7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7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7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7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7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7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7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7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7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7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7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7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7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7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7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7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7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7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7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7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7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7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7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7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7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7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7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7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7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7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7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7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7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7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7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7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7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7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7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7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7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7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7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7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7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7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7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7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7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7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7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7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7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7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7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7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7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7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7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7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7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7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7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7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7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7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7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7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7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7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7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7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7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7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7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7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7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7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7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7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7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7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7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7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7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7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7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7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7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7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7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7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7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7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7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7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7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7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7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7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7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7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7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7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7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7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7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7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7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7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7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7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7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7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7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7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7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7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7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7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7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7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7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7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7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7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7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7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7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7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7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7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7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7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7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7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7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7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7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7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7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7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7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7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7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7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7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7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7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7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7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7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7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7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7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7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7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7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7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7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7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7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7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7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7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7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7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7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7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7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7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7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7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7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7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7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7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7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7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7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7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7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7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7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7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7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7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7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7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7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7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7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7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7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7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7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7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7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7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7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7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7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7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7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7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7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7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7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7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7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7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7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7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7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7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7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7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7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7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7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7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7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7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7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7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7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7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7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7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7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7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7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7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7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7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7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7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7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7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7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7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7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7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7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7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7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7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7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7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7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7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7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7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7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7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7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7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7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7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7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7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7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7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7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7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7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7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7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7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7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7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7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7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7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7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7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7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7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7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7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7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7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7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7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7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7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7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7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7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7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7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7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7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7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7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7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7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7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7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7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7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7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7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7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7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7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7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7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7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7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7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7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7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7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7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7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7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7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7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7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7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7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7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7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7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7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7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7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7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7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7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7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7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7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7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7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7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7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7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7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7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7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7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7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7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7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7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7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7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7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7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7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7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7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7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7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7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7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7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7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7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7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7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7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7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7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7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7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7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7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7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7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7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7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7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7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7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7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7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7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7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7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7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7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7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7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7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7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7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7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7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7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7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7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7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7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7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7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7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7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7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7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7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7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7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7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7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7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7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7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7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7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7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7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7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7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7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7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7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7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7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7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7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7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7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7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7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7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7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7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7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7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7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7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7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7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7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7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7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7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7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7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7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7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7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7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7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7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7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7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7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7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7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7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7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7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7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7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7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7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7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7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7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7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7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7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7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7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7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7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7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7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7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7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7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7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7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7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7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7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7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7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7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7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7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7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7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7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7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7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7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7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7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7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7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7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7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7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7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7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7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7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7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7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7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7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7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7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7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7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7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7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7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7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7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7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7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7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7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7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7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7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7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7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7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7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7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7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7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7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7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7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7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7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7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7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7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7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7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7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7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7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7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7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7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7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7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7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7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7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7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7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7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7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7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7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7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7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7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7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7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7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7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7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7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7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7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7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7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7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7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7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7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7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7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7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7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7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7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7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7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7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7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7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7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7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7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7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7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7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7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7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7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7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7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7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7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7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7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7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7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7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7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7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7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7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7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7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7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7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7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7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7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7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7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7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7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7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7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7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7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7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7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7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7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7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7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7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7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7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7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7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7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7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7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7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7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7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7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7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7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7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7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7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7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7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7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7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7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7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7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7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7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7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7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7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7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7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7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7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7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7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7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7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7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7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7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7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7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7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7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7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7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7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7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7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7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7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7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7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7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7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7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7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7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7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7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7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7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7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7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7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7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7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7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7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7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7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7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7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7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7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7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7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7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7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7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7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7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7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7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7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7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7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7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7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7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7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7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7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7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7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7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7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7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7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7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7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7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7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7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7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7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7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7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7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7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7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7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7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7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7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7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7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7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7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7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7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7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7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7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7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7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7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7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7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7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7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7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7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7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7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7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7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7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7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7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7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7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7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7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7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7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7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7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7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7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7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7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7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7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7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7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7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7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7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7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7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7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7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7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7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7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7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7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7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7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7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7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7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7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7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7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7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7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7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7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7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7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7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7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7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779CEABE-07F8-43DC-B7B1-C44E5D7E68B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5" operator="equal">
      <formula>"canceled"</formula>
    </cfRule>
    <cfRule type="cellIs" dxfId="26" priority="6" operator="equal">
      <formula>"failed"</formula>
    </cfRule>
    <cfRule type="cellIs" dxfId="25" priority="7" operator="equal">
      <formula>"failed"</formula>
    </cfRule>
    <cfRule type="cellIs" dxfId="24" priority="8" operator="equal">
      <formula>"failed"</formula>
    </cfRule>
    <cfRule type="cellIs" dxfId="23" priority="9" operator="equal">
      <formula>"canceled"</formula>
    </cfRule>
    <cfRule type="cellIs" dxfId="22" priority="10" operator="equal">
      <formula>"successful"</formula>
    </cfRule>
    <cfRule type="cellIs" dxfId="21" priority="11" operator="equal">
      <formula>"live"</formula>
    </cfRule>
  </conditionalFormatting>
  <conditionalFormatting sqref="O4116:O1048576">
    <cfRule type="colorScale" priority="2">
      <colorScale>
        <cfvo type="min"/>
        <cfvo type="max"/>
        <color rgb="FFFF0000"/>
        <color theme="4"/>
      </colorScale>
    </cfRule>
  </conditionalFormatting>
  <conditionalFormatting sqref="O1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AF1D-57BB-4358-8AD8-09D0C22AC54E}">
  <dimension ref="A1:T413"/>
  <sheetViews>
    <sheetView workbookViewId="0">
      <selection activeCell="E408" sqref="E408"/>
    </sheetView>
  </sheetViews>
  <sheetFormatPr defaultRowHeight="15" x14ac:dyDescent="0.25"/>
  <cols>
    <col min="1" max="1" width="5" bestFit="1" customWidth="1"/>
    <col min="2" max="2" width="32" customWidth="1"/>
    <col min="3" max="3" width="38.7109375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7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7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7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7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7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7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7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 s="16">
        <v>532</v>
      </c>
      <c r="B10" s="17" t="s">
        <v>533</v>
      </c>
      <c r="C10" s="17" t="s">
        <v>4642</v>
      </c>
      <c r="D10" s="18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20">
        <v>123</v>
      </c>
      <c r="P10" s="19">
        <v>71.239999999999995</v>
      </c>
      <c r="Q10" s="16" t="s">
        <v>8315</v>
      </c>
      <c r="R10" s="16" t="s">
        <v>8316</v>
      </c>
      <c r="S10" s="21">
        <v>42473.007037037038</v>
      </c>
      <c r="T10" s="2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7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7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7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7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7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7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7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7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7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7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7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7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7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7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7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7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7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7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7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7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7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7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7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7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7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7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7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7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7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7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7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7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7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7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7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7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7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7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7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7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7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7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7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7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7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7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7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7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7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7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7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7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7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7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7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7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7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7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7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7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7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7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7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7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7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7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7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7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7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7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7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7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7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7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7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7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7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7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7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7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7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7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7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7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7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7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7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7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7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7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7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7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7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7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7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7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7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7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7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7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7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7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7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7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7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7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7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7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7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7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7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7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7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7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7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7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7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7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7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7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7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7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7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7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7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7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7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7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7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7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7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7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7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7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7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7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7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7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7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7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7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7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7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7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7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7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7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7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7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7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7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7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7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7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7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7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7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7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7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7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7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7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7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7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7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7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7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7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7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7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7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7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7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7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7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7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7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7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7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7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7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7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7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7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7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7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7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7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7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7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7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7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7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7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7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7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7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7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7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7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7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7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7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7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7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7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7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7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7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7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7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7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7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7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7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7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7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7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7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7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7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7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7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7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7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7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7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7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7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7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7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7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7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7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7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7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7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7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7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7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7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7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7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7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7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7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7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7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7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7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7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7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7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7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7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7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7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7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7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7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7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7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7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7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7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7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7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7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7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7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7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7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7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7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7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7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7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7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7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7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7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7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7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7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7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7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7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7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7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7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7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7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7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7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7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7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7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7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7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7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7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7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7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7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7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7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7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7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7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7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7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7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7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7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7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7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7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7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7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7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7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7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7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7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7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7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7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7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7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7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7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7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7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7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7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7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7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7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7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7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7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7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7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7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7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7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7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7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7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7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7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7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7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7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7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7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7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7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7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7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7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7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7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0" priority="2" operator="equal">
      <formula>"canceled"</formula>
    </cfRule>
    <cfRule type="cellIs" dxfId="19" priority="3" operator="equal">
      <formula>"failed"</formula>
    </cfRule>
    <cfRule type="cellIs" dxfId="18" priority="4" operator="equal">
      <formula>"failed"</formula>
    </cfRule>
    <cfRule type="cellIs" dxfId="17" priority="5" operator="equal">
      <formula>"failed"</formula>
    </cfRule>
    <cfRule type="cellIs" dxfId="16" priority="6" operator="equal">
      <formula>"canceled"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3A70-BA86-4241-84AD-B8218C0F2EB3}">
  <dimension ref="A1:T251"/>
  <sheetViews>
    <sheetView workbookViewId="0"/>
  </sheetViews>
  <sheetFormatPr defaultRowHeight="15" x14ac:dyDescent="0.25"/>
  <cols>
    <col min="1" max="1" width="5" bestFit="1" customWidth="1"/>
    <col min="2" max="2" width="25.7109375" customWidth="1"/>
    <col min="3" max="3" width="27.710937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7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7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7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7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7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7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7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7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7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7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7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7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7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7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7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7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7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7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7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7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7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7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7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7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7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7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7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7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7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7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7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7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7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7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7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7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7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7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7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7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7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7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7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7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7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7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7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7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7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7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7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7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7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7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7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7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7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7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7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7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7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7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7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7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7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7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7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7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7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7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7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7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7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7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7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7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7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7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7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7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7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7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7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7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7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7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7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7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7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7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7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7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7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7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7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7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7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7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7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7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7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7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7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7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7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7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7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7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7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7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7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7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7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7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7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7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7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7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7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7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7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7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7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7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7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7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7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7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7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7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7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7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7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7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7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7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7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7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7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7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7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7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7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7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7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7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7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7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7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7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7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7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7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7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7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7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7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7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7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7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7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7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7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7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7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7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7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7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7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7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7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7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7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7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7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7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7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7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7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7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7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7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7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7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7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7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7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7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7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7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7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7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7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7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7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7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7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7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7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7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7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7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7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7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7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7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7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7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7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7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7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7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7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7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7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7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7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7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7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7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7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7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7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7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7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"failed"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48D41-9279-4EC4-BD68-24A78B78A8F7}">
  <dimension ref="A1:C14"/>
  <sheetViews>
    <sheetView workbookViewId="0">
      <selection activeCell="E17" sqref="E17"/>
    </sheetView>
  </sheetViews>
  <sheetFormatPr defaultRowHeight="15" x14ac:dyDescent="0.25"/>
  <cols>
    <col min="1" max="1" width="28.42578125" bestFit="1" customWidth="1"/>
    <col min="2" max="2" width="12.28515625" customWidth="1"/>
    <col min="3" max="3" width="11.5703125" customWidth="1"/>
  </cols>
  <sheetData>
    <row r="1" spans="1:3" x14ac:dyDescent="0.25">
      <c r="B1" t="s">
        <v>8389</v>
      </c>
      <c r="C1" t="s">
        <v>8390</v>
      </c>
    </row>
    <row r="2" spans="1:3" ht="15.75" x14ac:dyDescent="0.3">
      <c r="A2" t="s">
        <v>8385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ht="15.75" x14ac:dyDescent="0.3">
      <c r="A3" t="s">
        <v>8386</v>
      </c>
      <c r="B3" s="24">
        <f>MEDIAN('Successful US Kickstarters'!D:D)</f>
        <v>3000</v>
      </c>
      <c r="C3" s="24">
        <f>MEDIAN('Failed US Kickstarters'!D:D)</f>
        <v>5000</v>
      </c>
    </row>
    <row r="4" spans="1:3" ht="15.75" x14ac:dyDescent="0.3">
      <c r="A4" t="s">
        <v>8395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ht="15.75" x14ac:dyDescent="0.3">
      <c r="A5" t="s">
        <v>8396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ht="15.75" x14ac:dyDescent="0.3">
      <c r="A6" t="s">
        <v>8397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ht="15.75" x14ac:dyDescent="0.3">
      <c r="A7" t="s">
        <v>8398</v>
      </c>
      <c r="B7" s="24">
        <f>+B5-B6</f>
        <v>3500</v>
      </c>
      <c r="C7" s="24">
        <f>+C5-C6</f>
        <v>8000</v>
      </c>
    </row>
    <row r="8" spans="1:3" x14ac:dyDescent="0.25">
      <c r="B8" s="25"/>
      <c r="C8" s="25"/>
    </row>
    <row r="9" spans="1:3" x14ac:dyDescent="0.25">
      <c r="A9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8388</v>
      </c>
      <c r="B10" s="25">
        <f>MEDIAN('Successful US Kickstarters'!E:E)</f>
        <v>3167.5</v>
      </c>
      <c r="C10" s="25">
        <f>MEDIAN('Failed US Kickstarters'!E:E)</f>
        <v>103</v>
      </c>
    </row>
    <row r="11" spans="1:3" ht="15.75" x14ac:dyDescent="0.3">
      <c r="A11" t="s">
        <v>8399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ht="15.75" x14ac:dyDescent="0.3">
      <c r="A12" t="s">
        <v>8400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ht="15.75" x14ac:dyDescent="0.3">
      <c r="A13" t="s">
        <v>8401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ht="15.75" x14ac:dyDescent="0.3">
      <c r="A14" t="s">
        <v>8402</v>
      </c>
      <c r="B14" s="24">
        <f>+B12-B13</f>
        <v>3982.4925000000003</v>
      </c>
      <c r="C14" s="24">
        <f>+C12-C13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7B21-506C-43BE-BD5D-AC76D4E05ADA}">
  <dimension ref="A1:F49"/>
  <sheetViews>
    <sheetView workbookViewId="0">
      <pane ySplit="3" topLeftCell="A10" activePane="bottomLeft" state="frozen"/>
      <selection pane="bottomLeft" activeCell="I35" sqref="I35"/>
    </sheetView>
  </sheetViews>
  <sheetFormatPr defaultRowHeight="15" x14ac:dyDescent="0.25"/>
  <cols>
    <col min="1" max="1" width="16.85546875" bestFit="1" customWidth="1"/>
    <col min="2" max="2" width="12" bestFit="1" customWidth="1"/>
    <col min="3" max="3" width="14.85546875" style="26" bestFit="1" customWidth="1"/>
    <col min="4" max="4" width="18.5703125" style="26" bestFit="1" customWidth="1"/>
    <col min="5" max="5" width="11.85546875" style="26" bestFit="1" customWidth="1"/>
    <col min="6" max="6" width="15.5703125" style="26" bestFit="1" customWidth="1"/>
    <col min="7" max="9" width="18.5703125" bestFit="1" customWidth="1"/>
    <col min="10" max="10" width="19.85546875" bestFit="1" customWidth="1"/>
    <col min="11" max="11" width="23.5703125" bestFit="1" customWidth="1"/>
    <col min="12" max="12" width="16.85546875" bestFit="1" customWidth="1"/>
    <col min="13" max="13" width="20.5703125" bestFit="1" customWidth="1"/>
  </cols>
  <sheetData>
    <row r="1" spans="1:6" x14ac:dyDescent="0.25">
      <c r="A1" s="10" t="s">
        <v>8222</v>
      </c>
      <c r="B1" t="s" vm="1">
        <v>8223</v>
      </c>
    </row>
    <row r="3" spans="1:6" x14ac:dyDescent="0.25">
      <c r="A3" s="10" t="s">
        <v>8359</v>
      </c>
      <c r="B3" s="10" t="s">
        <v>8304</v>
      </c>
      <c r="C3" s="26" t="s">
        <v>8391</v>
      </c>
      <c r="D3" s="26" t="s">
        <v>8392</v>
      </c>
      <c r="E3" s="26" t="s">
        <v>8393</v>
      </c>
      <c r="F3" s="26" t="s">
        <v>8394</v>
      </c>
    </row>
    <row r="4" spans="1:6" x14ac:dyDescent="0.25">
      <c r="A4" t="s">
        <v>8314</v>
      </c>
      <c r="B4" t="s">
        <v>8220</v>
      </c>
      <c r="C4" s="26">
        <v>27476.102564102563</v>
      </c>
      <c r="D4" s="26">
        <v>1128.8205128205129</v>
      </c>
      <c r="E4" s="26">
        <v>12000</v>
      </c>
      <c r="F4" s="26">
        <v>79</v>
      </c>
    </row>
    <row r="5" spans="1:6" x14ac:dyDescent="0.25">
      <c r="A5" t="s">
        <v>8356</v>
      </c>
      <c r="B5" t="s">
        <v>8220</v>
      </c>
      <c r="C5" s="26">
        <v>7787.5625</v>
      </c>
      <c r="D5" s="26">
        <v>427.1015625</v>
      </c>
      <c r="E5" s="26">
        <v>5000</v>
      </c>
      <c r="F5" s="26">
        <v>95</v>
      </c>
    </row>
    <row r="6" spans="1:6" x14ac:dyDescent="0.25">
      <c r="A6" t="s">
        <v>8352</v>
      </c>
      <c r="B6" t="s">
        <v>8218</v>
      </c>
      <c r="C6" s="26">
        <v>4911.969696969697</v>
      </c>
      <c r="D6" s="26">
        <v>5328.2018181818185</v>
      </c>
      <c r="E6" s="26">
        <v>4000</v>
      </c>
      <c r="F6" s="26">
        <v>4085</v>
      </c>
    </row>
    <row r="7" spans="1:6" x14ac:dyDescent="0.25">
      <c r="A7" t="s">
        <v>8313</v>
      </c>
      <c r="B7" t="s">
        <v>8218</v>
      </c>
      <c r="C7" s="26">
        <v>21402.060975609755</v>
      </c>
      <c r="D7" s="26">
        <v>25031.793475609757</v>
      </c>
      <c r="E7" s="26">
        <v>12650</v>
      </c>
      <c r="F7" s="26">
        <v>15354.275</v>
      </c>
    </row>
    <row r="8" spans="1:6" x14ac:dyDescent="0.25">
      <c r="A8" t="s">
        <v>8312</v>
      </c>
      <c r="B8" t="s">
        <v>8220</v>
      </c>
      <c r="C8" s="26">
        <v>191607.69230769231</v>
      </c>
      <c r="D8" s="26">
        <v>1017.5340384615384</v>
      </c>
      <c r="E8" s="26">
        <v>12250</v>
      </c>
      <c r="F8" s="26">
        <v>14</v>
      </c>
    </row>
    <row r="9" spans="1:6" x14ac:dyDescent="0.25">
      <c r="A9" t="s">
        <v>8328</v>
      </c>
      <c r="B9" t="s">
        <v>8218</v>
      </c>
      <c r="C9" s="26">
        <v>4940.8666666666668</v>
      </c>
      <c r="D9" s="26">
        <v>6778.7</v>
      </c>
      <c r="E9" s="26">
        <v>2000</v>
      </c>
      <c r="F9" s="26">
        <v>2377.33</v>
      </c>
    </row>
    <row r="10" spans="1:6" x14ac:dyDescent="0.25">
      <c r="A10" t="s">
        <v>8345</v>
      </c>
      <c r="B10" t="s">
        <v>8220</v>
      </c>
      <c r="C10" s="26">
        <v>6140.405405405405</v>
      </c>
      <c r="D10" s="26">
        <v>329.59459459459458</v>
      </c>
      <c r="E10" s="26">
        <v>4500</v>
      </c>
      <c r="F10" s="26">
        <v>35</v>
      </c>
    </row>
    <row r="11" spans="1:6" x14ac:dyDescent="0.25">
      <c r="A11" t="s">
        <v>8322</v>
      </c>
      <c r="B11" t="s">
        <v>8220</v>
      </c>
      <c r="C11" s="26">
        <v>6505.8823529411766</v>
      </c>
      <c r="D11" s="26">
        <v>343.47058823529414</v>
      </c>
      <c r="E11" s="26">
        <v>4500</v>
      </c>
      <c r="F11" s="26">
        <v>39</v>
      </c>
    </row>
    <row r="12" spans="1:6" x14ac:dyDescent="0.25">
      <c r="A12" t="s">
        <v>8335</v>
      </c>
      <c r="B12" t="s">
        <v>8220</v>
      </c>
      <c r="C12" s="26">
        <v>24350.594059405939</v>
      </c>
      <c r="D12" s="26">
        <v>600.73772277227727</v>
      </c>
      <c r="E12" s="26">
        <v>15000</v>
      </c>
      <c r="F12" s="26">
        <v>40</v>
      </c>
    </row>
    <row r="13" spans="1:6" x14ac:dyDescent="0.25">
      <c r="A13" t="s">
        <v>8346</v>
      </c>
      <c r="B13" t="s">
        <v>8220</v>
      </c>
      <c r="C13" s="26">
        <v>20743.538461538461</v>
      </c>
      <c r="D13" s="26">
        <v>2458.3846153846152</v>
      </c>
      <c r="E13" s="26">
        <v>25000</v>
      </c>
      <c r="F13" s="26">
        <v>237</v>
      </c>
    </row>
    <row r="14" spans="1:6" x14ac:dyDescent="0.25">
      <c r="A14" t="s">
        <v>8347</v>
      </c>
      <c r="B14" t="s">
        <v>8218</v>
      </c>
      <c r="C14" s="26">
        <v>41550.658155339806</v>
      </c>
      <c r="D14" s="26">
        <v>130487.46407766991</v>
      </c>
      <c r="E14" s="26">
        <v>20000</v>
      </c>
      <c r="F14" s="26">
        <v>47327</v>
      </c>
    </row>
    <row r="15" spans="1:6" x14ac:dyDescent="0.25">
      <c r="A15" t="s">
        <v>8327</v>
      </c>
      <c r="B15" t="s">
        <v>8218</v>
      </c>
      <c r="C15" s="26">
        <v>4414.2280434782606</v>
      </c>
      <c r="D15" s="26">
        <v>5485.8914492753629</v>
      </c>
      <c r="E15" s="26">
        <v>2500</v>
      </c>
      <c r="F15" s="26">
        <v>2832.4</v>
      </c>
    </row>
    <row r="16" spans="1:6" x14ac:dyDescent="0.25">
      <c r="B16" t="s">
        <v>8220</v>
      </c>
      <c r="C16" s="26">
        <v>5289</v>
      </c>
      <c r="D16" s="26">
        <v>1023.116</v>
      </c>
      <c r="E16" s="26">
        <v>3000</v>
      </c>
      <c r="F16" s="26">
        <v>202.5</v>
      </c>
    </row>
    <row r="17" spans="1:6" x14ac:dyDescent="0.25">
      <c r="A17" t="s">
        <v>8326</v>
      </c>
      <c r="B17" t="s">
        <v>8220</v>
      </c>
      <c r="C17" s="26">
        <v>10931.132075471698</v>
      </c>
      <c r="D17" s="26">
        <v>565.94339622641508</v>
      </c>
      <c r="E17" s="26">
        <v>5000</v>
      </c>
      <c r="F17" s="26">
        <v>90</v>
      </c>
    </row>
    <row r="18" spans="1:6" x14ac:dyDescent="0.25">
      <c r="A18" t="s">
        <v>8354</v>
      </c>
      <c r="B18" t="s">
        <v>8218</v>
      </c>
      <c r="C18" s="26">
        <v>8328.5714285714294</v>
      </c>
      <c r="D18" s="26">
        <v>9643.6442857142847</v>
      </c>
      <c r="E18" s="26">
        <v>5000</v>
      </c>
      <c r="F18" s="26">
        <v>5145</v>
      </c>
    </row>
    <row r="19" spans="1:6" x14ac:dyDescent="0.25">
      <c r="B19" t="s">
        <v>8220</v>
      </c>
      <c r="C19" s="26">
        <v>27785.714285714286</v>
      </c>
      <c r="D19" s="26">
        <v>6375</v>
      </c>
      <c r="E19" s="26">
        <v>25000</v>
      </c>
      <c r="F19" s="26">
        <v>3319</v>
      </c>
    </row>
    <row r="20" spans="1:6" x14ac:dyDescent="0.25">
      <c r="A20" t="s">
        <v>8325</v>
      </c>
      <c r="B20" t="s">
        <v>8218</v>
      </c>
      <c r="C20" s="26">
        <v>5097.1428571428569</v>
      </c>
      <c r="D20" s="26">
        <v>6485.9978571428574</v>
      </c>
      <c r="E20" s="26">
        <v>3750</v>
      </c>
      <c r="F20" s="26">
        <v>4931</v>
      </c>
    </row>
    <row r="21" spans="1:6" x14ac:dyDescent="0.25">
      <c r="A21" t="s">
        <v>8333</v>
      </c>
      <c r="B21" t="s">
        <v>8220</v>
      </c>
      <c r="C21" s="26">
        <v>25046.08695652174</v>
      </c>
      <c r="D21" s="26">
        <v>963.6521739130435</v>
      </c>
      <c r="E21" s="26">
        <v>18000</v>
      </c>
      <c r="F21" s="26">
        <v>125</v>
      </c>
    </row>
    <row r="22" spans="1:6" x14ac:dyDescent="0.25">
      <c r="A22" t="s">
        <v>8357</v>
      </c>
      <c r="B22" t="s">
        <v>8218</v>
      </c>
      <c r="C22" s="26">
        <v>5105.5555555555557</v>
      </c>
      <c r="D22" s="26">
        <v>5407.8644444444444</v>
      </c>
      <c r="E22" s="26">
        <v>3500</v>
      </c>
      <c r="F22" s="26">
        <v>3750</v>
      </c>
    </row>
    <row r="23" spans="1:6" x14ac:dyDescent="0.25">
      <c r="B23" t="s">
        <v>8220</v>
      </c>
      <c r="C23" s="26">
        <v>121471.25</v>
      </c>
      <c r="D23" s="26">
        <v>1046.175</v>
      </c>
      <c r="E23" s="26">
        <v>7500</v>
      </c>
      <c r="F23" s="26">
        <v>326</v>
      </c>
    </row>
    <row r="24" spans="1:6" x14ac:dyDescent="0.25">
      <c r="A24" t="s">
        <v>8341</v>
      </c>
      <c r="B24" t="s">
        <v>8220</v>
      </c>
      <c r="C24" s="26">
        <v>4287.1428571428569</v>
      </c>
      <c r="D24" s="26">
        <v>186.14285714285714</v>
      </c>
      <c r="E24" s="26">
        <v>2500</v>
      </c>
      <c r="F24" s="26">
        <v>8</v>
      </c>
    </row>
    <row r="25" spans="1:6" x14ac:dyDescent="0.25">
      <c r="A25" t="s">
        <v>8321</v>
      </c>
      <c r="B25" t="s">
        <v>8218</v>
      </c>
      <c r="C25" s="26">
        <v>6114</v>
      </c>
      <c r="D25" s="26">
        <v>7377.4083673469386</v>
      </c>
      <c r="E25" s="26">
        <v>3400</v>
      </c>
      <c r="F25" s="26">
        <v>4559</v>
      </c>
    </row>
    <row r="26" spans="1:6" x14ac:dyDescent="0.25">
      <c r="A26" t="s">
        <v>8348</v>
      </c>
      <c r="B26" t="s">
        <v>8220</v>
      </c>
      <c r="C26" s="26">
        <v>19227.272727272728</v>
      </c>
      <c r="D26" s="26">
        <v>542.90909090909088</v>
      </c>
      <c r="E26" s="26">
        <v>5000</v>
      </c>
      <c r="F26" s="26">
        <v>50</v>
      </c>
    </row>
    <row r="27" spans="1:6" x14ac:dyDescent="0.25">
      <c r="A27" t="s">
        <v>8337</v>
      </c>
      <c r="B27" t="s">
        <v>8218</v>
      </c>
      <c r="C27" s="26">
        <v>11797.983870967742</v>
      </c>
      <c r="D27" s="26">
        <v>16550.925645161289</v>
      </c>
      <c r="E27" s="26">
        <v>9000</v>
      </c>
      <c r="F27" s="26">
        <v>13281.5</v>
      </c>
    </row>
    <row r="28" spans="1:6" x14ac:dyDescent="0.25">
      <c r="B28" t="s">
        <v>8220</v>
      </c>
      <c r="C28" s="26">
        <v>19033.823529411766</v>
      </c>
      <c r="D28" s="26">
        <v>4461.6611764705885</v>
      </c>
      <c r="E28" s="26">
        <v>15750</v>
      </c>
      <c r="F28" s="26">
        <v>1932.5</v>
      </c>
    </row>
    <row r="29" spans="1:6" x14ac:dyDescent="0.25">
      <c r="A29" t="s">
        <v>8343</v>
      </c>
      <c r="B29" t="s">
        <v>8220</v>
      </c>
      <c r="C29" s="26">
        <v>12057</v>
      </c>
      <c r="D29" s="26">
        <v>73.07692307692308</v>
      </c>
      <c r="E29" s="26">
        <v>1200</v>
      </c>
      <c r="F29" s="26">
        <v>1</v>
      </c>
    </row>
    <row r="30" spans="1:6" x14ac:dyDescent="0.25">
      <c r="A30" t="s">
        <v>8316</v>
      </c>
      <c r="B30" t="s">
        <v>8218</v>
      </c>
      <c r="C30" s="26">
        <v>5048.8786407766993</v>
      </c>
      <c r="D30" s="26">
        <v>5601.5458009708736</v>
      </c>
      <c r="E30" s="26">
        <v>3000</v>
      </c>
      <c r="F30" s="26">
        <v>3167.5</v>
      </c>
    </row>
    <row r="31" spans="1:6" x14ac:dyDescent="0.25">
      <c r="B31" t="s">
        <v>8220</v>
      </c>
      <c r="C31" s="26">
        <v>10554.212</v>
      </c>
      <c r="D31" s="26">
        <v>558.65483999999992</v>
      </c>
      <c r="E31" s="26">
        <v>5000</v>
      </c>
      <c r="F31" s="26">
        <v>103</v>
      </c>
    </row>
    <row r="32" spans="1:6" x14ac:dyDescent="0.25">
      <c r="A32" t="s">
        <v>8344</v>
      </c>
      <c r="B32" t="s">
        <v>8218</v>
      </c>
      <c r="C32" s="26">
        <v>4017.1428571428573</v>
      </c>
      <c r="D32" s="26">
        <v>4758.1219999999994</v>
      </c>
      <c r="E32" s="26">
        <v>2500</v>
      </c>
      <c r="F32" s="26">
        <v>3460</v>
      </c>
    </row>
    <row r="33" spans="1:6" x14ac:dyDescent="0.25">
      <c r="A33" t="s">
        <v>8340</v>
      </c>
      <c r="B33" t="s">
        <v>8218</v>
      </c>
      <c r="C33" s="26">
        <v>18997.5</v>
      </c>
      <c r="D33" s="26">
        <v>55718.144499999995</v>
      </c>
      <c r="E33" s="26">
        <v>15000</v>
      </c>
      <c r="F33" s="26">
        <v>22780.41</v>
      </c>
    </row>
    <row r="34" spans="1:6" x14ac:dyDescent="0.25">
      <c r="A34" t="s">
        <v>8351</v>
      </c>
      <c r="B34" t="s">
        <v>8220</v>
      </c>
      <c r="C34" s="26">
        <v>40714.285714285717</v>
      </c>
      <c r="D34" s="26">
        <v>97.571428571428569</v>
      </c>
      <c r="E34" s="26">
        <v>21000</v>
      </c>
      <c r="F34" s="26">
        <v>0</v>
      </c>
    </row>
    <row r="35" spans="1:6" x14ac:dyDescent="0.25">
      <c r="A35" t="s">
        <v>8324</v>
      </c>
      <c r="B35" t="s">
        <v>8218</v>
      </c>
      <c r="C35" s="26">
        <v>5003.3356250000006</v>
      </c>
      <c r="D35" s="26">
        <v>6260.4619999999995</v>
      </c>
      <c r="E35" s="26">
        <v>3000</v>
      </c>
      <c r="F35" s="26">
        <v>3537.5</v>
      </c>
    </row>
    <row r="36" spans="1:6" x14ac:dyDescent="0.25">
      <c r="A36" t="s">
        <v>8310</v>
      </c>
      <c r="B36" t="s">
        <v>8218</v>
      </c>
      <c r="C36" s="26">
        <v>2914.5833333333335</v>
      </c>
      <c r="D36" s="26">
        <v>3409.776875</v>
      </c>
      <c r="E36" s="26">
        <v>2200</v>
      </c>
      <c r="F36" s="26">
        <v>2500</v>
      </c>
    </row>
    <row r="37" spans="1:6" x14ac:dyDescent="0.25">
      <c r="A37" t="s">
        <v>8350</v>
      </c>
      <c r="B37" t="s">
        <v>8218</v>
      </c>
      <c r="C37" s="26">
        <v>14379.411764705883</v>
      </c>
      <c r="D37" s="26">
        <v>24984.915882352943</v>
      </c>
      <c r="E37" s="26">
        <v>10000</v>
      </c>
      <c r="F37" s="26">
        <v>12412.05</v>
      </c>
    </row>
    <row r="38" spans="1:6" x14ac:dyDescent="0.25">
      <c r="A38" t="s">
        <v>8353</v>
      </c>
      <c r="B38" t="s">
        <v>8218</v>
      </c>
      <c r="C38" s="26">
        <v>11253.258064516129</v>
      </c>
      <c r="D38" s="26">
        <v>20914.469354838711</v>
      </c>
      <c r="E38" s="26">
        <v>7500</v>
      </c>
      <c r="F38" s="26">
        <v>10710</v>
      </c>
    </row>
    <row r="39" spans="1:6" x14ac:dyDescent="0.25">
      <c r="B39" t="s">
        <v>8220</v>
      </c>
      <c r="C39" s="26">
        <v>1500</v>
      </c>
      <c r="D39" s="26">
        <v>15</v>
      </c>
      <c r="E39" s="26">
        <v>1500</v>
      </c>
      <c r="F39" s="26">
        <v>15</v>
      </c>
    </row>
    <row r="40" spans="1:6" x14ac:dyDescent="0.25">
      <c r="A40" t="s">
        <v>8355</v>
      </c>
      <c r="B40" t="s">
        <v>8218</v>
      </c>
      <c r="C40" s="26">
        <v>18396.529411764706</v>
      </c>
      <c r="D40" s="26">
        <v>22944.292205882353</v>
      </c>
      <c r="E40" s="26">
        <v>8500</v>
      </c>
      <c r="F40" s="26">
        <v>11347</v>
      </c>
    </row>
    <row r="41" spans="1:6" x14ac:dyDescent="0.25">
      <c r="B41" t="s">
        <v>8220</v>
      </c>
      <c r="C41" s="26">
        <v>264984.57627118647</v>
      </c>
      <c r="D41" s="26">
        <v>1626.3591525423728</v>
      </c>
      <c r="E41" s="26">
        <v>25000</v>
      </c>
      <c r="F41" s="26">
        <v>278</v>
      </c>
    </row>
    <row r="42" spans="1:6" x14ac:dyDescent="0.25">
      <c r="A42" t="s">
        <v>8349</v>
      </c>
      <c r="B42" t="s">
        <v>8218</v>
      </c>
      <c r="C42" s="26">
        <v>10051</v>
      </c>
      <c r="D42" s="26">
        <v>40492.371730769235</v>
      </c>
      <c r="E42" s="26">
        <v>7750</v>
      </c>
      <c r="F42" s="26">
        <v>15488</v>
      </c>
    </row>
    <row r="43" spans="1:6" x14ac:dyDescent="0.25">
      <c r="A43" t="s">
        <v>8309</v>
      </c>
      <c r="B43" t="s">
        <v>8218</v>
      </c>
      <c r="C43" s="26">
        <v>9494.6326530612241</v>
      </c>
      <c r="D43" s="26">
        <v>11729.071224489795</v>
      </c>
      <c r="E43" s="26">
        <v>6000</v>
      </c>
      <c r="F43" s="26">
        <v>8519</v>
      </c>
    </row>
    <row r="44" spans="1:6" x14ac:dyDescent="0.25">
      <c r="A44" t="s">
        <v>8339</v>
      </c>
      <c r="B44" t="s">
        <v>8220</v>
      </c>
      <c r="C44" s="26">
        <v>38604.666666666664</v>
      </c>
      <c r="D44" s="26">
        <v>475.61904761904759</v>
      </c>
      <c r="E44" s="26">
        <v>7000</v>
      </c>
      <c r="F44" s="26">
        <v>15</v>
      </c>
    </row>
    <row r="45" spans="1:6" x14ac:dyDescent="0.25">
      <c r="A45" t="s">
        <v>8332</v>
      </c>
      <c r="B45" t="s">
        <v>8220</v>
      </c>
      <c r="C45" s="26">
        <v>76298.287671232873</v>
      </c>
      <c r="D45" s="26">
        <v>2808.4668493150684</v>
      </c>
      <c r="E45" s="26">
        <v>20000</v>
      </c>
      <c r="F45" s="26">
        <v>104</v>
      </c>
    </row>
    <row r="46" spans="1:6" x14ac:dyDescent="0.25">
      <c r="A46" t="s">
        <v>8319</v>
      </c>
      <c r="B46" t="s">
        <v>8218</v>
      </c>
      <c r="C46" s="26">
        <v>18040.470588235294</v>
      </c>
      <c r="D46" s="26">
        <v>26243.058235294116</v>
      </c>
      <c r="E46" s="26">
        <v>12000</v>
      </c>
      <c r="F46" s="26">
        <v>18855</v>
      </c>
    </row>
    <row r="47" spans="1:6" x14ac:dyDescent="0.25">
      <c r="B47" t="s">
        <v>8220</v>
      </c>
      <c r="C47" s="26">
        <v>50063.765432098764</v>
      </c>
      <c r="D47" s="26">
        <v>7639.1902469135803</v>
      </c>
      <c r="E47" s="26">
        <v>27500</v>
      </c>
      <c r="F47" s="26">
        <v>837</v>
      </c>
    </row>
    <row r="48" spans="1:6" x14ac:dyDescent="0.25">
      <c r="A48" t="s">
        <v>8318</v>
      </c>
      <c r="B48" t="s">
        <v>8220</v>
      </c>
      <c r="C48" s="26">
        <v>40400.222222222219</v>
      </c>
      <c r="D48" s="26">
        <v>228.61111111111111</v>
      </c>
      <c r="E48" s="26">
        <v>11000</v>
      </c>
      <c r="F48" s="26">
        <v>25.5</v>
      </c>
    </row>
    <row r="49" spans="1:6" x14ac:dyDescent="0.25">
      <c r="A49" t="s">
        <v>8361</v>
      </c>
      <c r="C49" s="26">
        <v>25866.754297671036</v>
      </c>
      <c r="D49" s="26">
        <v>12220.110873362446</v>
      </c>
      <c r="E49" s="26">
        <v>5000</v>
      </c>
      <c r="F49" s="26">
        <v>2143.67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C3B4B-A704-463C-BEBD-FC53B945743B}">
  <dimension ref="A1:F6"/>
  <sheetViews>
    <sheetView workbookViewId="0">
      <selection activeCell="H7" sqref="H7"/>
    </sheetView>
  </sheetViews>
  <sheetFormatPr defaultRowHeight="15" x14ac:dyDescent="0.25"/>
  <cols>
    <col min="1" max="1" width="3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15.75" x14ac:dyDescent="0.3">
      <c r="A2" s="23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ht="15.75" x14ac:dyDescent="0.3">
      <c r="A3" s="2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ht="15.75" x14ac:dyDescent="0.3">
      <c r="A4" s="23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ht="15.75" x14ac:dyDescent="0.3">
      <c r="A5" s="23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ht="15.75" x14ac:dyDescent="0.3">
      <c r="A6" s="23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FB6D601C-93CF-48FF-A095-523961171DAC}">
  <ds:schemaRefs/>
</ds:datastoreItem>
</file>

<file path=customXml/itemProps2.xml><?xml version="1.0" encoding="utf-8"?>
<ds:datastoreItem xmlns:ds="http://schemas.openxmlformats.org/officeDocument/2006/customXml" ds:itemID="{70D4E6D7-A62A-4819-A2BC-57542C2B8A4F}">
  <ds:schemaRefs/>
</ds:datastoreItem>
</file>

<file path=customXml/itemProps3.xml><?xml version="1.0" encoding="utf-8"?>
<ds:datastoreItem xmlns:ds="http://schemas.openxmlformats.org/officeDocument/2006/customXml" ds:itemID="{E48C879F-8C6C-4C88-ABD6-77D983BDBE96}">
  <ds:schemaRefs/>
</ds:datastoreItem>
</file>

<file path=customXml/itemProps4.xml><?xml version="1.0" encoding="utf-8"?>
<ds:datastoreItem xmlns:ds="http://schemas.openxmlformats.org/officeDocument/2006/customXml" ds:itemID="{EF794E48-2BD9-4796-9431-2BFA3122D1E0}">
  <ds:schemaRefs/>
</ds:datastoreItem>
</file>

<file path=customXml/itemProps5.xml><?xml version="1.0" encoding="utf-8"?>
<ds:datastoreItem xmlns:ds="http://schemas.openxmlformats.org/officeDocument/2006/customXml" ds:itemID="{BE91C1BB-A867-4E6A-A468-3A2E65233050}">
  <ds:schemaRefs/>
</ds:datastoreItem>
</file>

<file path=customXml/itemProps6.xml><?xml version="1.0" encoding="utf-8"?>
<ds:datastoreItem xmlns:ds="http://schemas.openxmlformats.org/officeDocument/2006/customXml" ds:itemID="{1CF23CF8-F41C-43A1-8246-8252062A709E}">
  <ds:schemaRefs/>
</ds:datastoreItem>
</file>

<file path=customXml/itemProps7.xml><?xml version="1.0" encoding="utf-8"?>
<ds:datastoreItem xmlns:ds="http://schemas.openxmlformats.org/officeDocument/2006/customXml" ds:itemID="{B29AC1B2-3330-4AC0-AD89-C61720F39242}">
  <ds:schemaRefs/>
</ds:datastoreItem>
</file>

<file path=customXml/itemProps8.xml><?xml version="1.0" encoding="utf-8"?>
<ds:datastoreItem xmlns:ds="http://schemas.openxmlformats.org/officeDocument/2006/customXml" ds:itemID="{13F5BF79-3DB8-4536-8019-04C9597B3B66}">
  <ds:schemaRefs/>
</ds:datastoreItem>
</file>

<file path=customXml/itemProps9.xml><?xml version="1.0" encoding="utf-8"?>
<ds:datastoreItem xmlns:ds="http://schemas.openxmlformats.org/officeDocument/2006/customXml" ds:itemID="{5E23FF5A-160E-46CF-B275-D2AEC8AF0D93}">
  <ds:schemaRefs/>
</ds:datastoreItem>
</file>

<file path=customXml/itemProps10.xml><?xml version="1.0" encoding="utf-8"?>
<ds:datastoreItem xmlns:ds="http://schemas.openxmlformats.org/officeDocument/2006/customXml" ds:itemID="{8507472B-AC7A-4466-A592-309B6EABCB85}">
  <ds:schemaRefs/>
</ds:datastoreItem>
</file>

<file path=customXml/itemProps11.xml><?xml version="1.0" encoding="utf-8"?>
<ds:datastoreItem xmlns:ds="http://schemas.openxmlformats.org/officeDocument/2006/customXml" ds:itemID="{538DA0B5-D35D-4C57-9959-E5138AD7C963}">
  <ds:schemaRefs/>
</ds:datastoreItem>
</file>

<file path=customXml/itemProps12.xml><?xml version="1.0" encoding="utf-8"?>
<ds:datastoreItem xmlns:ds="http://schemas.openxmlformats.org/officeDocument/2006/customXml" ds:itemID="{14530A83-DEF0-4F3C-82EC-BFC773C10D55}">
  <ds:schemaRefs/>
</ds:datastoreItem>
</file>

<file path=customXml/itemProps13.xml><?xml version="1.0" encoding="utf-8"?>
<ds:datastoreItem xmlns:ds="http://schemas.openxmlformats.org/officeDocument/2006/customXml" ds:itemID="{FC9078A6-B380-4E8F-AF14-5606C82B6C53}">
  <ds:schemaRefs/>
</ds:datastoreItem>
</file>

<file path=customXml/itemProps14.xml><?xml version="1.0" encoding="utf-8"?>
<ds:datastoreItem xmlns:ds="http://schemas.openxmlformats.org/officeDocument/2006/customXml" ds:itemID="{EA715CFA-A84B-42E4-81CB-B7756EB16915}">
  <ds:schemaRefs/>
</ds:datastoreItem>
</file>

<file path=customXml/itemProps15.xml><?xml version="1.0" encoding="utf-8"?>
<ds:datastoreItem xmlns:ds="http://schemas.openxmlformats.org/officeDocument/2006/customXml" ds:itemID="{E7284BE4-72D4-47E3-B3EA-6855ABB500B0}">
  <ds:schemaRefs/>
</ds:datastoreItem>
</file>

<file path=customXml/itemProps16.xml><?xml version="1.0" encoding="utf-8"?>
<ds:datastoreItem xmlns:ds="http://schemas.openxmlformats.org/officeDocument/2006/customXml" ds:itemID="{C300A344-B8C0-4E95-BBF3-D7C62CD8E7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Descriptive Stats Pivot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CALVIN</cp:lastModifiedBy>
  <dcterms:created xsi:type="dcterms:W3CDTF">2017-04-20T15:17:24Z</dcterms:created>
  <dcterms:modified xsi:type="dcterms:W3CDTF">2020-10-22T17:35:04Z</dcterms:modified>
</cp:coreProperties>
</file>