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IMPRESSAO_LUUUCAS" sheetId="1" state="visible" r:id="rId1"/>
    <sheet name="FORNECEDOR_LUUUCAS" sheetId="2" state="visible" r:id="rId2"/>
  </sheets>
  <externalReferences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9"/>
      <scheme val="minor"/>
    </font>
    <font>
      <name val="Calibri"/>
      <family val="2"/>
      <b val="1"/>
      <sz val="16"/>
      <scheme val="minor"/>
    </font>
    <font>
      <name val="Calibri"/>
      <family val="2"/>
      <b val="1"/>
      <sz val="11"/>
      <scheme val="minor"/>
    </font>
    <font>
      <name val="Arial Nova"/>
      <family val="2"/>
      <b val="1"/>
      <color theme="1"/>
      <sz val="14"/>
    </font>
    <font>
      <name val="Arial Nova"/>
      <family val="2"/>
      <b val="1"/>
      <color theme="1"/>
      <sz val="13"/>
    </font>
    <font>
      <name val="Arial Nova"/>
      <family val="2"/>
      <b val="1"/>
      <color theme="1"/>
      <sz val="18"/>
    </font>
    <font>
      <name val="Arial Nova"/>
      <family val="2"/>
      <b val="1"/>
      <color theme="1"/>
      <sz val="9"/>
    </font>
    <font>
      <name val="Arial Nova"/>
      <family val="2"/>
      <b val="1"/>
      <color theme="1"/>
      <sz val="10"/>
    </font>
    <font>
      <name val="Arial Nova"/>
      <family val="2"/>
      <color theme="1"/>
      <sz val="10"/>
    </font>
    <font>
      <name val="Arial Nova"/>
      <family val="2"/>
      <color theme="1"/>
      <sz val="9"/>
    </font>
    <font>
      <name val="Arial Nova"/>
      <family val="2"/>
      <color theme="1"/>
      <sz val="11"/>
    </font>
    <font>
      <name val="Calibri"/>
      <family val="2"/>
      <color theme="1"/>
      <sz val="14"/>
      <scheme val="minor"/>
    </font>
    <font>
      <name val="Arial Nova"/>
      <family val="2"/>
      <color theme="1"/>
      <sz val="14"/>
    </font>
    <font>
      <name val="Arial Nova"/>
      <family val="2"/>
      <color theme="1"/>
      <sz val="17"/>
    </font>
    <font>
      <name val="Arial Nova"/>
      <family val="2"/>
      <color theme="1"/>
      <sz val="8.699999999999999"/>
    </font>
    <font>
      <name val="Calibri"/>
      <family val="2"/>
      <b val="1"/>
      <color theme="1"/>
      <sz val="18"/>
      <scheme val="minor"/>
    </font>
    <font>
      <name val="Calibri"/>
      <family val="2"/>
      <b val="1"/>
      <sz val="9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20"/>
      <scheme val="minor"/>
    </font>
    <font>
      <name val="Calibri"/>
      <family val="2"/>
      <b val="1"/>
      <sz val="22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1" fillId="0" borderId="0"/>
    <xf numFmtId="44" fontId="1" fillId="0" borderId="0"/>
    <xf numFmtId="0" fontId="1" fillId="0" borderId="0"/>
    <xf numFmtId="44" fontId="1" fillId="0" borderId="0"/>
    <xf numFmtId="44" fontId="1" fillId="0" borderId="0"/>
    <xf numFmtId="44" fontId="1" fillId="0" borderId="0"/>
  </cellStyleXfs>
  <cellXfs count="12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5" fillId="0" borderId="10" pivotButton="0" quotePrefix="0" xfId="0"/>
    <xf numFmtId="0" fontId="5" fillId="0" borderId="0" pivotButton="0" quotePrefix="0" xfId="0"/>
    <xf numFmtId="0" fontId="7" fillId="0" borderId="11" applyAlignment="1" pivotButton="0" quotePrefix="0" xfId="0">
      <alignment vertical="center"/>
    </xf>
    <xf numFmtId="0" fontId="8" fillId="0" borderId="10" pivotButton="0" quotePrefix="0" xfId="0"/>
    <xf numFmtId="0" fontId="11" fillId="0" borderId="0" pivotButton="0" quotePrefix="0" xfId="0"/>
    <xf numFmtId="0" fontId="12" fillId="0" borderId="0" pivotButton="0" quotePrefix="0" xfId="0"/>
    <xf numFmtId="0" fontId="12" fillId="0" borderId="11" pivotButton="0" quotePrefix="0" xfId="0"/>
    <xf numFmtId="0" fontId="1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0" pivotButton="0" quotePrefix="0" xfId="0"/>
    <xf numFmtId="0" fontId="12" fillId="0" borderId="0" applyAlignment="1" pivotButton="0" quotePrefix="0" xfId="0">
      <alignment horizontal="left"/>
    </xf>
    <xf numFmtId="0" fontId="12" fillId="0" borderId="6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1" fillId="0" borderId="11" pivotButton="0" quotePrefix="0" xfId="0"/>
    <xf numFmtId="0" fontId="16" fillId="0" borderId="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2" fontId="19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0" fillId="0" borderId="1" applyAlignment="1" pivotButton="0" quotePrefix="0" xfId="2">
      <alignment horizontal="center"/>
    </xf>
    <xf numFmtId="0" fontId="19" fillId="0" borderId="4" applyAlignment="1" pivotButton="0" quotePrefix="0" xfId="0">
      <alignment horizontal="center"/>
    </xf>
    <xf numFmtId="0" fontId="19" fillId="0" borderId="1" applyAlignment="1" pivotButton="0" quotePrefix="0" xfId="0">
      <alignment horizontal="left" vertical="center" wrapText="1"/>
    </xf>
    <xf numFmtId="2" fontId="19" fillId="0" borderId="2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/>
    </xf>
    <xf numFmtId="0" fontId="19" fillId="0" borderId="9" applyAlignment="1" pivotButton="0" quotePrefix="0" xfId="0">
      <alignment horizontal="center"/>
    </xf>
    <xf numFmtId="0" fontId="19" fillId="0" borderId="2" applyAlignment="1" pivotButton="0" quotePrefix="0" xfId="0">
      <alignment horizontal="center"/>
    </xf>
    <xf numFmtId="0" fontId="6" fillId="0" borderId="7" applyAlignment="1" pivotButton="0" quotePrefix="0" xfId="0">
      <alignment horizontal="left"/>
    </xf>
    <xf numFmtId="0" fontId="6" fillId="0" borderId="8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0" fontId="10" fillId="0" borderId="11" applyAlignment="1" pivotButton="0" quotePrefix="0" xfId="0">
      <alignment horizontal="left"/>
    </xf>
    <xf numFmtId="0" fontId="10" fillId="0" borderId="7" applyAlignment="1" pivotButton="0" quotePrefix="0" xfId="0">
      <alignment horizontal="left"/>
    </xf>
    <xf numFmtId="0" fontId="10" fillId="0" borderId="8" applyAlignment="1" pivotButton="0" quotePrefix="0" xfId="0">
      <alignment horizontal="left"/>
    </xf>
    <xf numFmtId="0" fontId="15" fillId="0" borderId="6" applyAlignment="1" pivotButton="0" quotePrefix="0" xfId="0">
      <alignment horizontal="left"/>
    </xf>
    <xf numFmtId="0" fontId="12" fillId="0" borderId="6" applyAlignment="1" pivotButton="0" quotePrefix="0" xfId="0">
      <alignment horizontal="center"/>
    </xf>
    <xf numFmtId="0" fontId="10" fillId="0" borderId="10" applyAlignment="1" pivotButton="0" quotePrefix="0" xfId="0">
      <alignment horizontal="left"/>
    </xf>
    <xf numFmtId="0" fontId="12" fillId="0" borderId="13" applyAlignment="1" pivotButton="0" quotePrefix="0" xfId="0">
      <alignment horizontal="center"/>
    </xf>
    <xf numFmtId="0" fontId="9" fillId="0" borderId="12" applyAlignment="1" pivotButton="0" quotePrefix="0" xfId="0">
      <alignment horizontal="left"/>
    </xf>
    <xf numFmtId="0" fontId="9" fillId="0" borderId="13" applyAlignment="1" pivotButton="0" quotePrefix="0" xfId="0">
      <alignment horizontal="left"/>
    </xf>
    <xf numFmtId="0" fontId="10" fillId="0" borderId="13" applyAlignment="1" pivotButton="0" quotePrefix="0" xfId="0">
      <alignment horizontal="left"/>
    </xf>
    <xf numFmtId="0" fontId="10" fillId="0" borderId="14" applyAlignment="1" pivotButton="0" quotePrefix="0" xfId="0">
      <alignment horizontal="left"/>
    </xf>
    <xf numFmtId="0" fontId="14" fillId="0" borderId="13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2" fillId="0" borderId="6" applyAlignment="1" pivotButton="0" quotePrefix="0" xfId="0">
      <alignment horizontal="left"/>
    </xf>
    <xf numFmtId="0" fontId="10" fillId="0" borderId="10" applyAlignment="1" pivotButton="0" quotePrefix="0" xfId="0">
      <alignment horizontal="center"/>
    </xf>
    <xf numFmtId="0" fontId="10" fillId="0" borderId="8" applyAlignment="1" pivotButton="0" quotePrefix="0" xfId="0">
      <alignment horizontal="center"/>
    </xf>
    <xf numFmtId="0" fontId="12" fillId="0" borderId="12" applyAlignment="1" pivotButton="0" quotePrefix="0" xfId="0">
      <alignment horizontal="center"/>
    </xf>
    <xf numFmtId="0" fontId="12" fillId="0" borderId="8" applyAlignment="1" pivotButton="0" quotePrefix="0" xfId="0">
      <alignment horizontal="center"/>
    </xf>
    <xf numFmtId="0" fontId="12" fillId="0" borderId="11" applyAlignment="1" pivotButton="0" quotePrefix="0" xfId="0">
      <alignment horizontal="center"/>
    </xf>
    <xf numFmtId="0" fontId="16" fillId="0" borderId="5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39" fontId="0" fillId="0" borderId="5" applyAlignment="1" pivotButton="0" quotePrefix="0" xfId="0">
      <alignment horizontal="center"/>
    </xf>
    <xf numFmtId="39" fontId="0" fillId="0" borderId="6" applyAlignment="1" pivotButton="0" quotePrefix="0" xfId="0">
      <alignment horizontal="center"/>
    </xf>
    <xf numFmtId="39" fontId="0" fillId="0" borderId="4" applyAlignment="1" pivotButton="0" quotePrefix="0" xfId="0">
      <alignment horizontal="center"/>
    </xf>
    <xf numFmtId="2" fontId="0" fillId="0" borderId="5" applyAlignment="1" pivotButton="0" quotePrefix="0" xfId="0">
      <alignment horizontal="center"/>
    </xf>
    <xf numFmtId="2" fontId="0" fillId="0" borderId="6" applyAlignment="1" pivotButton="0" quotePrefix="0" xfId="0">
      <alignment horizontal="center"/>
    </xf>
    <xf numFmtId="2" fontId="0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7" fontId="0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2" fontId="17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 vertical="center"/>
    </xf>
    <xf numFmtId="0" fontId="21" fillId="0" borderId="8" applyAlignment="1" pivotButton="0" quotePrefix="0" xfId="0">
      <alignment horizontal="center" vertical="center"/>
    </xf>
    <xf numFmtId="0" fontId="21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22" fillId="0" borderId="7" applyAlignment="1" pivotButton="0" quotePrefix="0" xfId="0">
      <alignment horizontal="right" vertical="center"/>
    </xf>
    <xf numFmtId="0" fontId="22" fillId="0" borderId="12" applyAlignment="1" pivotButton="0" quotePrefix="0" xfId="0">
      <alignment horizontal="right" vertical="center"/>
    </xf>
    <xf numFmtId="2" fontId="23" fillId="0" borderId="9" applyAlignment="1" pivotButton="0" quotePrefix="0" xfId="4">
      <alignment horizontal="center" vertical="center" shrinkToFit="1"/>
    </xf>
    <xf numFmtId="2" fontId="23" fillId="0" borderId="14" applyAlignment="1" pivotButton="0" quotePrefix="0" xfId="4">
      <alignment horizontal="center" vertical="center" shrinkToFit="1"/>
    </xf>
    <xf numFmtId="49" fontId="13" fillId="0" borderId="13" applyAlignment="1" pivotButton="0" quotePrefix="0" xfId="0">
      <alignment horizontal="center"/>
    </xf>
    <xf numFmtId="0" fontId="6" fillId="0" borderId="2" applyAlignment="1" pivotButton="0" quotePrefix="0" xfId="0">
      <alignment horizontal="left"/>
    </xf>
    <xf numFmtId="0" fontId="7" fillId="0" borderId="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12" fillId="0" borderId="3" applyAlignment="1" pivotButton="0" quotePrefix="0" xfId="0">
      <alignment horizontal="center"/>
    </xf>
    <xf numFmtId="0" fontId="0" fillId="0" borderId="4" pivotButton="0" quotePrefix="0" xfId="0"/>
    <xf numFmtId="17" fontId="0" fillId="0" borderId="1" applyAlignment="1" pivotButton="0" quotePrefix="0" xfId="0">
      <alignment horizontal="center"/>
    </xf>
    <xf numFmtId="39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21" fillId="0" borderId="5" applyAlignment="1" pivotButton="0" quotePrefix="0" xfId="0">
      <alignment horizontal="center" vertical="center"/>
    </xf>
    <xf numFmtId="0" fontId="22" fillId="0" borderId="5" applyAlignment="1" pivotButton="0" quotePrefix="0" xfId="0">
      <alignment horizontal="right" vertical="center"/>
    </xf>
    <xf numFmtId="2" fontId="23" fillId="0" borderId="4" applyAlignment="1" pivotButton="0" quotePrefix="0" xfId="4">
      <alignment horizontal="center" vertical="center" shrinkToFit="1"/>
    </xf>
  </cellXfs>
  <cellStyles count="6">
    <cellStyle name="Normal" xfId="0" builtinId="0"/>
    <cellStyle name="Moeda 10" xfId="1"/>
    <cellStyle name="Normal 4" xfId="2"/>
    <cellStyle name="Moeda 11" xfId="3"/>
    <cellStyle name="Moeda" xfId="4" builtinId="4"/>
    <cellStyle name="Moeda 13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FAZER%20PEDIDO\PEDIDO%20COMPLETO%20LUUUCAS.xlsm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MPRESSÃO"/>
      <sheetName val="FORNECEDOR"/>
    </sheetNames>
    <sheetDataSet>
      <sheetData sheetId="0">
        <row r="33">
          <cell r="K33" t="str">
            <v>TRANSPORTADORA FRETE: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3">
    <outlinePr summaryBelow="1" summaryRight="1"/>
    <pageSetUpPr/>
  </sheetPr>
  <dimension ref="A1:AI34"/>
  <sheetViews>
    <sheetView tabSelected="1" zoomScale="85" zoomScaleNormal="85" workbookViewId="0">
      <selection activeCell="V6" sqref="V6"/>
    </sheetView>
  </sheetViews>
  <sheetFormatPr baseColWidth="8" defaultColWidth="9.7109375" defaultRowHeight="15"/>
  <cols>
    <col width="0.7109375" customWidth="1" min="1" max="1"/>
    <col width="1.7109375" customWidth="1" min="2" max="2"/>
    <col width="2.42578125" customWidth="1" min="3" max="3"/>
    <col width="1.85546875" customWidth="1" min="4" max="4"/>
    <col width="2.28515625" customWidth="1" min="5" max="5"/>
    <col width="0.7109375" customWidth="1" min="6" max="6"/>
    <col width="6.42578125" customWidth="1" min="7" max="7"/>
    <col width="5.140625" customWidth="1" min="8" max="8"/>
    <col width="8.42578125" customWidth="1" min="9" max="9"/>
    <col width="10.85546875" customWidth="1" min="10" max="10"/>
    <col width="4.42578125" customWidth="1" min="13" max="13"/>
    <col width="6.7109375" customWidth="1" min="14" max="14"/>
    <col width="1.7109375" customWidth="1" min="15" max="17"/>
    <col width="0.42578125" customWidth="1" min="18" max="18"/>
    <col hidden="1" width="0.42578125" customWidth="1" min="19" max="19"/>
    <col width="1.140625" customWidth="1" min="20" max="20"/>
    <col width="2.140625" customWidth="1" min="21" max="21"/>
    <col width="18.42578125" customWidth="1" min="22" max="22"/>
    <col width="3" customWidth="1" min="23" max="23"/>
    <col width="1.42578125" customWidth="1" min="24" max="24"/>
    <col width="2.7109375" customWidth="1" min="25" max="25"/>
    <col width="1.140625" customWidth="1" min="26" max="26"/>
    <col width="0.7109375" customWidth="1" min="27" max="28"/>
    <col width="2.7109375" customWidth="1" min="29" max="30"/>
    <col width="9.28515625" customWidth="1" min="31" max="31"/>
    <col width="3" customWidth="1" min="32" max="32"/>
    <col width="3" bestFit="1" customWidth="1" min="33" max="33"/>
    <col width="6.140625" customWidth="1" min="34" max="34"/>
    <col width="0.7109375" customWidth="1" min="35" max="35"/>
  </cols>
  <sheetData>
    <row r="1" ht="5.25" customHeight="1">
      <c r="A1" s="3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5" t="n"/>
    </row>
    <row r="2" ht="18.95" customHeight="1">
      <c r="A2" s="6" t="n"/>
      <c r="B2" s="103" t="inlineStr">
        <is>
          <t>VIAÇÃO CALVIPE LTDA.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5" t="n"/>
      <c r="U2" s="7" t="n"/>
      <c r="X2" s="104" t="inlineStr">
        <is>
          <t>PEDIDO Nº:</t>
        </is>
      </c>
      <c r="Y2" s="4" t="n"/>
      <c r="Z2" s="4" t="n"/>
      <c r="AA2" s="4" t="n"/>
      <c r="AB2" s="4" t="n"/>
      <c r="AC2" s="4" t="n"/>
      <c r="AD2" s="4" t="n"/>
      <c r="AE2" s="4" t="n"/>
      <c r="AF2" s="4" t="n"/>
      <c r="AG2" s="105" t="n">
        <v>4</v>
      </c>
      <c r="AH2" s="5" t="n"/>
      <c r="AI2" s="8" t="n"/>
    </row>
    <row r="3" ht="16.5" customHeight="1">
      <c r="A3" s="9" t="n"/>
      <c r="B3" s="50" t="inlineStr">
        <is>
          <t>Laranjal Paulista:</t>
        </is>
      </c>
      <c r="H3" s="53" t="inlineStr">
        <is>
          <t>(15) 3283-1002 - Rua Julio Prestes, 111 - Centro - Cep 18.500-000</t>
        </is>
      </c>
      <c r="T3" s="106" t="n"/>
      <c r="U3" s="10" t="n"/>
      <c r="X3" s="107" t="n"/>
      <c r="Y3" s="108" t="n"/>
      <c r="Z3" s="108" t="n"/>
      <c r="AA3" s="108" t="n"/>
      <c r="AB3" s="108" t="n"/>
      <c r="AC3" s="108" t="n"/>
      <c r="AD3" s="108" t="n"/>
      <c r="AE3" s="108" t="n"/>
      <c r="AF3" s="108" t="n"/>
      <c r="AG3" s="108" t="n"/>
      <c r="AH3" s="109" t="n"/>
      <c r="AI3" s="8" t="n"/>
    </row>
    <row r="4" ht="16.5" customHeight="1">
      <c r="A4" s="9" t="n"/>
      <c r="B4" s="50" t="inlineStr">
        <is>
          <t>Cerquilho:</t>
        </is>
      </c>
      <c r="H4" s="53" t="inlineStr">
        <is>
          <t>(15) 3284-1398 - Avenida Industrial, 880 - Distrito Industrial - Cep 18.520-000</t>
        </is>
      </c>
      <c r="T4" s="106" t="n"/>
      <c r="U4" s="10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2" t="n"/>
    </row>
    <row r="5" ht="16.5" customHeight="1">
      <c r="A5" s="9" t="n"/>
      <c r="B5" s="50" t="inlineStr">
        <is>
          <t>Itapetininga:</t>
        </is>
      </c>
      <c r="H5" s="53" t="inlineStr">
        <is>
          <t>(15) 3373-2226 - Rua Otavio Cerqueira - Jardim Popular - Cep 18.213-150</t>
        </is>
      </c>
      <c r="T5" s="106" t="n"/>
      <c r="U5" s="10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2" t="n"/>
    </row>
    <row r="6" ht="16.5" customHeight="1">
      <c r="A6" s="9" t="n"/>
      <c r="B6" s="60" t="inlineStr">
        <is>
          <t>Conchas:</t>
        </is>
      </c>
      <c r="C6" s="108" t="n"/>
      <c r="D6" s="108" t="n"/>
      <c r="E6" s="108" t="n"/>
      <c r="F6" s="108" t="n"/>
      <c r="G6" s="108" t="n"/>
      <c r="H6" s="63" t="inlineStr">
        <is>
          <t>(14) 3845-2100 - Rua Trajano Vasconcelos, 67 - Cep 18.570-000</t>
        </is>
      </c>
      <c r="I6" s="108" t="n"/>
      <c r="J6" s="108" t="n"/>
      <c r="K6" s="108" t="n"/>
      <c r="L6" s="108" t="n"/>
      <c r="M6" s="108" t="n"/>
      <c r="N6" s="108" t="n"/>
      <c r="O6" s="108" t="n"/>
      <c r="P6" s="108" t="n"/>
      <c r="Q6" s="108" t="n"/>
      <c r="R6" s="108" t="n"/>
      <c r="S6" s="108" t="n"/>
      <c r="T6" s="109" t="n"/>
      <c r="U6" s="10" t="n"/>
      <c r="V6" s="102" t="n">
        <v>20</v>
      </c>
      <c r="W6" s="10" t="inlineStr">
        <is>
          <t>de</t>
        </is>
      </c>
      <c r="X6" s="64" t="n">
        <v>10</v>
      </c>
      <c r="Y6" s="108" t="n"/>
      <c r="Z6" s="108" t="n"/>
      <c r="AA6" s="108" t="n"/>
      <c r="AB6" s="108" t="n"/>
      <c r="AC6" s="108" t="n"/>
      <c r="AD6" s="108" t="n"/>
      <c r="AE6" s="108" t="n"/>
      <c r="AF6" s="14" t="inlineStr">
        <is>
          <t>de</t>
        </is>
      </c>
      <c r="AG6" s="64" t="n">
        <v>2025</v>
      </c>
      <c r="AH6" s="108" t="n"/>
      <c r="AI6" s="12" t="n"/>
    </row>
    <row r="7" ht="6" customHeight="1">
      <c r="A7" s="15" t="n"/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6" t="n"/>
      <c r="Y7" s="16" t="n"/>
      <c r="Z7" s="16" t="n"/>
      <c r="AA7" s="16" t="n"/>
      <c r="AB7" s="16" t="n"/>
      <c r="AC7" s="16" t="n"/>
      <c r="AD7" s="16" t="n"/>
      <c r="AE7" s="11" t="n"/>
      <c r="AF7" s="11" t="n"/>
      <c r="AG7" s="11" t="n"/>
      <c r="AH7" s="11" t="n"/>
      <c r="AI7" s="12" t="n"/>
    </row>
    <row r="8" ht="20.25" customHeight="1">
      <c r="A8" s="54" t="inlineStr">
        <is>
          <t>Fornecedor:</t>
        </is>
      </c>
      <c r="B8" s="4" t="n"/>
      <c r="C8" s="4" t="n"/>
      <c r="D8" s="4" t="n"/>
      <c r="E8" s="4" t="n"/>
      <c r="F8" s="4" t="n"/>
      <c r="G8" s="56" t="inlineStr">
        <is>
          <t>LUUUCAS</t>
        </is>
      </c>
      <c r="H8" s="110" t="n"/>
      <c r="I8" s="110" t="n"/>
      <c r="J8" s="110" t="n"/>
      <c r="K8" s="110" t="n"/>
      <c r="L8" s="110" t="n"/>
      <c r="M8" s="110" t="n"/>
      <c r="N8" s="110" t="n"/>
      <c r="O8" s="110" t="n"/>
      <c r="P8" s="110" t="n"/>
      <c r="Q8" s="110" t="n"/>
      <c r="R8" s="110" t="n"/>
      <c r="S8" s="110" t="n"/>
      <c r="T8" s="110" t="n"/>
      <c r="U8" s="110" t="n"/>
      <c r="V8" s="110" t="n"/>
      <c r="W8" s="110" t="n"/>
      <c r="X8" s="55" t="inlineStr">
        <is>
          <t>Vendedor:</t>
        </is>
      </c>
      <c r="Y8" s="4" t="n"/>
      <c r="Z8" s="4" t="n"/>
      <c r="AA8" s="4" t="n"/>
      <c r="AB8" s="4" t="n"/>
      <c r="AC8" s="4" t="n"/>
      <c r="AD8" s="57" t="n"/>
      <c r="AE8" s="110" t="n"/>
      <c r="AF8" s="110" t="n"/>
      <c r="AG8" s="110" t="n"/>
      <c r="AH8" s="110" t="n"/>
      <c r="AI8" s="12" t="n"/>
    </row>
    <row r="9" ht="20.25" customHeight="1">
      <c r="A9" s="58" t="inlineStr">
        <is>
          <t>Endereço:</t>
        </is>
      </c>
      <c r="F9" s="59" t="n"/>
      <c r="G9" s="108" t="n"/>
      <c r="H9" s="108" t="n"/>
      <c r="I9" s="108" t="n"/>
      <c r="J9" s="108" t="n"/>
      <c r="K9" s="108" t="n"/>
      <c r="L9" s="108" t="n"/>
      <c r="M9" s="108" t="n"/>
      <c r="N9" s="108" t="n"/>
      <c r="O9" s="108" t="n"/>
      <c r="P9" s="108" t="n"/>
      <c r="Q9" s="108" t="n"/>
      <c r="R9" s="108" t="n"/>
      <c r="S9" s="108" t="n"/>
      <c r="T9" s="108" t="n"/>
      <c r="U9" s="108" t="n"/>
      <c r="V9" s="108" t="n"/>
      <c r="W9" s="108" t="n"/>
      <c r="X9" s="52" t="inlineStr">
        <is>
          <t>Bairro:</t>
        </is>
      </c>
      <c r="AB9" s="59" t="n"/>
      <c r="AC9" s="108" t="n"/>
      <c r="AD9" s="108" t="n"/>
      <c r="AE9" s="108" t="n"/>
      <c r="AF9" s="108" t="n"/>
      <c r="AG9" s="108" t="n"/>
      <c r="AH9" s="108" t="n"/>
      <c r="AI9" s="12" t="n"/>
    </row>
    <row r="10" ht="20.25" customHeight="1">
      <c r="A10" s="67" t="inlineStr">
        <is>
          <t>Cidade:</t>
        </is>
      </c>
      <c r="E10" s="59" t="n"/>
      <c r="F10" s="108" t="n"/>
      <c r="G10" s="108" t="n"/>
      <c r="H10" s="108" t="n"/>
      <c r="I10" s="108" t="n"/>
      <c r="J10" s="108" t="n"/>
      <c r="K10" s="108" t="n"/>
      <c r="L10" s="108" t="n"/>
      <c r="M10" s="65" t="inlineStr">
        <is>
          <t>Est.:</t>
        </is>
      </c>
      <c r="N10" s="57" t="n"/>
      <c r="O10" s="68" t="inlineStr">
        <is>
          <t>Cep:</t>
        </is>
      </c>
      <c r="P10" s="4" t="n"/>
      <c r="Q10" s="4" t="n"/>
      <c r="R10" s="57" t="n"/>
      <c r="S10" s="110" t="n"/>
      <c r="T10" s="110" t="n"/>
      <c r="U10" s="110" t="n"/>
      <c r="V10" s="110" t="n"/>
      <c r="W10" s="110" t="n"/>
      <c r="X10" s="52" t="inlineStr">
        <is>
          <t>Fax:</t>
        </is>
      </c>
      <c r="Z10" s="59" t="n"/>
      <c r="AA10" s="108" t="n"/>
      <c r="AB10" s="108" t="n"/>
      <c r="AC10" s="108" t="n"/>
      <c r="AD10" s="108" t="n"/>
      <c r="AE10" s="108" t="n"/>
      <c r="AF10" s="108" t="n"/>
      <c r="AG10" s="108" t="n"/>
      <c r="AH10" s="108" t="n"/>
      <c r="AI10" s="12" t="n"/>
    </row>
    <row r="11" ht="20.25" customHeight="1">
      <c r="A11" s="58" t="inlineStr">
        <is>
          <t>Condições de pagamento:</t>
        </is>
      </c>
      <c r="I11" s="57" t="n"/>
      <c r="J11" s="110" t="n"/>
      <c r="K11" s="110" t="n"/>
      <c r="L11" s="110" t="n"/>
      <c r="M11" s="65" t="inlineStr">
        <is>
          <t>Quant. das parcelas:</t>
        </is>
      </c>
      <c r="S11" s="59" t="n"/>
      <c r="T11" s="108" t="n"/>
      <c r="U11" s="108" t="n"/>
      <c r="V11" s="108" t="n"/>
      <c r="W11" s="108" t="n"/>
      <c r="X11" s="52" t="inlineStr">
        <is>
          <t>Fone:</t>
        </is>
      </c>
      <c r="AA11" s="66" t="n"/>
      <c r="AB11" s="110" t="n"/>
      <c r="AC11" s="110" t="n"/>
      <c r="AD11" s="110" t="n"/>
      <c r="AE11" s="110" t="n"/>
      <c r="AF11" s="110" t="n"/>
      <c r="AG11" s="110" t="n"/>
      <c r="AH11" s="110" t="n"/>
      <c r="AI11" s="12" t="n"/>
    </row>
    <row r="12" ht="20.25" customHeight="1">
      <c r="A12" s="58" t="inlineStr">
        <is>
          <t>Obs.:</t>
        </is>
      </c>
      <c r="D12" s="59" t="n"/>
      <c r="E12" s="108" t="n"/>
      <c r="F12" s="108" t="n"/>
      <c r="G12" s="108" t="n"/>
      <c r="H12" s="108" t="n"/>
      <c r="I12" s="108" t="n"/>
      <c r="J12" s="108" t="n"/>
      <c r="K12" s="108" t="n"/>
      <c r="L12" s="108" t="n"/>
      <c r="M12" s="108" t="n"/>
      <c r="N12" s="108" t="n"/>
      <c r="O12" s="108" t="n"/>
      <c r="P12" s="108" t="n"/>
      <c r="Q12" s="108" t="n"/>
      <c r="R12" s="108" t="n"/>
      <c r="S12" s="108" t="n"/>
      <c r="T12" s="108" t="n"/>
      <c r="U12" s="108" t="n"/>
      <c r="V12" s="108" t="n"/>
      <c r="W12" s="108" t="n"/>
      <c r="X12" s="108" t="n"/>
      <c r="Y12" s="108" t="n"/>
      <c r="Z12" s="108" t="n"/>
      <c r="AA12" s="108" t="n"/>
      <c r="AB12" s="108" t="n"/>
      <c r="AC12" s="108" t="n"/>
      <c r="AD12" s="108" t="n"/>
      <c r="AE12" s="108" t="n"/>
      <c r="AF12" s="108" t="n"/>
      <c r="AG12" s="108" t="n"/>
      <c r="AH12" s="108" t="n"/>
      <c r="AI12" s="19" t="n"/>
    </row>
    <row r="13" ht="3.95" customHeight="1">
      <c r="A13" s="111" t="n"/>
      <c r="B13" s="108" t="n"/>
      <c r="C13" s="108" t="n"/>
      <c r="D13" s="108" t="n"/>
      <c r="E13" s="108" t="n"/>
      <c r="F13" s="108" t="n"/>
      <c r="G13" s="108" t="n"/>
      <c r="H13" s="108" t="n"/>
      <c r="I13" s="108" t="n"/>
      <c r="J13" s="108" t="n"/>
      <c r="K13" s="108" t="n"/>
      <c r="L13" s="108" t="n"/>
      <c r="M13" s="108" t="n"/>
      <c r="N13" s="108" t="n"/>
      <c r="O13" s="108" t="n"/>
      <c r="P13" s="108" t="n"/>
      <c r="Q13" s="108" t="n"/>
      <c r="R13" s="108" t="n"/>
      <c r="S13" s="108" t="n"/>
      <c r="T13" s="108" t="n"/>
      <c r="U13" s="108" t="n"/>
      <c r="V13" s="108" t="n"/>
      <c r="W13" s="108" t="n"/>
      <c r="X13" s="108" t="n"/>
      <c r="Y13" s="108" t="n"/>
      <c r="Z13" s="108" t="n"/>
      <c r="AA13" s="108" t="n"/>
      <c r="AB13" s="108" t="n"/>
      <c r="AC13" s="108" t="n"/>
      <c r="AD13" s="108" t="n"/>
      <c r="AE13" s="108" t="n"/>
      <c r="AF13" s="108" t="n"/>
      <c r="AG13" s="108" t="n"/>
      <c r="AH13" s="108" t="n"/>
      <c r="AI13" s="109" t="n"/>
    </row>
    <row r="14" ht="14.1" customHeight="1">
      <c r="A14" s="75" t="inlineStr">
        <is>
          <t>QUANT</t>
        </is>
      </c>
      <c r="B14" s="110" t="n"/>
      <c r="C14" s="110" t="n"/>
      <c r="D14" s="110" t="n"/>
      <c r="E14" s="112" t="n"/>
      <c r="F14" s="75" t="inlineStr">
        <is>
          <t>PREFIXO</t>
        </is>
      </c>
      <c r="G14" s="110" t="n"/>
      <c r="H14" s="110" t="n"/>
      <c r="I14" s="112" t="n"/>
      <c r="J14" s="75" t="inlineStr">
        <is>
          <t>CÓD.</t>
        </is>
      </c>
      <c r="K14" s="75" t="inlineStr">
        <is>
          <t>DESCRIÇÃO DA(S) MERCADORIA(S)</t>
        </is>
      </c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2" t="n"/>
      <c r="X14" s="75" t="inlineStr">
        <is>
          <t>P.UNIT.</t>
        </is>
      </c>
      <c r="Y14" s="110" t="n"/>
      <c r="Z14" s="110" t="n"/>
      <c r="AA14" s="110" t="n"/>
      <c r="AB14" s="110" t="n"/>
      <c r="AC14" s="110" t="n"/>
      <c r="AD14" s="112" t="n"/>
      <c r="AE14" s="75" t="inlineStr">
        <is>
          <t>TOTAL</t>
        </is>
      </c>
      <c r="AF14" s="110" t="n"/>
      <c r="AG14" s="112" t="n"/>
      <c r="AH14" s="75" t="inlineStr">
        <is>
          <t>ESTOQ.</t>
        </is>
      </c>
      <c r="AI14" s="112" t="n"/>
    </row>
    <row r="15" ht="18" customHeight="1">
      <c r="A15" s="85" t="n">
        <v>2</v>
      </c>
      <c r="B15" s="110" t="n"/>
      <c r="C15" s="110" t="n"/>
      <c r="D15" s="110" t="n"/>
      <c r="E15" s="112" t="n"/>
      <c r="F15" s="113" t="inlineStr">
        <is>
          <t>5000</t>
        </is>
      </c>
      <c r="G15" s="110" t="n"/>
      <c r="H15" s="110" t="n"/>
      <c r="I15" s="112" t="n"/>
      <c r="J15" s="85" t="inlineStr">
        <is>
          <t>123</t>
        </is>
      </c>
      <c r="K15" s="85" t="inlineStr">
        <is>
          <t>teste</t>
        </is>
      </c>
      <c r="L15" s="110" t="n"/>
      <c r="M15" s="110" t="n"/>
      <c r="N15" s="110" t="n"/>
      <c r="O15" s="110" t="n"/>
      <c r="P15" s="110" t="n"/>
      <c r="Q15" s="110" t="n"/>
      <c r="R15" s="110" t="n"/>
      <c r="S15" s="110" t="n"/>
      <c r="T15" s="110" t="n"/>
      <c r="U15" s="110" t="n"/>
      <c r="V15" s="110" t="n"/>
      <c r="W15" s="112" t="n"/>
      <c r="X15" s="114" t="n">
        <v>296</v>
      </c>
      <c r="Y15" s="110" t="n"/>
      <c r="Z15" s="110" t="n"/>
      <c r="AA15" s="110" t="n"/>
      <c r="AB15" s="110" t="n"/>
      <c r="AC15" s="110" t="n"/>
      <c r="AD15" s="112" t="n"/>
      <c r="AE15" s="115">
        <f>A15*X15</f>
        <v/>
      </c>
      <c r="AF15" s="110" t="n"/>
      <c r="AG15" s="112" t="n"/>
      <c r="AH15" s="85" t="n"/>
      <c r="AI15" s="112" t="n"/>
    </row>
    <row r="16" ht="18" customHeight="1">
      <c r="A16" s="85" t="n">
        <v>5</v>
      </c>
      <c r="B16" s="110" t="n"/>
      <c r="C16" s="110" t="n"/>
      <c r="D16" s="110" t="n"/>
      <c r="E16" s="112" t="n"/>
      <c r="F16" s="85" t="inlineStr">
        <is>
          <t>5010</t>
        </is>
      </c>
      <c r="G16" s="110" t="n"/>
      <c r="H16" s="110" t="n"/>
      <c r="I16" s="112" t="n"/>
      <c r="J16" s="85" t="inlineStr">
        <is>
          <t>269</t>
        </is>
      </c>
      <c r="K16" s="85" t="inlineStr">
        <is>
          <t>teste1</t>
        </is>
      </c>
      <c r="L16" s="110" t="n"/>
      <c r="M16" s="110" t="n"/>
      <c r="N16" s="110" t="n"/>
      <c r="O16" s="110" t="n"/>
      <c r="P16" s="110" t="n"/>
      <c r="Q16" s="110" t="n"/>
      <c r="R16" s="110" t="n"/>
      <c r="S16" s="110" t="n"/>
      <c r="T16" s="110" t="n"/>
      <c r="U16" s="110" t="n"/>
      <c r="V16" s="110" t="n"/>
      <c r="W16" s="112" t="n"/>
      <c r="X16" s="114" t="n">
        <v>241</v>
      </c>
      <c r="Y16" s="110" t="n"/>
      <c r="Z16" s="110" t="n"/>
      <c r="AA16" s="110" t="n"/>
      <c r="AB16" s="110" t="n"/>
      <c r="AC16" s="110" t="n"/>
      <c r="AD16" s="112" t="n"/>
      <c r="AE16" s="115">
        <f>A16*X16</f>
        <v/>
      </c>
      <c r="AF16" s="110" t="n"/>
      <c r="AG16" s="112" t="n"/>
      <c r="AH16" s="85" t="n"/>
      <c r="AI16" s="112" t="n"/>
    </row>
    <row r="17" ht="18" customHeight="1">
      <c r="A17" s="85" t="n"/>
      <c r="B17" s="110" t="n"/>
      <c r="C17" s="110" t="n"/>
      <c r="D17" s="110" t="n"/>
      <c r="E17" s="112" t="n"/>
      <c r="F17" s="85" t="n"/>
      <c r="G17" s="110" t="n"/>
      <c r="H17" s="110" t="n"/>
      <c r="I17" s="112" t="n"/>
      <c r="J17" s="85" t="n"/>
      <c r="K17" s="85" t="n"/>
      <c r="L17" s="110" t="n"/>
      <c r="M17" s="110" t="n"/>
      <c r="N17" s="110" t="n"/>
      <c r="O17" s="110" t="n"/>
      <c r="P17" s="110" t="n"/>
      <c r="Q17" s="110" t="n"/>
      <c r="R17" s="110" t="n"/>
      <c r="S17" s="110" t="n"/>
      <c r="T17" s="110" t="n"/>
      <c r="U17" s="110" t="n"/>
      <c r="V17" s="110" t="n"/>
      <c r="W17" s="112" t="n"/>
      <c r="X17" s="114" t="n"/>
      <c r="Y17" s="110" t="n"/>
      <c r="Z17" s="110" t="n"/>
      <c r="AA17" s="110" t="n"/>
      <c r="AB17" s="110" t="n"/>
      <c r="AC17" s="110" t="n"/>
      <c r="AD17" s="112" t="n"/>
      <c r="AE17" s="115">
        <f>A17*X17</f>
        <v/>
      </c>
      <c r="AF17" s="110" t="n"/>
      <c r="AG17" s="112" t="n"/>
      <c r="AH17" s="85" t="n"/>
      <c r="AI17" s="112" t="n"/>
    </row>
    <row r="18" ht="18" customHeight="1">
      <c r="A18" s="85" t="n"/>
      <c r="B18" s="110" t="n"/>
      <c r="C18" s="110" t="n"/>
      <c r="D18" s="110" t="n"/>
      <c r="E18" s="112" t="n"/>
      <c r="F18" s="85" t="n"/>
      <c r="G18" s="110" t="n"/>
      <c r="H18" s="110" t="n"/>
      <c r="I18" s="112" t="n"/>
      <c r="J18" s="85" t="n"/>
      <c r="K18" s="85" t="n"/>
      <c r="L18" s="110" t="n"/>
      <c r="M18" s="110" t="n"/>
      <c r="N18" s="110" t="n"/>
      <c r="O18" s="110" t="n"/>
      <c r="P18" s="110" t="n"/>
      <c r="Q18" s="110" t="n"/>
      <c r="R18" s="110" t="n"/>
      <c r="S18" s="110" t="n"/>
      <c r="T18" s="110" t="n"/>
      <c r="U18" s="110" t="n"/>
      <c r="V18" s="110" t="n"/>
      <c r="W18" s="112" t="n"/>
      <c r="X18" s="114" t="n"/>
      <c r="Y18" s="110" t="n"/>
      <c r="Z18" s="110" t="n"/>
      <c r="AA18" s="110" t="n"/>
      <c r="AB18" s="110" t="n"/>
      <c r="AC18" s="110" t="n"/>
      <c r="AD18" s="112" t="n"/>
      <c r="AE18" s="115">
        <f>A18*X18</f>
        <v/>
      </c>
      <c r="AF18" s="110" t="n"/>
      <c r="AG18" s="112" t="n"/>
      <c r="AH18" s="85" t="n"/>
      <c r="AI18" s="112" t="n"/>
    </row>
    <row r="19" ht="18" customHeight="1">
      <c r="A19" s="85" t="n"/>
      <c r="B19" s="110" t="n"/>
      <c r="C19" s="110" t="n"/>
      <c r="D19" s="110" t="n"/>
      <c r="E19" s="112" t="n"/>
      <c r="F19" s="85" t="n"/>
      <c r="G19" s="110" t="n"/>
      <c r="H19" s="110" t="n"/>
      <c r="I19" s="112" t="n"/>
      <c r="J19" s="85" t="n"/>
      <c r="K19" s="85" t="n"/>
      <c r="L19" s="110" t="n"/>
      <c r="M19" s="110" t="n"/>
      <c r="N19" s="110" t="n"/>
      <c r="O19" s="110" t="n"/>
      <c r="P19" s="110" t="n"/>
      <c r="Q19" s="110" t="n"/>
      <c r="R19" s="110" t="n"/>
      <c r="S19" s="110" t="n"/>
      <c r="T19" s="110" t="n"/>
      <c r="U19" s="110" t="n"/>
      <c r="V19" s="110" t="n"/>
      <c r="W19" s="112" t="n"/>
      <c r="X19" s="114" t="n"/>
      <c r="Y19" s="110" t="n"/>
      <c r="Z19" s="110" t="n"/>
      <c r="AA19" s="110" t="n"/>
      <c r="AB19" s="110" t="n"/>
      <c r="AC19" s="110" t="n"/>
      <c r="AD19" s="112" t="n"/>
      <c r="AE19" s="115">
        <f>A19*X19</f>
        <v/>
      </c>
      <c r="AF19" s="110" t="n"/>
      <c r="AG19" s="112" t="n"/>
      <c r="AH19" s="85" t="n"/>
      <c r="AI19" s="112" t="n"/>
    </row>
    <row r="20" ht="18" customHeight="1">
      <c r="A20" s="85" t="n"/>
      <c r="B20" s="110" t="n"/>
      <c r="C20" s="110" t="n"/>
      <c r="D20" s="110" t="n"/>
      <c r="E20" s="112" t="n"/>
      <c r="F20" s="85" t="n"/>
      <c r="G20" s="110" t="n"/>
      <c r="H20" s="110" t="n"/>
      <c r="I20" s="112" t="n"/>
      <c r="J20" s="85" t="n"/>
      <c r="K20" s="85" t="n"/>
      <c r="L20" s="110" t="n"/>
      <c r="M20" s="110" t="n"/>
      <c r="N20" s="110" t="n"/>
      <c r="O20" s="110" t="n"/>
      <c r="P20" s="110" t="n"/>
      <c r="Q20" s="110" t="n"/>
      <c r="R20" s="110" t="n"/>
      <c r="S20" s="110" t="n"/>
      <c r="T20" s="110" t="n"/>
      <c r="U20" s="110" t="n"/>
      <c r="V20" s="110" t="n"/>
      <c r="W20" s="112" t="n"/>
      <c r="X20" s="115" t="n"/>
      <c r="Y20" s="110" t="n"/>
      <c r="Z20" s="110" t="n"/>
      <c r="AA20" s="110" t="n"/>
      <c r="AB20" s="110" t="n"/>
      <c r="AC20" s="110" t="n"/>
      <c r="AD20" s="112" t="n"/>
      <c r="AE20" s="115">
        <f>A20*X20</f>
        <v/>
      </c>
      <c r="AF20" s="110" t="n"/>
      <c r="AG20" s="112" t="n"/>
      <c r="AH20" s="85" t="n"/>
      <c r="AI20" s="112" t="n"/>
    </row>
    <row r="21" ht="18" customHeight="1">
      <c r="A21" s="85" t="n"/>
      <c r="B21" s="110" t="n"/>
      <c r="C21" s="110" t="n"/>
      <c r="D21" s="110" t="n"/>
      <c r="E21" s="112" t="n"/>
      <c r="F21" s="85" t="n"/>
      <c r="G21" s="110" t="n"/>
      <c r="H21" s="110" t="n"/>
      <c r="I21" s="112" t="n"/>
      <c r="J21" s="85" t="n"/>
      <c r="K21" s="85" t="n"/>
      <c r="L21" s="110" t="n"/>
      <c r="M21" s="110" t="n"/>
      <c r="N21" s="110" t="n"/>
      <c r="O21" s="110" t="n"/>
      <c r="P21" s="110" t="n"/>
      <c r="Q21" s="110" t="n"/>
      <c r="R21" s="110" t="n"/>
      <c r="S21" s="110" t="n"/>
      <c r="T21" s="110" t="n"/>
      <c r="U21" s="110" t="n"/>
      <c r="V21" s="110" t="n"/>
      <c r="W21" s="112" t="n"/>
      <c r="X21" s="115" t="n"/>
      <c r="Y21" s="110" t="n"/>
      <c r="Z21" s="110" t="n"/>
      <c r="AA21" s="110" t="n"/>
      <c r="AB21" s="110" t="n"/>
      <c r="AC21" s="110" t="n"/>
      <c r="AD21" s="112" t="n"/>
      <c r="AE21" s="115">
        <f>A21*X21</f>
        <v/>
      </c>
      <c r="AF21" s="110" t="n"/>
      <c r="AG21" s="112" t="n"/>
      <c r="AH21" s="85" t="n"/>
      <c r="AI21" s="112" t="n"/>
    </row>
    <row r="22" ht="18" customHeight="1">
      <c r="A22" s="85" t="n"/>
      <c r="B22" s="110" t="n"/>
      <c r="C22" s="110" t="n"/>
      <c r="D22" s="110" t="n"/>
      <c r="E22" s="112" t="n"/>
      <c r="F22" s="85" t="n"/>
      <c r="G22" s="110" t="n"/>
      <c r="H22" s="110" t="n"/>
      <c r="I22" s="112" t="n"/>
      <c r="J22" s="85" t="n"/>
      <c r="K22" s="85" t="n"/>
      <c r="L22" s="110" t="n"/>
      <c r="M22" s="110" t="n"/>
      <c r="N22" s="110" t="n"/>
      <c r="O22" s="110" t="n"/>
      <c r="P22" s="110" t="n"/>
      <c r="Q22" s="110" t="n"/>
      <c r="R22" s="110" t="n"/>
      <c r="S22" s="110" t="n"/>
      <c r="T22" s="110" t="n"/>
      <c r="U22" s="110" t="n"/>
      <c r="V22" s="110" t="n"/>
      <c r="W22" s="112" t="n"/>
      <c r="X22" s="115" t="n"/>
      <c r="Y22" s="110" t="n"/>
      <c r="Z22" s="110" t="n"/>
      <c r="AA22" s="110" t="n"/>
      <c r="AB22" s="110" t="n"/>
      <c r="AC22" s="110" t="n"/>
      <c r="AD22" s="112" t="n"/>
      <c r="AE22" s="115">
        <f>A22*X22</f>
        <v/>
      </c>
      <c r="AF22" s="110" t="n"/>
      <c r="AG22" s="112" t="n"/>
      <c r="AH22" s="85" t="n"/>
      <c r="AI22" s="112" t="n"/>
    </row>
    <row r="23" ht="18" customHeight="1">
      <c r="A23" s="85" t="n"/>
      <c r="B23" s="110" t="n"/>
      <c r="C23" s="110" t="n"/>
      <c r="D23" s="110" t="n"/>
      <c r="E23" s="112" t="n"/>
      <c r="F23" s="85" t="n"/>
      <c r="G23" s="110" t="n"/>
      <c r="H23" s="110" t="n"/>
      <c r="I23" s="112" t="n"/>
      <c r="J23" s="85" t="n"/>
      <c r="K23" s="85" t="n"/>
      <c r="L23" s="110" t="n"/>
      <c r="M23" s="110" t="n"/>
      <c r="N23" s="110" t="n"/>
      <c r="O23" s="110" t="n"/>
      <c r="P23" s="110" t="n"/>
      <c r="Q23" s="110" t="n"/>
      <c r="R23" s="110" t="n"/>
      <c r="S23" s="110" t="n"/>
      <c r="T23" s="110" t="n"/>
      <c r="U23" s="110" t="n"/>
      <c r="V23" s="110" t="n"/>
      <c r="W23" s="112" t="n"/>
      <c r="X23" s="115" t="n"/>
      <c r="Y23" s="110" t="n"/>
      <c r="Z23" s="110" t="n"/>
      <c r="AA23" s="110" t="n"/>
      <c r="AB23" s="110" t="n"/>
      <c r="AC23" s="110" t="n"/>
      <c r="AD23" s="112" t="n"/>
      <c r="AE23" s="115">
        <f>A23*X23</f>
        <v/>
      </c>
      <c r="AF23" s="110" t="n"/>
      <c r="AG23" s="112" t="n"/>
      <c r="AH23" s="85" t="n"/>
      <c r="AI23" s="112" t="n"/>
    </row>
    <row r="24" ht="18" customHeight="1">
      <c r="A24" s="85" t="n"/>
      <c r="B24" s="110" t="n"/>
      <c r="C24" s="110" t="n"/>
      <c r="D24" s="110" t="n"/>
      <c r="E24" s="112" t="n"/>
      <c r="F24" s="85" t="n"/>
      <c r="G24" s="110" t="n"/>
      <c r="H24" s="110" t="n"/>
      <c r="I24" s="112" t="n"/>
      <c r="J24" s="85" t="n"/>
      <c r="K24" s="85" t="n"/>
      <c r="L24" s="110" t="n"/>
      <c r="M24" s="110" t="n"/>
      <c r="N24" s="110" t="n"/>
      <c r="O24" s="110" t="n"/>
      <c r="P24" s="110" t="n"/>
      <c r="Q24" s="110" t="n"/>
      <c r="R24" s="110" t="n"/>
      <c r="S24" s="110" t="n"/>
      <c r="T24" s="110" t="n"/>
      <c r="U24" s="110" t="n"/>
      <c r="V24" s="110" t="n"/>
      <c r="W24" s="112" t="n"/>
      <c r="X24" s="115" t="n"/>
      <c r="Y24" s="110" t="n"/>
      <c r="Z24" s="110" t="n"/>
      <c r="AA24" s="110" t="n"/>
      <c r="AB24" s="110" t="n"/>
      <c r="AC24" s="110" t="n"/>
      <c r="AD24" s="112" t="n"/>
      <c r="AE24" s="115">
        <f>A24*X24</f>
        <v/>
      </c>
      <c r="AF24" s="110" t="n"/>
      <c r="AG24" s="112" t="n"/>
      <c r="AH24" s="85" t="n"/>
      <c r="AI24" s="112" t="n"/>
    </row>
    <row r="25" ht="18" customHeight="1">
      <c r="A25" s="85" t="n"/>
      <c r="B25" s="110" t="n"/>
      <c r="C25" s="110" t="n"/>
      <c r="D25" s="110" t="n"/>
      <c r="E25" s="112" t="n"/>
      <c r="F25" s="85" t="n"/>
      <c r="G25" s="110" t="n"/>
      <c r="H25" s="110" t="n"/>
      <c r="I25" s="112" t="n"/>
      <c r="J25" s="85" t="n"/>
      <c r="K25" s="85" t="n"/>
      <c r="L25" s="110" t="n"/>
      <c r="M25" s="110" t="n"/>
      <c r="N25" s="110" t="n"/>
      <c r="O25" s="110" t="n"/>
      <c r="P25" s="110" t="n"/>
      <c r="Q25" s="110" t="n"/>
      <c r="R25" s="110" t="n"/>
      <c r="S25" s="110" t="n"/>
      <c r="T25" s="110" t="n"/>
      <c r="U25" s="110" t="n"/>
      <c r="V25" s="110" t="n"/>
      <c r="W25" s="112" t="n"/>
      <c r="X25" s="115" t="n"/>
      <c r="Y25" s="110" t="n"/>
      <c r="Z25" s="110" t="n"/>
      <c r="AA25" s="110" t="n"/>
      <c r="AB25" s="110" t="n"/>
      <c r="AC25" s="110" t="n"/>
      <c r="AD25" s="112" t="n"/>
      <c r="AE25" s="115">
        <f>A25*X25</f>
        <v/>
      </c>
      <c r="AF25" s="110" t="n"/>
      <c r="AG25" s="112" t="n"/>
      <c r="AH25" s="85" t="n"/>
      <c r="AI25" s="112" t="n"/>
    </row>
    <row r="26" ht="18" customHeight="1">
      <c r="A26" s="85" t="n"/>
      <c r="B26" s="110" t="n"/>
      <c r="C26" s="110" t="n"/>
      <c r="D26" s="110" t="n"/>
      <c r="E26" s="112" t="n"/>
      <c r="F26" s="85" t="n"/>
      <c r="G26" s="110" t="n"/>
      <c r="H26" s="110" t="n"/>
      <c r="I26" s="112" t="n"/>
      <c r="J26" s="85" t="n"/>
      <c r="K26" s="85" t="n"/>
      <c r="L26" s="110" t="n"/>
      <c r="M26" s="110" t="n"/>
      <c r="N26" s="110" t="n"/>
      <c r="O26" s="110" t="n"/>
      <c r="P26" s="110" t="n"/>
      <c r="Q26" s="110" t="n"/>
      <c r="R26" s="110" t="n"/>
      <c r="S26" s="110" t="n"/>
      <c r="T26" s="110" t="n"/>
      <c r="U26" s="110" t="n"/>
      <c r="V26" s="110" t="n"/>
      <c r="W26" s="112" t="n"/>
      <c r="X26" s="115" t="n"/>
      <c r="Y26" s="110" t="n"/>
      <c r="Z26" s="110" t="n"/>
      <c r="AA26" s="110" t="n"/>
      <c r="AB26" s="110" t="n"/>
      <c r="AC26" s="110" t="n"/>
      <c r="AD26" s="112" t="n"/>
      <c r="AE26" s="115">
        <f>A26*X26</f>
        <v/>
      </c>
      <c r="AF26" s="110" t="n"/>
      <c r="AG26" s="112" t="n"/>
      <c r="AH26" s="85" t="n"/>
      <c r="AI26" s="112" t="n"/>
    </row>
    <row r="27" ht="18" customHeight="1">
      <c r="A27" s="85" t="n"/>
      <c r="B27" s="110" t="n"/>
      <c r="C27" s="110" t="n"/>
      <c r="D27" s="110" t="n"/>
      <c r="E27" s="112" t="n"/>
      <c r="F27" s="85" t="n"/>
      <c r="G27" s="110" t="n"/>
      <c r="H27" s="110" t="n"/>
      <c r="I27" s="112" t="n"/>
      <c r="J27" s="85" t="n"/>
      <c r="K27" s="85" t="n"/>
      <c r="L27" s="110" t="n"/>
      <c r="M27" s="110" t="n"/>
      <c r="N27" s="110" t="n"/>
      <c r="O27" s="110" t="n"/>
      <c r="P27" s="110" t="n"/>
      <c r="Q27" s="110" t="n"/>
      <c r="R27" s="110" t="n"/>
      <c r="S27" s="110" t="n"/>
      <c r="T27" s="110" t="n"/>
      <c r="U27" s="110" t="n"/>
      <c r="V27" s="110" t="n"/>
      <c r="W27" s="112" t="n"/>
      <c r="X27" s="115" t="n"/>
      <c r="Y27" s="110" t="n"/>
      <c r="Z27" s="110" t="n"/>
      <c r="AA27" s="110" t="n"/>
      <c r="AB27" s="110" t="n"/>
      <c r="AC27" s="110" t="n"/>
      <c r="AD27" s="112" t="n"/>
      <c r="AE27" s="115">
        <f>A27*X27</f>
        <v/>
      </c>
      <c r="AF27" s="110" t="n"/>
      <c r="AG27" s="112" t="n"/>
      <c r="AH27" s="85" t="n"/>
      <c r="AI27" s="112" t="n"/>
    </row>
    <row r="28" ht="18" customHeight="1">
      <c r="A28" s="85" t="n"/>
      <c r="B28" s="110" t="n"/>
      <c r="C28" s="110" t="n"/>
      <c r="D28" s="110" t="n"/>
      <c r="E28" s="112" t="n"/>
      <c r="F28" s="85" t="n"/>
      <c r="G28" s="110" t="n"/>
      <c r="H28" s="110" t="n"/>
      <c r="I28" s="112" t="n"/>
      <c r="J28" s="85" t="n"/>
      <c r="K28" s="85" t="n"/>
      <c r="L28" s="110" t="n"/>
      <c r="M28" s="110" t="n"/>
      <c r="N28" s="110" t="n"/>
      <c r="O28" s="110" t="n"/>
      <c r="P28" s="110" t="n"/>
      <c r="Q28" s="110" t="n"/>
      <c r="R28" s="110" t="n"/>
      <c r="S28" s="110" t="n"/>
      <c r="T28" s="110" t="n"/>
      <c r="U28" s="110" t="n"/>
      <c r="V28" s="110" t="n"/>
      <c r="W28" s="112" t="n"/>
      <c r="X28" s="115" t="n"/>
      <c r="Y28" s="110" t="n"/>
      <c r="Z28" s="110" t="n"/>
      <c r="AA28" s="110" t="n"/>
      <c r="AB28" s="110" t="n"/>
      <c r="AC28" s="110" t="n"/>
      <c r="AD28" s="112" t="n"/>
      <c r="AE28" s="115">
        <f>A28*X28</f>
        <v/>
      </c>
      <c r="AF28" s="110" t="n"/>
      <c r="AG28" s="112" t="n"/>
      <c r="AH28" s="85" t="n"/>
      <c r="AI28" s="112" t="n"/>
    </row>
    <row r="29" ht="18" customHeight="1">
      <c r="A29" s="85" t="n"/>
      <c r="B29" s="110" t="n"/>
      <c r="C29" s="110" t="n"/>
      <c r="D29" s="110" t="n"/>
      <c r="E29" s="112" t="n"/>
      <c r="F29" s="85" t="n"/>
      <c r="G29" s="110" t="n"/>
      <c r="H29" s="110" t="n"/>
      <c r="I29" s="112" t="n"/>
      <c r="J29" s="85" t="n"/>
      <c r="K29" s="85" t="n"/>
      <c r="L29" s="110" t="n"/>
      <c r="M29" s="110" t="n"/>
      <c r="N29" s="110" t="n"/>
      <c r="O29" s="110" t="n"/>
      <c r="P29" s="110" t="n"/>
      <c r="Q29" s="110" t="n"/>
      <c r="R29" s="110" t="n"/>
      <c r="S29" s="110" t="n"/>
      <c r="T29" s="110" t="n"/>
      <c r="U29" s="110" t="n"/>
      <c r="V29" s="110" t="n"/>
      <c r="W29" s="112" t="n"/>
      <c r="X29" s="115" t="n"/>
      <c r="Y29" s="110" t="n"/>
      <c r="Z29" s="110" t="n"/>
      <c r="AA29" s="110" t="n"/>
      <c r="AB29" s="110" t="n"/>
      <c r="AC29" s="110" t="n"/>
      <c r="AD29" s="112" t="n"/>
      <c r="AE29" s="115">
        <f>A29*X29</f>
        <v/>
      </c>
      <c r="AF29" s="110" t="n"/>
      <c r="AG29" s="112" t="n"/>
      <c r="AH29" s="85" t="n"/>
      <c r="AI29" s="112" t="n"/>
    </row>
    <row r="30" ht="17.25" customHeight="1">
      <c r="A30" s="85" t="n"/>
      <c r="B30" s="110" t="n"/>
      <c r="C30" s="110" t="n"/>
      <c r="D30" s="110" t="n"/>
      <c r="E30" s="112" t="n"/>
      <c r="F30" s="85" t="n"/>
      <c r="G30" s="110" t="n"/>
      <c r="H30" s="110" t="n"/>
      <c r="I30" s="112" t="n"/>
      <c r="J30" s="85" t="n"/>
      <c r="K30" s="85" t="n"/>
      <c r="L30" s="110" t="n"/>
      <c r="M30" s="110" t="n"/>
      <c r="N30" s="110" t="n"/>
      <c r="O30" s="110" t="n"/>
      <c r="P30" s="110" t="n"/>
      <c r="Q30" s="110" t="n"/>
      <c r="R30" s="110" t="n"/>
      <c r="S30" s="110" t="n"/>
      <c r="T30" s="110" t="n"/>
      <c r="U30" s="110" t="n"/>
      <c r="V30" s="110" t="n"/>
      <c r="W30" s="112" t="n"/>
      <c r="X30" s="115" t="n"/>
      <c r="Y30" s="110" t="n"/>
      <c r="Z30" s="110" t="n"/>
      <c r="AA30" s="110" t="n"/>
      <c r="AB30" s="110" t="n"/>
      <c r="AC30" s="110" t="n"/>
      <c r="AD30" s="112" t="n"/>
      <c r="AE30" s="115">
        <f>A30*X30</f>
        <v/>
      </c>
      <c r="AF30" s="110" t="n"/>
      <c r="AG30" s="112" t="n"/>
      <c r="AH30" s="85" t="n"/>
      <c r="AI30" s="112" t="n"/>
    </row>
    <row r="31" ht="17.25" customHeight="1">
      <c r="A31" s="85" t="n"/>
      <c r="B31" s="110" t="n"/>
      <c r="C31" s="110" t="n"/>
      <c r="D31" s="110" t="n"/>
      <c r="E31" s="112" t="n"/>
      <c r="F31" s="85" t="n"/>
      <c r="G31" s="110" t="n"/>
      <c r="H31" s="110" t="n"/>
      <c r="I31" s="112" t="n"/>
      <c r="J31" s="85" t="n"/>
      <c r="K31" s="85" t="n"/>
      <c r="L31" s="110" t="n"/>
      <c r="M31" s="110" t="n"/>
      <c r="N31" s="110" t="n"/>
      <c r="O31" s="110" t="n"/>
      <c r="P31" s="110" t="n"/>
      <c r="Q31" s="110" t="n"/>
      <c r="R31" s="110" t="n"/>
      <c r="S31" s="110" t="n"/>
      <c r="T31" s="110" t="n"/>
      <c r="U31" s="110" t="n"/>
      <c r="V31" s="110" t="n"/>
      <c r="W31" s="112" t="n"/>
      <c r="X31" s="115" t="n"/>
      <c r="Y31" s="110" t="n"/>
      <c r="Z31" s="110" t="n"/>
      <c r="AA31" s="110" t="n"/>
      <c r="AB31" s="110" t="n"/>
      <c r="AC31" s="110" t="n"/>
      <c r="AD31" s="112" t="n"/>
      <c r="AE31" s="115">
        <f>A31*X31</f>
        <v/>
      </c>
      <c r="AF31" s="110" t="n"/>
      <c r="AG31" s="112" t="n"/>
      <c r="AH31" s="85" t="n"/>
      <c r="AI31" s="112" t="n"/>
    </row>
    <row r="32" ht="17.25" customHeight="1">
      <c r="A32" s="85" t="n"/>
      <c r="B32" s="110" t="n"/>
      <c r="C32" s="110" t="n"/>
      <c r="D32" s="110" t="n"/>
      <c r="E32" s="112" t="n"/>
      <c r="F32" s="85" t="n"/>
      <c r="G32" s="110" t="n"/>
      <c r="H32" s="110" t="n"/>
      <c r="I32" s="112" t="n"/>
      <c r="J32" s="85" t="n"/>
      <c r="K32" s="85" t="n"/>
      <c r="L32" s="110" t="n"/>
      <c r="M32" s="110" t="n"/>
      <c r="N32" s="110" t="n"/>
      <c r="O32" s="110" t="n"/>
      <c r="P32" s="110" t="n"/>
      <c r="Q32" s="110" t="n"/>
      <c r="R32" s="110" t="n"/>
      <c r="S32" s="110" t="n"/>
      <c r="T32" s="110" t="n"/>
      <c r="U32" s="110" t="n"/>
      <c r="V32" s="110" t="n"/>
      <c r="W32" s="112" t="n"/>
      <c r="X32" s="115" t="n"/>
      <c r="Y32" s="110" t="n"/>
      <c r="Z32" s="110" t="n"/>
      <c r="AA32" s="110" t="n"/>
      <c r="AB32" s="110" t="n"/>
      <c r="AC32" s="110" t="n"/>
      <c r="AD32" s="112" t="n"/>
      <c r="AE32" s="115">
        <f>A32*X32</f>
        <v/>
      </c>
      <c r="AF32" s="110" t="n"/>
      <c r="AG32" s="112" t="n"/>
      <c r="AH32" s="85" t="n"/>
      <c r="AI32" s="112" t="n"/>
    </row>
    <row r="33" ht="17.25" customHeight="1">
      <c r="A33" s="85" t="n"/>
      <c r="B33" s="110" t="n"/>
      <c r="C33" s="110" t="n"/>
      <c r="D33" s="110" t="n"/>
      <c r="E33" s="112" t="n"/>
      <c r="F33" s="85" t="n"/>
      <c r="G33" s="110" t="n"/>
      <c r="H33" s="110" t="n"/>
      <c r="I33" s="112" t="n"/>
      <c r="J33" s="2" t="n"/>
      <c r="K33" s="116" t="inlineStr">
        <is>
          <t>TRANSPORTADORA FRETE:</t>
        </is>
      </c>
      <c r="L33" s="110" t="n"/>
      <c r="M33" s="110" t="n"/>
      <c r="N33" s="110" t="n"/>
      <c r="O33" s="110" t="n"/>
      <c r="P33" s="110" t="n"/>
      <c r="Q33" s="110" t="n"/>
      <c r="R33" s="110" t="n"/>
      <c r="S33" s="110" t="n"/>
      <c r="T33" s="110" t="n"/>
      <c r="U33" s="110" t="n"/>
      <c r="V33" s="110" t="n"/>
      <c r="W33" s="112" t="n"/>
      <c r="X33" s="85" t="n"/>
      <c r="Y33" s="110" t="n"/>
      <c r="Z33" s="110" t="n"/>
      <c r="AA33" s="110" t="n"/>
      <c r="AB33" s="110" t="n"/>
      <c r="AC33" s="110" t="n"/>
      <c r="AD33" s="112" t="n"/>
      <c r="AE33" s="90">
        <f>SUM(AE15:AG32)</f>
        <v/>
      </c>
      <c r="AF33" s="110" t="n"/>
      <c r="AG33" s="112" t="n"/>
      <c r="AH33" s="85" t="n"/>
      <c r="AI33" s="112" t="n"/>
    </row>
    <row r="34" ht="17.25" customHeight="1">
      <c r="A34" s="85" t="n"/>
      <c r="B34" s="110" t="n"/>
      <c r="C34" s="110" t="n"/>
      <c r="D34" s="110" t="n"/>
      <c r="E34" s="112" t="n"/>
      <c r="F34" s="85" t="n"/>
      <c r="G34" s="110" t="n"/>
      <c r="H34" s="110" t="n"/>
      <c r="I34" s="112" t="n"/>
      <c r="J34" s="2" t="n"/>
      <c r="K34" s="116" t="inlineStr">
        <is>
          <t>TOTAL DA(S) MERCADORIAS(S) / FRETE:</t>
        </is>
      </c>
      <c r="L34" s="110" t="n"/>
      <c r="M34" s="110" t="n"/>
      <c r="N34" s="110" t="n"/>
      <c r="O34" s="110" t="n"/>
      <c r="P34" s="110" t="n"/>
      <c r="Q34" s="110" t="n"/>
      <c r="R34" s="110" t="n"/>
      <c r="S34" s="110" t="n"/>
      <c r="T34" s="110" t="n"/>
      <c r="U34" s="110" t="n"/>
      <c r="V34" s="110" t="n"/>
      <c r="W34" s="112" t="n"/>
      <c r="X34" s="85" t="n"/>
      <c r="Y34" s="110" t="n"/>
      <c r="Z34" s="110" t="n"/>
      <c r="AA34" s="110" t="n"/>
      <c r="AB34" s="110" t="n"/>
      <c r="AC34" s="110" t="n"/>
      <c r="AD34" s="112" t="n"/>
      <c r="AE34" s="85" t="n"/>
      <c r="AF34" s="110" t="n"/>
      <c r="AG34" s="112" t="n"/>
      <c r="AH34" s="85" t="n"/>
      <c r="AI34" s="112" t="n"/>
    </row>
  </sheetData>
  <mergeCells count="162">
    <mergeCell ref="F27:I27"/>
    <mergeCell ref="K14:W14"/>
    <mergeCell ref="AD8:AH8"/>
    <mergeCell ref="K23:W23"/>
    <mergeCell ref="AH33:AI33"/>
    <mergeCell ref="AE14:AG14"/>
    <mergeCell ref="AE23:AG23"/>
    <mergeCell ref="D12:AH12"/>
    <mergeCell ref="X9:AA9"/>
    <mergeCell ref="AH20:AI20"/>
    <mergeCell ref="F29:I29"/>
    <mergeCell ref="F16:I16"/>
    <mergeCell ref="F25:I25"/>
    <mergeCell ref="K24:W24"/>
    <mergeCell ref="AE24:AG24"/>
    <mergeCell ref="K33:W33"/>
    <mergeCell ref="A21:E21"/>
    <mergeCell ref="A26:E26"/>
    <mergeCell ref="B5:G5"/>
    <mergeCell ref="X17:AD17"/>
    <mergeCell ref="K26:W26"/>
    <mergeCell ref="AE26:AG26"/>
    <mergeCell ref="F15:I15"/>
    <mergeCell ref="A23:E23"/>
    <mergeCell ref="O10:Q10"/>
    <mergeCell ref="X19:AD19"/>
    <mergeCell ref="AE16:AG16"/>
    <mergeCell ref="AE25:AG25"/>
    <mergeCell ref="AH32:AI32"/>
    <mergeCell ref="AE18:AG18"/>
    <mergeCell ref="F23:I23"/>
    <mergeCell ref="A34:E34"/>
    <mergeCell ref="AH24:AI24"/>
    <mergeCell ref="AH18:AI18"/>
    <mergeCell ref="A12:C12"/>
    <mergeCell ref="AE29:AG29"/>
    <mergeCell ref="AH17:AI17"/>
    <mergeCell ref="X31:AD31"/>
    <mergeCell ref="G8:W8"/>
    <mergeCell ref="X21:AD21"/>
    <mergeCell ref="E10:L10"/>
    <mergeCell ref="AH19:AI19"/>
    <mergeCell ref="F19:I19"/>
    <mergeCell ref="F34:I34"/>
    <mergeCell ref="F9:W9"/>
    <mergeCell ref="K15:W15"/>
    <mergeCell ref="AE15:AG15"/>
    <mergeCell ref="AH34:AI34"/>
    <mergeCell ref="X32:AD32"/>
    <mergeCell ref="X23:AD23"/>
    <mergeCell ref="X6:AE6"/>
    <mergeCell ref="K21:W21"/>
    <mergeCell ref="F30:I30"/>
    <mergeCell ref="X16:AD16"/>
    <mergeCell ref="A32:E32"/>
    <mergeCell ref="A14:E14"/>
    <mergeCell ref="F20:I20"/>
    <mergeCell ref="F33:I33"/>
    <mergeCell ref="X11:Z11"/>
    <mergeCell ref="B3:G3"/>
    <mergeCell ref="A29:E29"/>
    <mergeCell ref="F17:I17"/>
    <mergeCell ref="X18:AD18"/>
    <mergeCell ref="R10:W10"/>
    <mergeCell ref="AB9:AH9"/>
    <mergeCell ref="AA11:AH11"/>
    <mergeCell ref="AG2:AH3"/>
    <mergeCell ref="AH22:AI22"/>
    <mergeCell ref="AH28:AI28"/>
    <mergeCell ref="A31:E31"/>
    <mergeCell ref="F28:I28"/>
    <mergeCell ref="K27:W27"/>
    <mergeCell ref="AE33:AG33"/>
    <mergeCell ref="A24:E24"/>
    <mergeCell ref="AH21:AI21"/>
    <mergeCell ref="A13:AI13"/>
    <mergeCell ref="K17:W17"/>
    <mergeCell ref="AE17:AG17"/>
    <mergeCell ref="AH14:AI14"/>
    <mergeCell ref="A10:D10"/>
    <mergeCell ref="AH23:AI23"/>
    <mergeCell ref="K19:W19"/>
    <mergeCell ref="K28:W28"/>
    <mergeCell ref="X22:AD22"/>
    <mergeCell ref="AE19:AG19"/>
    <mergeCell ref="A16:E16"/>
    <mergeCell ref="AE28:AG28"/>
    <mergeCell ref="AG6:AH6"/>
    <mergeCell ref="A25:E25"/>
    <mergeCell ref="S11:W11"/>
    <mergeCell ref="X2:AF3"/>
    <mergeCell ref="A8:F8"/>
    <mergeCell ref="K25:W25"/>
    <mergeCell ref="K30:W30"/>
    <mergeCell ref="I11:L11"/>
    <mergeCell ref="A18:E18"/>
    <mergeCell ref="X14:AD14"/>
    <mergeCell ref="AE30:AG30"/>
    <mergeCell ref="AH27:AI27"/>
    <mergeCell ref="A22:E22"/>
    <mergeCell ref="F18:I18"/>
    <mergeCell ref="K32:W32"/>
    <mergeCell ref="A20:E20"/>
    <mergeCell ref="AE32:AG32"/>
    <mergeCell ref="A28:E28"/>
    <mergeCell ref="AH25:AI25"/>
    <mergeCell ref="X15:AD15"/>
    <mergeCell ref="X8:AC8"/>
    <mergeCell ref="X24:AD24"/>
    <mergeCell ref="X33:AD33"/>
    <mergeCell ref="M11:R11"/>
    <mergeCell ref="F22:I22"/>
    <mergeCell ref="A30:E30"/>
    <mergeCell ref="F31:I31"/>
    <mergeCell ref="A15:E15"/>
    <mergeCell ref="X26:AD26"/>
    <mergeCell ref="A11:H11"/>
    <mergeCell ref="H3:T3"/>
    <mergeCell ref="X25:AD25"/>
    <mergeCell ref="F14:I14"/>
    <mergeCell ref="AH29:AI29"/>
    <mergeCell ref="K18:W18"/>
    <mergeCell ref="X27:AD27"/>
    <mergeCell ref="H5:T5"/>
    <mergeCell ref="K34:W34"/>
    <mergeCell ref="K16:W16"/>
    <mergeCell ref="AE34:AG34"/>
    <mergeCell ref="A27:E27"/>
    <mergeCell ref="AH31:AI31"/>
    <mergeCell ref="B6:G6"/>
    <mergeCell ref="Z10:AH10"/>
    <mergeCell ref="H4:T4"/>
    <mergeCell ref="AE27:AG27"/>
    <mergeCell ref="AH15:AI15"/>
    <mergeCell ref="A33:E33"/>
    <mergeCell ref="F24:I24"/>
    <mergeCell ref="B4:G4"/>
    <mergeCell ref="F21:I21"/>
    <mergeCell ref="K20:W20"/>
    <mergeCell ref="H6:T6"/>
    <mergeCell ref="AH30:AI30"/>
    <mergeCell ref="X34:AD34"/>
    <mergeCell ref="K29:W29"/>
    <mergeCell ref="AE20:AG20"/>
    <mergeCell ref="X28:AD28"/>
    <mergeCell ref="A17:E17"/>
    <mergeCell ref="B2:T2"/>
    <mergeCell ref="F32:I32"/>
    <mergeCell ref="AH26:AI26"/>
    <mergeCell ref="F26:I26"/>
    <mergeCell ref="X10:Y10"/>
    <mergeCell ref="K22:W22"/>
    <mergeCell ref="K31:W31"/>
    <mergeCell ref="AE22:AG22"/>
    <mergeCell ref="A19:E19"/>
    <mergeCell ref="X30:AD30"/>
    <mergeCell ref="AE31:AG31"/>
    <mergeCell ref="AH16:AI16"/>
    <mergeCell ref="X20:AD20"/>
    <mergeCell ref="A9:E9"/>
    <mergeCell ref="X29:AD29"/>
    <mergeCell ref="AE21:AG21"/>
  </mergeCells>
  <printOptions horizontalCentered="1" verticalCentered="1"/>
  <pageMargins left="0.12" right="0.12" top="0.16" bottom="0.1574803149606299" header="0" footer="0"/>
  <pageSetup orientation="landscape" paperSize="9" scale="103" horizontalDpi="4294967294"/>
</worksheet>
</file>

<file path=xl/worksheets/sheet2.xml><?xml version="1.0" encoding="utf-8"?>
<worksheet xmlns="http://schemas.openxmlformats.org/spreadsheetml/2006/main">
  <sheetPr codeName="Planilha4">
    <outlinePr summaryBelow="1" summaryRight="1"/>
    <pageSetUpPr/>
  </sheetPr>
  <dimension ref="B1:M56"/>
  <sheetViews>
    <sheetView topLeftCell="B1" workbookViewId="0">
      <selection activeCell="D5" sqref="D5"/>
    </sheetView>
  </sheetViews>
  <sheetFormatPr baseColWidth="8" defaultRowHeight="15"/>
  <cols>
    <col hidden="1" width="2.28515625" customWidth="1" style="22" min="1" max="1"/>
    <col width="11" customWidth="1" style="21" min="2" max="2"/>
    <col hidden="1" width="12.5703125" customWidth="1" style="21" min="3" max="3"/>
    <col width="58.85546875" customWidth="1" style="22" min="4" max="4"/>
    <col width="14.140625" customWidth="1" style="22" min="5" max="5"/>
    <col width="11.7109375" customWidth="1" style="21" min="6" max="6"/>
    <col hidden="1" width="11.42578125" customWidth="1" style="21" min="7" max="7"/>
    <col hidden="1" style="21" min="8" max="10"/>
    <col hidden="1" width="0.28515625" customWidth="1" style="21" min="11" max="11"/>
    <col width="8.7109375" bestFit="1" customWidth="1" style="22" min="12" max="12"/>
    <col width="9.140625" customWidth="1" style="22" min="13" max="16384"/>
  </cols>
  <sheetData>
    <row r="1" ht="15" customHeight="1">
      <c r="B1" s="92">
        <f>IF(IMPRESSAO_LUUUCAS!G8="","", IMPRESSAO_LUUUCAS!G8)</f>
        <v/>
      </c>
    </row>
    <row r="2" ht="15" customHeight="1">
      <c r="B2" s="108" t="n"/>
      <c r="C2" s="108" t="n"/>
      <c r="D2" s="108" t="n"/>
      <c r="E2" s="108" t="n"/>
      <c r="F2" s="108" t="n"/>
      <c r="G2" s="108" t="n"/>
      <c r="H2" s="23" t="n"/>
      <c r="I2" s="23" t="n"/>
      <c r="J2" s="23" t="n"/>
      <c r="K2" s="23" t="n"/>
      <c r="L2" s="23" t="n"/>
    </row>
    <row r="3" ht="15.75" customFormat="1" customHeight="1" s="28">
      <c r="B3" s="93" t="inlineStr">
        <is>
          <t>QNTD.</t>
        </is>
      </c>
      <c r="C3" s="25" t="inlineStr">
        <is>
          <t>ESTOQUE</t>
        </is>
      </c>
      <c r="D3" s="93" t="inlineStr">
        <is>
          <t>ITEM</t>
        </is>
      </c>
      <c r="E3" s="26" t="inlineStr">
        <is>
          <t>R$ Unitário</t>
        </is>
      </c>
      <c r="F3" s="93" t="inlineStr">
        <is>
          <t>R$ Total</t>
        </is>
      </c>
      <c r="G3" s="25" t="inlineStr">
        <is>
          <t>R$ total</t>
        </is>
      </c>
      <c r="H3" s="93" t="inlineStr">
        <is>
          <t>SCOBE</t>
        </is>
      </c>
      <c r="I3" s="112" t="n"/>
      <c r="J3" s="93" t="inlineStr">
        <is>
          <t>ACEFER</t>
        </is>
      </c>
      <c r="K3" s="112" t="n"/>
      <c r="L3" s="27" t="n"/>
    </row>
    <row r="4" ht="15" customHeight="1">
      <c r="B4" s="29">
        <f>IF(IMPRESSAO_LUUUCAS!A15="","", IMPRESSAO_LUUUCAS!A15)</f>
        <v/>
      </c>
      <c r="C4" s="30" t="n"/>
      <c r="D4" s="29">
        <f>IF(IMPRESSAO_LUUUCAS!K15="","", IMPRESSAO_LUUUCAS!K15)</f>
        <v/>
      </c>
      <c r="E4" s="29">
        <f>IF(IMPRESSAO_LUUUCAS!X15="","", IMPRESSAO_LUUUCAS!X15)</f>
        <v/>
      </c>
      <c r="F4" s="31">
        <f>IF(OR(B4="",E4=""),"", E4*B4)</f>
        <v/>
      </c>
      <c r="G4" s="29">
        <f>B4*F4</f>
        <v/>
      </c>
      <c r="H4" s="29" t="n">
        <v>350</v>
      </c>
      <c r="I4" s="29" t="n">
        <v>700</v>
      </c>
      <c r="J4" s="29" t="n"/>
      <c r="K4" s="29" t="n"/>
    </row>
    <row r="5" ht="15" customHeight="1">
      <c r="B5" s="29">
        <f>IF(IMPRESSAO_LUUUCAS!A16="","", IMPRESSAO_LUUUCAS!A16)</f>
        <v/>
      </c>
      <c r="C5" s="30" t="n"/>
      <c r="D5" s="29">
        <f>IF(IMPRESSAO_LUUUCAS!K16="","", IMPRESSAO_LUUUCAS!K16)</f>
        <v/>
      </c>
      <c r="E5" s="29">
        <f>IF(IMPRESSAO_LUUUCAS!X16="","", IMPRESSAO_LUUUCAS!X16)</f>
        <v/>
      </c>
      <c r="F5" s="31">
        <f>IF(OR(B5="",E5=""),"", E5*B5)</f>
        <v/>
      </c>
      <c r="G5" s="29" t="n"/>
      <c r="H5" s="29" t="n">
        <v>95</v>
      </c>
      <c r="I5" s="29" t="n">
        <v>380</v>
      </c>
      <c r="J5" s="29" t="n"/>
      <c r="K5" s="29" t="n"/>
    </row>
    <row r="6" ht="15" customHeight="1">
      <c r="B6" s="29">
        <f>IF(IMPRESSAO_LUUUCAS!A17="","", IMPRESSAO_LUUUCAS!A17)</f>
        <v/>
      </c>
      <c r="C6" s="32" t="n"/>
      <c r="D6" s="29">
        <f>IF(IMPRESSAO_LUUUCAS!K17="","", IMPRESSAO_LUUUCAS!K17)</f>
        <v/>
      </c>
      <c r="E6" s="29">
        <f>IF(IMPRESSAO_LUUUCAS!X17="","", IMPRESSAO_LUUUCAS!X17)</f>
        <v/>
      </c>
      <c r="F6" s="31">
        <f>IF(OR(B6="",E6=""),"", E6*B6)</f>
        <v/>
      </c>
      <c r="G6" s="29" t="n"/>
      <c r="H6" s="29" t="n">
        <v>135</v>
      </c>
      <c r="I6" s="29" t="n">
        <v>135</v>
      </c>
      <c r="J6" s="29" t="n"/>
      <c r="K6" s="29" t="n"/>
    </row>
    <row r="7" ht="15" customHeight="1">
      <c r="B7" s="29">
        <f>IF(IMPRESSAO_LUUUCAS!A18="","", IMPRESSAO_LUUUCAS!A18)</f>
        <v/>
      </c>
      <c r="C7" s="32" t="n"/>
      <c r="D7" s="29">
        <f>IF(IMPRESSAO_LUUUCAS!K18="","", IMPRESSAO_LUUUCAS!K18)</f>
        <v/>
      </c>
      <c r="E7" s="29">
        <f>IF(IMPRESSAO_LUUUCAS!X18="","", IMPRESSAO_LUUUCAS!X18)</f>
        <v/>
      </c>
      <c r="F7" s="31">
        <f>IF(OR(B7="",E7=""),"", E7*B7)</f>
        <v/>
      </c>
      <c r="G7" s="29" t="n"/>
      <c r="H7" s="29" t="n">
        <v>58</v>
      </c>
      <c r="I7" s="29" t="n">
        <v>174</v>
      </c>
      <c r="J7" s="29" t="n"/>
      <c r="K7" s="29" t="n"/>
    </row>
    <row r="8" ht="15" customHeight="1">
      <c r="B8" s="29">
        <f>IF(IMPRESSAO_LUUUCAS!A19="","", IMPRESSAO_LUUUCAS!A19)</f>
        <v/>
      </c>
      <c r="C8" s="33" t="n"/>
      <c r="D8" s="29">
        <f>IF(IMPRESSAO_LUUUCAS!K19="","", IMPRESSAO_LUUUCAS!K19)</f>
        <v/>
      </c>
      <c r="E8" s="29">
        <f>IF(IMPRESSAO_LUUUCAS!X19="","", IMPRESSAO_LUUUCAS!X19)</f>
        <v/>
      </c>
      <c r="F8" s="31">
        <f>IF(OR(B8="",E8=""),"", E8*B8)</f>
        <v/>
      </c>
      <c r="G8" s="34">
        <f>B8*F8</f>
        <v/>
      </c>
      <c r="H8" s="29" t="n">
        <v>37.89</v>
      </c>
      <c r="I8" s="29" t="n">
        <v>568.35</v>
      </c>
      <c r="J8" s="29" t="n"/>
      <c r="K8" s="29" t="n"/>
    </row>
    <row r="9" ht="15" customHeight="1">
      <c r="B9" s="29">
        <f>IF(IMPRESSAO_LUUUCAS!A20="","", IMPRESSAO_LUUUCAS!A20)</f>
        <v/>
      </c>
      <c r="C9" s="35" t="n"/>
      <c r="D9" s="29">
        <f>IF(IMPRESSAO_LUUUCAS!K20="","", IMPRESSAO_LUUUCAS!K20)</f>
        <v/>
      </c>
      <c r="E9" s="29">
        <f>IF(IMPRESSAO_LUUUCAS!X20="","", IMPRESSAO_LUUUCAS!X20)</f>
        <v/>
      </c>
      <c r="F9" s="31">
        <f>IF(OR(B9="",E9=""),"", E9*B9)</f>
        <v/>
      </c>
      <c r="G9" s="34">
        <f>B9*F9</f>
        <v/>
      </c>
      <c r="H9" s="29" t="n">
        <v>204.9</v>
      </c>
      <c r="I9" s="29" t="n">
        <v>204.9</v>
      </c>
      <c r="J9" s="29" t="n"/>
      <c r="K9" s="29" t="n"/>
    </row>
    <row r="10" ht="15" customHeight="1">
      <c r="B10" s="29">
        <f>IF(IMPRESSAO_LUUUCAS!A21="","", IMPRESSAO_LUUUCAS!A21)</f>
        <v/>
      </c>
      <c r="C10" s="29" t="n"/>
      <c r="D10" s="29">
        <f>IF(IMPRESSAO_LUUUCAS!K21="","", IMPRESSAO_LUUUCAS!K21)</f>
        <v/>
      </c>
      <c r="E10" s="29">
        <f>IF(IMPRESSAO_LUUUCAS!X21="","", IMPRESSAO_LUUUCAS!X21)</f>
        <v/>
      </c>
      <c r="F10" s="31">
        <f>IF(OR(B10="",E10=""),"", E10*B10)</f>
        <v/>
      </c>
      <c r="G10" s="34" t="n"/>
      <c r="H10" s="29" t="n">
        <v>44</v>
      </c>
      <c r="I10" s="29" t="n">
        <v>176</v>
      </c>
      <c r="J10" s="29" t="n"/>
      <c r="K10" s="29" t="n"/>
    </row>
    <row r="11" ht="15" customHeight="1">
      <c r="B11" s="29">
        <f>IF(IMPRESSAO_LUUUCAS!A22="","", IMPRESSAO_LUUUCAS!A22)</f>
        <v/>
      </c>
      <c r="C11" s="29" t="n"/>
      <c r="D11" s="29">
        <f>IF(IMPRESSAO_LUUUCAS!K22="","", IMPRESSAO_LUUUCAS!K22)</f>
        <v/>
      </c>
      <c r="E11" s="29">
        <f>IF(IMPRESSAO_LUUUCAS!X22="","", IMPRESSAO_LUUUCAS!X22)</f>
        <v/>
      </c>
      <c r="F11" s="31">
        <f>IF(OR(B11="",E11=""),"", E11*B11)</f>
        <v/>
      </c>
      <c r="G11" s="34" t="n"/>
      <c r="H11" s="29" t="n"/>
      <c r="I11" s="29" t="n"/>
      <c r="J11" s="29" t="n"/>
      <c r="K11" s="29" t="n"/>
    </row>
    <row r="12" ht="15" customHeight="1">
      <c r="B12" s="29">
        <f>IF(IMPRESSAO_LUUUCAS!A23="","", IMPRESSAO_LUUUCAS!A23)</f>
        <v/>
      </c>
      <c r="C12" s="29" t="n"/>
      <c r="D12" s="29">
        <f>IF(IMPRESSAO_LUUUCAS!K23="","", IMPRESSAO_LUUUCAS!K23)</f>
        <v/>
      </c>
      <c r="E12" s="29">
        <f>IF(IMPRESSAO_LUUUCAS!X23="","", IMPRESSAO_LUUUCAS!X23)</f>
        <v/>
      </c>
      <c r="F12" s="31">
        <f>IF(OR(B12="",E12=""),"", E12*B12)</f>
        <v/>
      </c>
      <c r="G12" s="34" t="n"/>
      <c r="H12" s="29" t="n"/>
      <c r="I12" s="29" t="n"/>
      <c r="J12" s="29" t="n"/>
      <c r="K12" s="29" t="n"/>
    </row>
    <row r="13" ht="15" customHeight="1">
      <c r="B13" s="29">
        <f>IF(IMPRESSAO_LUUUCAS!A24="","", IMPRESSAO_LUUUCAS!A24)</f>
        <v/>
      </c>
      <c r="C13" s="29" t="n"/>
      <c r="D13" s="29">
        <f>IF(IMPRESSAO_LUUUCAS!K24="","", IMPRESSAO_LUUUCAS!K24)</f>
        <v/>
      </c>
      <c r="E13" s="29">
        <f>IF(IMPRESSAO_LUUUCAS!X24="","", IMPRESSAO_LUUUCAS!X24)</f>
        <v/>
      </c>
      <c r="F13" s="31">
        <f>IF(OR(B13="",E13=""),"", E13*B13)</f>
        <v/>
      </c>
      <c r="G13" s="34" t="n"/>
      <c r="H13" s="29" t="n"/>
      <c r="I13" s="29" t="n"/>
      <c r="J13" s="29" t="n"/>
      <c r="K13" s="29" t="n"/>
    </row>
    <row r="14" ht="15" customHeight="1">
      <c r="B14" s="29">
        <f>IF(IMPRESSAO_LUUUCAS!A25="","", IMPRESSAO_LUUUCAS!A25)</f>
        <v/>
      </c>
      <c r="C14" s="29" t="n"/>
      <c r="D14" s="29">
        <f>IF(IMPRESSAO_LUUUCAS!K25="","", IMPRESSAO_LUUUCAS!K25)</f>
        <v/>
      </c>
      <c r="E14" s="29">
        <f>IF(IMPRESSAO_LUUUCAS!X25="","", IMPRESSAO_LUUUCAS!X25)</f>
        <v/>
      </c>
      <c r="F14" s="31">
        <f>IF(OR(B14="",E14=""),"", E14*B14)</f>
        <v/>
      </c>
      <c r="G14" s="34" t="n"/>
      <c r="H14" s="29" t="n"/>
      <c r="I14" s="29" t="n"/>
      <c r="J14" s="29" t="n"/>
      <c r="K14" s="29" t="n"/>
    </row>
    <row r="15" ht="15" customHeight="1">
      <c r="B15" s="29">
        <f>IF(IMPRESSAO_LUUUCAS!A26="","", IMPRESSAO_LUUUCAS!A26)</f>
        <v/>
      </c>
      <c r="C15" s="29" t="n"/>
      <c r="D15" s="29">
        <f>IF(IMPRESSAO_LUUUCAS!K26="","", IMPRESSAO_LUUUCAS!K26)</f>
        <v/>
      </c>
      <c r="E15" s="29">
        <f>IF(IMPRESSAO_LUUUCAS!X26="","", IMPRESSAO_LUUUCAS!X26)</f>
        <v/>
      </c>
      <c r="F15" s="31">
        <f>IF(OR(B15="",E15=""),"", E15*B15)</f>
        <v/>
      </c>
      <c r="G15" s="34" t="n"/>
      <c r="H15" s="29" t="n"/>
      <c r="I15" s="29" t="n"/>
      <c r="J15" s="29" t="n"/>
      <c r="K15" s="29" t="n"/>
    </row>
    <row r="16" ht="15" customHeight="1">
      <c r="B16" s="29">
        <f>IF(IMPRESSAO_LUUUCAS!A27="","", IMPRESSAO_LUUUCAS!A27)</f>
        <v/>
      </c>
      <c r="C16" s="29" t="n"/>
      <c r="D16" s="29">
        <f>IF(IMPRESSAO_LUUUCAS!K27="","", IMPRESSAO_LUUUCAS!K27)</f>
        <v/>
      </c>
      <c r="E16" s="29">
        <f>IF(IMPRESSAO_LUUUCAS!X27="","", IMPRESSAO_LUUUCAS!X27)</f>
        <v/>
      </c>
      <c r="F16" s="31">
        <f>IF(OR(B16="",E16=""),"", E16*B16)</f>
        <v/>
      </c>
      <c r="G16" s="34" t="n"/>
      <c r="H16" s="29" t="n"/>
      <c r="I16" s="29" t="n"/>
      <c r="J16" s="29" t="n"/>
      <c r="K16" s="29" t="n"/>
    </row>
    <row r="17" ht="15" customHeight="1">
      <c r="B17" s="29">
        <f>IF(IMPRESSAO_LUUUCAS!A28="","", IMPRESSAO_LUUUCAS!A28)</f>
        <v/>
      </c>
      <c r="C17" s="29" t="n"/>
      <c r="D17" s="29">
        <f>IF(IMPRESSAO_LUUUCAS!K28="","", IMPRESSAO_LUUUCAS!K28)</f>
        <v/>
      </c>
      <c r="E17" s="29">
        <f>IF(IMPRESSAO_LUUUCAS!X28="","", IMPRESSAO_LUUUCAS!X28)</f>
        <v/>
      </c>
      <c r="F17" s="31">
        <f>IF(OR(B17="",E17=""),"", E17*B17)</f>
        <v/>
      </c>
      <c r="G17" s="34" t="n"/>
      <c r="H17" s="29" t="n"/>
      <c r="I17" s="29" t="n"/>
      <c r="J17" s="29" t="n"/>
      <c r="K17" s="29" t="n"/>
    </row>
    <row r="18" ht="15" customHeight="1">
      <c r="B18" s="29">
        <f>IF(IMPRESSAO_LUUUCAS!A29="","", IMPRESSAO_LUUUCAS!A29)</f>
        <v/>
      </c>
      <c r="C18" s="29" t="n"/>
      <c r="D18" s="29">
        <f>IF(IMPRESSAO_LUUUCAS!K29="","", IMPRESSAO_LUUUCAS!K29)</f>
        <v/>
      </c>
      <c r="E18" s="29">
        <f>IF(IMPRESSAO_LUUUCAS!X29="","", IMPRESSAO_LUUUCAS!X29)</f>
        <v/>
      </c>
      <c r="F18" s="31">
        <f>IF(OR(B18="",E18=""),"", E18*B18)</f>
        <v/>
      </c>
      <c r="G18" s="34" t="n"/>
      <c r="H18" s="29" t="n"/>
      <c r="I18" s="29" t="n"/>
      <c r="J18" s="29" t="n"/>
      <c r="K18" s="29" t="n"/>
    </row>
    <row r="19" ht="15" customHeight="1">
      <c r="B19" s="29">
        <f>IF(IMPRESSAO_LUUUCAS!A30="","", IMPRESSAO_LUUUCAS!A30)</f>
        <v/>
      </c>
      <c r="C19" s="29" t="n"/>
      <c r="D19" s="29">
        <f>IF(IMPRESSAO_LUUUCAS!K30="","", IMPRESSAO_LUUUCAS!K30)</f>
        <v/>
      </c>
      <c r="E19" s="29">
        <f>IF(IMPRESSAO_LUUUCAS!X30="","", IMPRESSAO_LUUUCAS!X30)</f>
        <v/>
      </c>
      <c r="F19" s="31">
        <f>IF(OR(B19="",E19=""),"", E19*B19)</f>
        <v/>
      </c>
      <c r="G19" s="34" t="n"/>
      <c r="H19" s="29" t="n"/>
      <c r="I19" s="29" t="n"/>
      <c r="J19" s="29" t="n"/>
      <c r="K19" s="29" t="n"/>
    </row>
    <row r="20" ht="15" customHeight="1">
      <c r="B20" s="29">
        <f>IF(IMPRESSAO_LUUUCAS!A31="","", IMPRESSAO_LUUUCAS!A31)</f>
        <v/>
      </c>
      <c r="C20" s="29" t="n"/>
      <c r="D20" s="29">
        <f>IF(IMPRESSAO_LUUUCAS!K31="","", IMPRESSAO_LUUUCAS!K31)</f>
        <v/>
      </c>
      <c r="E20" s="29">
        <f>IF(IMPRESSAO_LUUUCAS!X31="","", IMPRESSAO_LUUUCAS!X31)</f>
        <v/>
      </c>
      <c r="F20" s="31">
        <f>IF(OR(B20="",E20=""),"", E20*B20)</f>
        <v/>
      </c>
      <c r="G20" s="34" t="n"/>
      <c r="H20" s="29" t="n"/>
      <c r="I20" s="29" t="n"/>
      <c r="J20" s="29" t="n"/>
      <c r="K20" s="29" t="n"/>
    </row>
    <row r="21" ht="15" customHeight="1">
      <c r="B21" s="29">
        <f>IF(IMPRESSAO_LUUUCAS!A32="","", IMPRESSAO_LUUUCAS!A32)</f>
        <v/>
      </c>
      <c r="C21" s="29" t="n"/>
      <c r="D21" s="29">
        <f>IF(IMPRESSAO_LUUUCAS!K32="","", IMPRESSAO_LUUUCAS!K32)</f>
        <v/>
      </c>
      <c r="E21" s="29">
        <f>IF(IMPRESSAO_LUUUCAS!X32="","", IMPRESSAO_LUUUCAS!X32)</f>
        <v/>
      </c>
      <c r="F21" s="31">
        <f>IF(OR(B21="",E21=""),"", E21*B21)</f>
        <v/>
      </c>
      <c r="G21" s="34" t="n"/>
      <c r="H21" s="29" t="n"/>
      <c r="I21" s="29" t="n"/>
      <c r="J21" s="29" t="n"/>
      <c r="K21" s="29" t="n"/>
    </row>
    <row r="22" ht="15" customHeight="1">
      <c r="B22" s="29" t="n"/>
      <c r="C22" s="29" t="n"/>
      <c r="D22" s="29">
        <f>IF([1]IMPRESSÃO!K33="","", [1]IMPRESSÃO!K33)</f>
        <v/>
      </c>
      <c r="E22" s="36" t="n"/>
      <c r="F22" s="31">
        <f>IF(OR(B22="",E22=""),"", E22*B22)</f>
        <v/>
      </c>
      <c r="G22" s="34" t="n"/>
      <c r="H22" s="29" t="n"/>
      <c r="I22" s="29" t="n"/>
      <c r="J22" s="29" t="n"/>
      <c r="K22" s="29" t="n"/>
    </row>
    <row r="23" ht="15" customHeight="1">
      <c r="B23" s="117" t="inlineStr">
        <is>
          <t>Fatura 30/60 DD para  Viação Calvip Cnpj:  54.248.547/0001-30</t>
        </is>
      </c>
      <c r="C23" s="4" t="n"/>
      <c r="D23" s="4" t="n"/>
      <c r="E23" s="118" t="inlineStr">
        <is>
          <t>TOTAL:</t>
        </is>
      </c>
      <c r="F23" s="119">
        <f>SUM(F4:F21)</f>
        <v/>
      </c>
      <c r="G23" s="34">
        <f>#REF!*#REF!</f>
        <v/>
      </c>
      <c r="H23" s="29" t="n">
        <v>18.9</v>
      </c>
      <c r="I23" s="29" t="n">
        <v>340.2</v>
      </c>
      <c r="J23" s="29" t="n"/>
      <c r="K23" s="29" t="n"/>
    </row>
    <row r="24" ht="15" customHeight="1">
      <c r="B24" s="107" t="n"/>
      <c r="C24" s="108" t="n"/>
      <c r="D24" s="108" t="n"/>
      <c r="E24" s="107" t="n"/>
      <c r="F24" s="109" t="n"/>
      <c r="G24" s="34">
        <f>#REF!*F23</f>
        <v/>
      </c>
      <c r="H24" s="29" t="n">
        <v>35.5</v>
      </c>
      <c r="I24" s="29" t="n">
        <v>35.5</v>
      </c>
      <c r="J24" s="29" t="n"/>
      <c r="K24" s="29" t="n"/>
    </row>
    <row r="25" ht="15" customHeight="1">
      <c r="B25" s="22" t="n"/>
      <c r="D25" s="28" t="n"/>
      <c r="E25" s="37" t="n"/>
      <c r="G25" s="34">
        <f>B26*F25</f>
        <v/>
      </c>
      <c r="H25" s="29" t="n">
        <v>44</v>
      </c>
      <c r="I25" s="29" t="n">
        <v>88</v>
      </c>
      <c r="J25" s="29" t="n"/>
      <c r="K25" s="29" t="n"/>
    </row>
    <row r="26" ht="15" customHeight="1">
      <c r="E26" s="21" t="n"/>
      <c r="G26" s="34">
        <f>B27*F26</f>
        <v/>
      </c>
      <c r="H26" s="29" t="n">
        <v>34.9</v>
      </c>
      <c r="I26" s="29" t="n">
        <v>139.6</v>
      </c>
      <c r="J26" s="29" t="n"/>
      <c r="K26" s="29" t="n"/>
    </row>
    <row r="27" ht="15" customHeight="1">
      <c r="E27" s="37" t="n"/>
      <c r="G27" s="34">
        <f>B28*F27</f>
        <v/>
      </c>
      <c r="H27" s="29" t="n">
        <v>16.9</v>
      </c>
      <c r="I27" s="29" t="n">
        <v>33.8</v>
      </c>
      <c r="J27" s="29" t="n"/>
      <c r="K27" s="29" t="n"/>
    </row>
    <row r="28" ht="15" customHeight="1">
      <c r="E28" s="21" t="n"/>
      <c r="G28" s="34">
        <f>B29*F28</f>
        <v/>
      </c>
      <c r="H28" s="29" t="n">
        <v>5.9</v>
      </c>
      <c r="I28" s="29" t="n">
        <v>59</v>
      </c>
      <c r="J28" s="29" t="n"/>
      <c r="K28" s="29" t="n"/>
    </row>
    <row r="29" ht="15" customHeight="1">
      <c r="E29" s="21" t="n"/>
      <c r="G29" s="34">
        <f>B30*F29</f>
        <v/>
      </c>
      <c r="H29" s="29" t="n">
        <v>20</v>
      </c>
      <c r="I29" s="29" t="n">
        <v>120</v>
      </c>
      <c r="J29" s="29" t="n"/>
      <c r="K29" s="29" t="n"/>
    </row>
    <row r="30" ht="15" customHeight="1">
      <c r="D30" s="28" t="n"/>
      <c r="E30" s="37" t="n"/>
      <c r="G30" s="34">
        <f>B31*F30</f>
        <v/>
      </c>
      <c r="H30" s="29" t="n">
        <v>127</v>
      </c>
      <c r="I30" s="29" t="n">
        <v>127</v>
      </c>
      <c r="J30" s="29" t="n"/>
      <c r="K30" s="29" t="n"/>
    </row>
    <row r="31" ht="15" customHeight="1">
      <c r="D31" s="28" t="n"/>
      <c r="E31" s="37" t="n"/>
      <c r="G31" s="34">
        <f>B32*F31</f>
        <v/>
      </c>
      <c r="H31" s="29" t="n">
        <v>85</v>
      </c>
      <c r="I31" s="29" t="n">
        <v>85</v>
      </c>
      <c r="J31" s="29" t="n"/>
      <c r="K31" s="29" t="n"/>
    </row>
    <row r="32" ht="15" customHeight="1">
      <c r="D32" s="28" t="n"/>
      <c r="E32" s="37" t="n"/>
      <c r="G32" s="34">
        <f>B33*F32</f>
        <v/>
      </c>
      <c r="H32" s="29" t="n">
        <v>151</v>
      </c>
      <c r="I32" s="29" t="n">
        <v>302</v>
      </c>
      <c r="J32" s="29" t="n"/>
      <c r="K32" s="29" t="n"/>
    </row>
    <row r="33" ht="15" customHeight="1">
      <c r="D33" s="28" t="n"/>
      <c r="E33" s="37" t="n"/>
      <c r="G33" s="34">
        <f>B34*F33</f>
        <v/>
      </c>
      <c r="H33" s="29" t="n">
        <v>3.2</v>
      </c>
      <c r="I33" s="29" t="n">
        <v>19.2</v>
      </c>
      <c r="J33" s="29" t="n"/>
      <c r="K33" s="29" t="n"/>
    </row>
    <row r="34" ht="15" customHeight="1">
      <c r="D34" s="28" t="n"/>
      <c r="E34" s="37" t="n"/>
      <c r="G34" s="34">
        <f>B35*F34</f>
        <v/>
      </c>
      <c r="H34" s="29" t="n">
        <v>3.2</v>
      </c>
      <c r="I34" s="29" t="n">
        <v>32</v>
      </c>
      <c r="J34" s="29" t="n"/>
      <c r="K34" s="29" t="n"/>
    </row>
    <row r="35" ht="15" customHeight="1">
      <c r="D35" s="28" t="n"/>
      <c r="E35" s="37" t="n"/>
      <c r="G35" s="34">
        <f>B36*F35</f>
        <v/>
      </c>
      <c r="H35" s="29" t="n">
        <v>3.2</v>
      </c>
      <c r="I35" s="29" t="n">
        <v>16</v>
      </c>
      <c r="J35" s="29" t="n"/>
      <c r="K35" s="29" t="n"/>
    </row>
    <row r="36" ht="15" customHeight="1">
      <c r="D36" s="28" t="n"/>
      <c r="E36" s="37" t="n"/>
      <c r="G36" s="34">
        <f>B37*F36</f>
        <v/>
      </c>
      <c r="H36" s="29" t="n">
        <v>3.2</v>
      </c>
      <c r="I36" s="29" t="n">
        <v>38.4</v>
      </c>
      <c r="J36" s="29" t="n"/>
      <c r="K36" s="29" t="n"/>
    </row>
    <row r="37" ht="15" customHeight="1">
      <c r="D37" s="28" t="n"/>
      <c r="E37" s="37" t="n"/>
      <c r="G37" s="34">
        <f>B38*F37</f>
        <v/>
      </c>
      <c r="H37" s="29" t="n">
        <v>3.2</v>
      </c>
      <c r="I37" s="29" t="n">
        <v>38.4</v>
      </c>
      <c r="J37" s="29" t="n"/>
      <c r="K37" s="29" t="n"/>
    </row>
    <row r="38" ht="15" customHeight="1">
      <c r="D38" s="28" t="n"/>
      <c r="E38" s="37" t="n"/>
      <c r="G38" s="34">
        <f>B39*F38</f>
        <v/>
      </c>
      <c r="H38" s="29" t="n">
        <v>5.5</v>
      </c>
      <c r="I38" s="29" t="n">
        <v>66</v>
      </c>
      <c r="J38" s="29" t="n"/>
      <c r="K38" s="29" t="n"/>
    </row>
    <row r="39" ht="15" customHeight="1">
      <c r="D39" s="28" t="n"/>
      <c r="E39" s="37" t="n"/>
      <c r="G39" s="34">
        <f>B40*F39</f>
        <v/>
      </c>
      <c r="H39" s="29" t="n">
        <v>3.65</v>
      </c>
      <c r="I39" s="29" t="n">
        <v>18.25</v>
      </c>
      <c r="J39" s="29" t="n"/>
      <c r="K39" s="29" t="n"/>
    </row>
    <row r="40" ht="15" customHeight="1">
      <c r="D40" s="28" t="n"/>
      <c r="E40" s="37" t="n"/>
      <c r="F40" s="23" t="n"/>
      <c r="G40" s="34">
        <f>B41*F40</f>
        <v/>
      </c>
      <c r="H40" s="29" t="n">
        <v>8.17</v>
      </c>
      <c r="I40" s="29" t="n">
        <v>40.85</v>
      </c>
      <c r="J40" s="29" t="n"/>
      <c r="K40" s="29" t="n"/>
    </row>
    <row r="41" ht="15.75" customHeight="1">
      <c r="B41" s="23" t="n"/>
      <c r="D41" s="28" t="n"/>
      <c r="E41" s="37" t="n"/>
      <c r="G41" s="34">
        <f>B42*F41</f>
        <v/>
      </c>
      <c r="H41" s="29" t="n">
        <v>8.07</v>
      </c>
      <c r="I41" s="29" t="n">
        <v>40.35</v>
      </c>
      <c r="J41" s="29" t="n"/>
      <c r="K41" s="29" t="n"/>
    </row>
    <row r="42" ht="15.75" customHeight="1">
      <c r="D42" s="28" t="n"/>
      <c r="E42" s="37" t="n"/>
      <c r="G42" s="34">
        <f>B43*F42</f>
        <v/>
      </c>
      <c r="H42" s="29" t="n">
        <v>2.26</v>
      </c>
      <c r="I42" s="29" t="n">
        <v>18.08</v>
      </c>
      <c r="J42" s="29" t="n"/>
      <c r="K42" s="29" t="n"/>
    </row>
    <row r="43" ht="15" customHeight="1">
      <c r="D43" s="28" t="n"/>
      <c r="E43" s="37" t="n"/>
      <c r="G43" s="34">
        <f>B44*F43</f>
        <v/>
      </c>
      <c r="H43" s="29" t="n">
        <v>62</v>
      </c>
      <c r="I43" s="29" t="n">
        <v>62</v>
      </c>
      <c r="J43" s="29" t="n"/>
      <c r="K43" s="29" t="n"/>
    </row>
    <row r="44" ht="15" customHeight="1">
      <c r="D44" s="28" t="n"/>
      <c r="E44" s="37" t="n"/>
      <c r="G44" s="34">
        <f>B45*F44</f>
        <v/>
      </c>
      <c r="H44" s="29" t="n">
        <v>65</v>
      </c>
      <c r="I44" s="29" t="n">
        <v>65</v>
      </c>
      <c r="J44" s="29" t="n"/>
      <c r="K44" s="29" t="n"/>
    </row>
    <row r="45" ht="15" customHeight="1">
      <c r="D45" s="28" t="n"/>
      <c r="E45" s="37" t="n"/>
      <c r="G45" s="34">
        <f>B46*F45</f>
        <v/>
      </c>
      <c r="H45" s="29" t="n">
        <v>2.48</v>
      </c>
      <c r="I45" s="29" t="n">
        <v>49.6</v>
      </c>
      <c r="J45" s="29" t="n"/>
      <c r="K45" s="29" t="n"/>
    </row>
    <row r="46" ht="15" customHeight="1">
      <c r="D46" s="28" t="n"/>
      <c r="E46" s="37" t="n"/>
      <c r="G46" s="34">
        <f>B47*F46</f>
        <v/>
      </c>
      <c r="H46" s="29" t="n">
        <v>2.48</v>
      </c>
      <c r="I46" s="21" t="n">
        <v>62</v>
      </c>
      <c r="J46" s="38" t="n"/>
      <c r="K46" s="29" t="n"/>
    </row>
    <row r="47" ht="15" customHeight="1">
      <c r="D47" s="28" t="n"/>
      <c r="E47" s="37" t="n"/>
      <c r="G47" s="34">
        <f>SUM(G4:G46)</f>
        <v/>
      </c>
      <c r="H47" s="29" t="n">
        <v>2.48</v>
      </c>
      <c r="I47" s="29" t="n">
        <v>49.6</v>
      </c>
      <c r="J47" s="29" t="n"/>
      <c r="K47" s="29" t="n"/>
    </row>
    <row r="48">
      <c r="E48" s="21" t="n"/>
      <c r="G48" s="34" t="n"/>
      <c r="H48" s="29" t="n">
        <v>2.48</v>
      </c>
      <c r="I48" s="29" t="n">
        <v>37.2</v>
      </c>
      <c r="J48" s="29" t="n"/>
      <c r="K48" s="29" t="n"/>
    </row>
    <row r="49" ht="15" customHeight="1">
      <c r="D49" s="28" t="n"/>
      <c r="E49" s="37" t="n"/>
      <c r="G49" s="34" t="n"/>
      <c r="H49" s="29" t="n">
        <v>5.2</v>
      </c>
      <c r="I49" s="29" t="n">
        <v>78</v>
      </c>
      <c r="J49" s="29" t="n"/>
      <c r="K49" s="29" t="n"/>
    </row>
    <row r="50">
      <c r="E50" s="21" t="n"/>
      <c r="G50" s="34" t="n"/>
      <c r="H50" s="29" t="n">
        <v>5.1</v>
      </c>
      <c r="I50" s="29" t="n">
        <v>20.4</v>
      </c>
      <c r="J50" s="29" t="n"/>
      <c r="K50" s="29" t="n"/>
    </row>
    <row r="51">
      <c r="E51" s="21" t="n"/>
      <c r="G51" s="39" t="n"/>
      <c r="H51" s="40" t="n">
        <v>5.23</v>
      </c>
      <c r="I51" s="40" t="n">
        <v>209.2</v>
      </c>
      <c r="J51" s="40" t="n"/>
      <c r="K51" s="40" t="n"/>
    </row>
    <row r="52">
      <c r="E52" s="21" t="n"/>
      <c r="H52" s="21" t="n">
        <v>45</v>
      </c>
      <c r="I52" s="21" t="n">
        <v>270</v>
      </c>
    </row>
    <row r="53">
      <c r="E53" s="21" t="n"/>
      <c r="H53" s="21" t="n">
        <v>22.9</v>
      </c>
      <c r="I53" s="21" t="n">
        <v>68.7</v>
      </c>
    </row>
    <row r="54">
      <c r="E54" s="21" t="n"/>
    </row>
    <row r="55">
      <c r="E55" s="21" t="n"/>
    </row>
    <row r="56">
      <c r="E56" s="21" t="n"/>
    </row>
  </sheetData>
  <mergeCells count="6">
    <mergeCell ref="J3:K3"/>
    <mergeCell ref="B1:G2"/>
    <mergeCell ref="B23:D24"/>
    <mergeCell ref="E23:E24"/>
    <mergeCell ref="F23:F24"/>
    <mergeCell ref="H3:I3"/>
  </mergeCells>
  <printOptions horizontalCentered="1" verticalCentered="1"/>
  <pageMargins left="0.1968503937007874" right="0.1968503937007874" top="0.2362204724409449" bottom="0.88" header="0" footer="0"/>
  <pageSetup orientation="landscape" paperSize="9" scale="13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2025-09-19T17:33:24Z</dcterms:created>
  <dcterms:modified xsi:type="dcterms:W3CDTF">2025-10-20T17:27:34Z</dcterms:modified>
  <cp:lastModifiedBy>Usuario</cp:lastModifiedBy>
  <cp:lastPrinted>2025-09-22T17:48:19Z</cp:lastPrinted>
</cp:coreProperties>
</file>