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725" tabRatio="500" activeTab="1"/>
  </bookViews>
  <sheets>
    <sheet name="DB2" sheetId="10" r:id="rId1"/>
    <sheet name="metadata" sheetId="4" r:id="rId2"/>
    <sheet name="Sheet1" sheetId="16" r:id="rId3"/>
  </sheets>
  <calcPr calcId="144525"/>
</workbook>
</file>

<file path=xl/sharedStrings.xml><?xml version="1.0" encoding="utf-8"?>
<sst xmlns="http://schemas.openxmlformats.org/spreadsheetml/2006/main" count="4397" uniqueCount="589">
  <si>
    <t>ID</t>
  </si>
  <si>
    <t>Group</t>
  </si>
  <si>
    <t>Name</t>
  </si>
  <si>
    <t>CNP</t>
  </si>
  <si>
    <t>Perioada</t>
  </si>
  <si>
    <t>FO</t>
  </si>
  <si>
    <t>Sectia</t>
  </si>
  <si>
    <t>Data internarii</t>
  </si>
  <si>
    <t>Data externarii</t>
  </si>
  <si>
    <t>Durata internarii</t>
  </si>
  <si>
    <t>Varsta</t>
  </si>
  <si>
    <t>Sex</t>
  </si>
  <si>
    <t>APTT  (sec)</t>
  </si>
  <si>
    <t>BD</t>
  </si>
  <si>
    <t>BT</t>
  </si>
  <si>
    <t>Fosfataza alcalina</t>
  </si>
  <si>
    <t>Gama GT</t>
  </si>
  <si>
    <t>Glicemie</t>
  </si>
  <si>
    <t>GOT</t>
  </si>
  <si>
    <t>GPT</t>
  </si>
  <si>
    <t>PT (sec)</t>
  </si>
  <si>
    <t>PT (%)</t>
  </si>
  <si>
    <t>INR</t>
  </si>
  <si>
    <t>Creatinina</t>
  </si>
  <si>
    <t>Durata bolii</t>
  </si>
  <si>
    <t>Diabet zaharat</t>
  </si>
  <si>
    <t>hepa cron (B, C, D, ciroza)</t>
  </si>
  <si>
    <t>Steatohepatita</t>
  </si>
  <si>
    <t>Calatorii</t>
  </si>
  <si>
    <t>Neuro</t>
  </si>
  <si>
    <t>Renal</t>
  </si>
  <si>
    <t>Column1</t>
  </si>
  <si>
    <t>Varsta (grupe)</t>
  </si>
  <si>
    <t>BD (grupe)</t>
  </si>
  <si>
    <t>BT (grupe)</t>
  </si>
  <si>
    <t>Fosfataza alcalina (grupe)</t>
  </si>
  <si>
    <t>Gama GT (grupe)</t>
  </si>
  <si>
    <t>GOT (grupe)</t>
  </si>
  <si>
    <t>GPT (grupe)</t>
  </si>
  <si>
    <t>PT (sec) (grupe)</t>
  </si>
  <si>
    <t>PT (%) (grupe)</t>
  </si>
  <si>
    <t>INR (grupe)</t>
  </si>
  <si>
    <t>APTT  (sec) (grupe)</t>
  </si>
  <si>
    <t>Matching</t>
  </si>
  <si>
    <t>Tratament antiviral</t>
  </si>
  <si>
    <t>Ciroza</t>
  </si>
  <si>
    <t>VHB</t>
  </si>
  <si>
    <t>VHC</t>
  </si>
  <si>
    <t>Bad outcome</t>
  </si>
  <si>
    <t>INR_1.5</t>
  </si>
  <si>
    <t>PT_70%</t>
  </si>
  <si>
    <t>GOT_350</t>
  </si>
  <si>
    <t>GPT_350</t>
  </si>
  <si>
    <t>Tulburari coagulare</t>
  </si>
  <si>
    <t>Transaminaze 10x</t>
  </si>
  <si>
    <t>Deces</t>
  </si>
  <si>
    <t>HepE</t>
  </si>
  <si>
    <t>ILEA RADU ILIE</t>
  </si>
  <si>
    <t>31.01.2019 13:29 - 07.02.2019 11:20</t>
  </si>
  <si>
    <t>M</t>
  </si>
  <si>
    <t>da</t>
  </si>
  <si>
    <t>nu</t>
  </si>
  <si>
    <t>IRCA</t>
  </si>
  <si>
    <t>MASCASAN IOAN</t>
  </si>
  <si>
    <t>22.05.2019 19:04 - 31.05.2019 06:00</t>
  </si>
  <si>
    <t>IRA, AVC ICHEMIC, HEMORAGIE INTRAVENTRICULARA,STOP CARDIAC</t>
  </si>
  <si>
    <t>HepA</t>
  </si>
  <si>
    <t>POP MIHAI</t>
  </si>
  <si>
    <t>23.10.2017 19:56 - 03.11.2017 14:40</t>
  </si>
  <si>
    <t>HEMIPAREZIE DREPATA</t>
  </si>
  <si>
    <t>ENACHE IOAN</t>
  </si>
  <si>
    <t>08.03.2018 16:28 - 16.03.2018 13:07</t>
  </si>
  <si>
    <t>IRC</t>
  </si>
  <si>
    <t>COLCERIU IOAN</t>
  </si>
  <si>
    <t>14.11.2018 16:45 - 29.11.2018 15:55</t>
  </si>
  <si>
    <t>CSOBOT MIKLOS-ERNO</t>
  </si>
  <si>
    <t>27.08.2018 03:25 - 27.09.2018 16:30</t>
  </si>
  <si>
    <t>plasma</t>
  </si>
  <si>
    <t>BARSAN DORU-VASILE</t>
  </si>
  <si>
    <t>14.03.2019 13:32 - 09.04.2019 15:30</t>
  </si>
  <si>
    <t>ribavirin</t>
  </si>
  <si>
    <t>IGNATZ ILEANA</t>
  </si>
  <si>
    <t>13.02.2019 23:12 - 22.02.2019 09:00</t>
  </si>
  <si>
    <t>F</t>
  </si>
  <si>
    <t>PACURAR TODOR</t>
  </si>
  <si>
    <t>06.11.2017 19:01 - 14.11.2017 12:11</t>
  </si>
  <si>
    <t>ZGARC MIRCEA</t>
  </si>
  <si>
    <t>09.12.2018 23:10 - 19.12.2018 12:00</t>
  </si>
  <si>
    <t>BUCSA AUREL</t>
  </si>
  <si>
    <t>16.02.2018 19:50 - 01.03.2018 12:30</t>
  </si>
  <si>
    <t>SAMFIRA GHEORGHE-IOAN</t>
  </si>
  <si>
    <t>31.10.2018 13:07 - 08.11.2018 12:06</t>
  </si>
  <si>
    <t>SORAGE LUIGI EMILIO</t>
  </si>
  <si>
    <t>29.03.2017 04:28 - 03.04.2017 13:58</t>
  </si>
  <si>
    <t>BLAGA RAUL-VASILE</t>
  </si>
  <si>
    <t>21.09.2017 16:44 - 29.09.2017 12:00</t>
  </si>
  <si>
    <t>SD DE IMUNODEPRESIE DOBANDITA STD A1</t>
  </si>
  <si>
    <t>MOLNAR TAMAS</t>
  </si>
  <si>
    <t>23.01.2019 17:54 - 29.01.2019 15:30</t>
  </si>
  <si>
    <t>SASARAN NICOLAE-IOAN</t>
  </si>
  <si>
    <t>09.01.2017 14:23 - 19.01.2017 07:39</t>
  </si>
  <si>
    <t>LACATUS ADRIAN</t>
  </si>
  <si>
    <t>09.06.2019 23:50 - 13.06.2019 12:30</t>
  </si>
  <si>
    <t>BRANESCU CONSTANTIN</t>
  </si>
  <si>
    <t>17.10.2018 15:55 - 30.10.2018 12:00</t>
  </si>
  <si>
    <t>LATCO IOAN VASILE</t>
  </si>
  <si>
    <t>24.10.2018 16:41 - 01.11.2018 15:35</t>
  </si>
  <si>
    <t>VASILIE NISTOR</t>
  </si>
  <si>
    <t>23.08.2019 21:34 - 30.08.2019 14:00</t>
  </si>
  <si>
    <t>HORGE DUMITRU</t>
  </si>
  <si>
    <t>15.03.2019 16:09 - 05.04.2019 14:00</t>
  </si>
  <si>
    <t>chist hepatic, liposarcom retroperitoneal operat</t>
  </si>
  <si>
    <t>TEREC IOAN</t>
  </si>
  <si>
    <t>01.11.2018 21:49 - 09.11.2018 12:00</t>
  </si>
  <si>
    <t>ROMANIUC NICU</t>
  </si>
  <si>
    <t>13.01.2019 23:37 - 28.01.2019 13:30</t>
  </si>
  <si>
    <t>PASCALAU ADRIAN-IONEL</t>
  </si>
  <si>
    <t>07.08.2018 09:40 - 17.08.2018 14:00</t>
  </si>
  <si>
    <t>ZEGREAN COSMIN DORIN</t>
  </si>
  <si>
    <t>04.09.2018 15:45 - 17.09.2018 12:59</t>
  </si>
  <si>
    <t>TIMOTEIU MUGUREL VASILE</t>
  </si>
  <si>
    <t>23.01.2019 17:58 - 08.02.2019 08:50</t>
  </si>
  <si>
    <t>COMAN GHEORGHE</t>
  </si>
  <si>
    <t>12.10.2018 14:04 - 08.11.2018 10:36</t>
  </si>
  <si>
    <t>NEUROPATIE OPTICA BILATERALA</t>
  </si>
  <si>
    <t>OLTEANU CRISTIAN</t>
  </si>
  <si>
    <t>28.09.2018 23:33 - 12.10.2018 09:58</t>
  </si>
  <si>
    <t>MATINGO ALIN-AUGUSTIN</t>
  </si>
  <si>
    <t>01.05.2017 17:36 - 10.05.2017 12:40</t>
  </si>
  <si>
    <t>COSTEA MIHAELA - DIANA</t>
  </si>
  <si>
    <t>24.10.2017 18:42 - 15.11.2017 14:30</t>
  </si>
  <si>
    <t>SCHNELLENPERGER MARIUS-TIBERIU</t>
  </si>
  <si>
    <t>24.11.2017 17:53 -05.12.2017 10:31</t>
  </si>
  <si>
    <t>JUHOS TAMAS</t>
  </si>
  <si>
    <t>25.11.2017 15:47 - 05.12.2017 12:00</t>
  </si>
  <si>
    <t>BAIESCU ALIN-TUDOR</t>
  </si>
  <si>
    <t>11.06.2018 09:36 - 26.06.2018 14:52</t>
  </si>
  <si>
    <t>CADIS CRISTIAN</t>
  </si>
  <si>
    <t>18.09.2017 17:25 - 28.09.2017 11:44</t>
  </si>
  <si>
    <t>FELECAN PAUL ALEXANDRU</t>
  </si>
  <si>
    <t>10.10.2018 15:04 - 19.10.2018 13:00</t>
  </si>
  <si>
    <t>VOICA FLORIN-MARIUS</t>
  </si>
  <si>
    <t>14.02.2019 23:30 - 20.03.2019 13:45</t>
  </si>
  <si>
    <t>b chistica hepatorenala</t>
  </si>
  <si>
    <t>ribavirin, plasma</t>
  </si>
  <si>
    <t>MATINGO CIPRIAN-ALEXANDRU</t>
  </si>
  <si>
    <t>28.03.2017 00:32 - 07.04.2017 15:00</t>
  </si>
  <si>
    <t>TRIF THEODOR MIHAI</t>
  </si>
  <si>
    <t>25.09.2017 09:14 - 05.10.2017 12:50</t>
  </si>
  <si>
    <t>SZILAGYI STEFAN</t>
  </si>
  <si>
    <t>22.11.2017 20:14 - 04.12.2017 14:00</t>
  </si>
  <si>
    <t>BALLOK JANOS-ZOLTAN</t>
  </si>
  <si>
    <t>15.12.2017 13:00 - 29.12.2017 10:35</t>
  </si>
  <si>
    <t>NAGY ELEMER</t>
  </si>
  <si>
    <t>06.11.2018 20:02 - 21.11.2018 10:30</t>
  </si>
  <si>
    <t>FELECAN ALIN-SERGIU</t>
  </si>
  <si>
    <t>24.01.2019 19:45 - 06.02.2019 09:05</t>
  </si>
  <si>
    <t>SUMALAN REMUS-GABRIEL</t>
  </si>
  <si>
    <t>10.01.2018 13:46 - 22.01.2018 13:30</t>
  </si>
  <si>
    <t>COLCERIU MIRCEA-GAVRIL</t>
  </si>
  <si>
    <t>15.11.2018 01:17 - 29.11.2018 11:13</t>
  </si>
  <si>
    <t>MANOLACHE GABRIEL</t>
  </si>
  <si>
    <t>27.03.2019 17:39 - 15.04.2019 14:17</t>
  </si>
  <si>
    <t>CHISTURI CORTICALE RD</t>
  </si>
  <si>
    <t>TIFOR ROZALIA</t>
  </si>
  <si>
    <t>18.12.2017 13:18 - 29.12.2017 14:43</t>
  </si>
  <si>
    <t>SABAU GHEORGHE</t>
  </si>
  <si>
    <t>15.08.2018 23:18 - 21.08.2018 11:30</t>
  </si>
  <si>
    <t>DOBOS OVIDIU-ZAHARIA</t>
  </si>
  <si>
    <t>20.09.2018 12:49 - 28.09.2018 13:48</t>
  </si>
  <si>
    <t>LEUCEMIE MIELOIDA CRONICA IN TRATAMENT CU DASATINIB(2017)</t>
  </si>
  <si>
    <t>PASCALAU GRIGORE-CONSTANTIN</t>
  </si>
  <si>
    <t>26.10.2018 01:16 - 30.10.2018 14:10</t>
  </si>
  <si>
    <t>27.12.2017 09:47 -05.01.2018 13:48</t>
  </si>
  <si>
    <t>SZASZ GHEORGHE-VASILE</t>
  </si>
  <si>
    <t>31.10.2018 02:53 - 03.12.2018 13:55</t>
  </si>
  <si>
    <t>MOLDOVAN IOAN CALIN</t>
  </si>
  <si>
    <t>03.07.2018 17:21 - 18.07.2018 12:00</t>
  </si>
  <si>
    <t>microlitiaza renala dreapta</t>
  </si>
  <si>
    <t>CADIS FLORIN</t>
  </si>
  <si>
    <t>29.08.2018 15:39 - 10.09.2018 11:21</t>
  </si>
  <si>
    <t>ONETIU ANDREI BOGDAN</t>
  </si>
  <si>
    <t>05.10.2018 19:20 - 16.10.2018 12:30</t>
  </si>
  <si>
    <t>POPA OVIDIU-CRISTIAN</t>
  </si>
  <si>
    <t>23.07.2019 11:41 - 30.07.2019 14:19</t>
  </si>
  <si>
    <t>BALLOK IOAN</t>
  </si>
  <si>
    <t>16.11.2017 10:02 - 30.11.2017 12:00</t>
  </si>
  <si>
    <t>POPTEAN BOGDAN</t>
  </si>
  <si>
    <t>21.09.2018 22:57 - 28.09.2018 12:30</t>
  </si>
  <si>
    <t>ETEDI ZSOLT</t>
  </si>
  <si>
    <t>13.11.2018 02:35 - 23.11.2018 14:00</t>
  </si>
  <si>
    <t>TABARAN ALEXANDRU</t>
  </si>
  <si>
    <t>12.09.2018 14:37 - 17.09.2018 14:24</t>
  </si>
  <si>
    <t>GYORI CSABA- LEVENTE</t>
  </si>
  <si>
    <t>20.11.2018 16:05 - 29.11.2018 11:20</t>
  </si>
  <si>
    <t>SZILAGYI MIHAI</t>
  </si>
  <si>
    <t>27.08.2017 02:16 - 13.09.2017 11:20</t>
  </si>
  <si>
    <t>STEIU CRISTIAN IONEL</t>
  </si>
  <si>
    <t>22.09.2017 13:59 - 04.10.2017 11:49</t>
  </si>
  <si>
    <t>HAVRAM IOSIF-DANILA</t>
  </si>
  <si>
    <t>18.10.2018 17:55 - 26.10.2018 12:50</t>
  </si>
  <si>
    <t>OLTEAN PAUL-MARIUS</t>
  </si>
  <si>
    <t>23.05.2018 15:32 - 31.05.2018 09:30</t>
  </si>
  <si>
    <t>COBARZAN RADU</t>
  </si>
  <si>
    <t>13.10.2018 19:56 - 19.10.2018 11:20</t>
  </si>
  <si>
    <t>POP DAN- ZAMFIR</t>
  </si>
  <si>
    <t>28.12.2017 18:17 - 12.01.2018 14:20</t>
  </si>
  <si>
    <t>MURESAN LUCIAN</t>
  </si>
  <si>
    <t>30.05.2019 17:27 - 07.06.2019 12:40</t>
  </si>
  <si>
    <t>POP LUCIA</t>
  </si>
  <si>
    <t>03.04.2019 21:05 - 11.04.2019 12:00</t>
  </si>
  <si>
    <t>NISTOR ALEXANDRU</t>
  </si>
  <si>
    <t>16.12.2018 15:50 - 11.01.2019 14:00</t>
  </si>
  <si>
    <t>DOBROTA CRISTINA</t>
  </si>
  <si>
    <t>15.05.2019 08:48 - 20.05.2019 13:42</t>
  </si>
  <si>
    <t>GALEA CLAUDIU- VASILE</t>
  </si>
  <si>
    <t>29.07.2019 23:41 - 06.08.2019 13:11</t>
  </si>
  <si>
    <t>BLAGA LAZAR-ADRIAN</t>
  </si>
  <si>
    <t>28.04.2017 08:02 - 12.05.2017 12:00</t>
  </si>
  <si>
    <t>TOC-LUCA DANIEL ADRIAN</t>
  </si>
  <si>
    <t>02.07.2019 13:44 - 15.07.2019 10:40</t>
  </si>
  <si>
    <t>PARALIZIE FACIALA PERIFERICA BILATERALA. NEUROBORELIOZA POSIBILA. CRIZE CONVULSIVE TONICO-CLONICE GENERALIZATE-PRIM EPISOD.</t>
  </si>
  <si>
    <t>BALAZS ILDIKO</t>
  </si>
  <si>
    <t>04.12.2018 19:59 - 20.12.2018 11:41</t>
  </si>
  <si>
    <t>TUHUT MARIUS ANTONIE</t>
  </si>
  <si>
    <t>05.12.2018 01:34 - 14.12.2018 14:00</t>
  </si>
  <si>
    <t>SIPOS IOAN</t>
  </si>
  <si>
    <t>19.10.2017 12:19 - 02.11.2017 14:00</t>
  </si>
  <si>
    <t>KULCSAR SANDOR</t>
  </si>
  <si>
    <t>16.11.2017 12:45 - 29.11.2017 13:00</t>
  </si>
  <si>
    <t>UDVARI IOAN</t>
  </si>
  <si>
    <t>03.07.2018 16:56 - 18.07.2018 12:00</t>
  </si>
  <si>
    <t>CARCINOM RENAL CU CELULE CLARE OP</t>
  </si>
  <si>
    <t>BUMBUC CLAUDIU-ROBERT</t>
  </si>
  <si>
    <t>30.11.2018 15:53 - 07.12.2018 13:00</t>
  </si>
  <si>
    <t>OARGA OANA - LACRAMIOARA</t>
  </si>
  <si>
    <t>01.02.2019 14:46 - 05.02.201912:14</t>
  </si>
  <si>
    <t>sdr gilbert</t>
  </si>
  <si>
    <t>MOLDOVEANU VLAD-SORIN</t>
  </si>
  <si>
    <t>20.12.2018 10:43 - 28.12.2018 13:50</t>
  </si>
  <si>
    <t>BRAD MIRCEA-CRISTIAN</t>
  </si>
  <si>
    <t>11.01.2019 18:30 - 21.01.2019 14:55</t>
  </si>
  <si>
    <t>JAC MARIAN- MILAN</t>
  </si>
  <si>
    <t>14.02.2018 07:39 - 01.03.2018 14:10</t>
  </si>
  <si>
    <t>TOLAS FLORIN-NICOLAE</t>
  </si>
  <si>
    <t>11.10.2018 08:23 - 23.10.2018 13:00</t>
  </si>
  <si>
    <t>TAMPA DANIEL</t>
  </si>
  <si>
    <t>23.01.2019 02:10 - 15.02.2019 15:00</t>
  </si>
  <si>
    <t>BURICESCU NICOLAE</t>
  </si>
  <si>
    <t>23.11.2018 17:57 - 31.12.2018 13:20</t>
  </si>
  <si>
    <t>VANCEA DACIANA-BRIANA</t>
  </si>
  <si>
    <t>04.10.2018 08:52 - 12.10.2018 13:00</t>
  </si>
  <si>
    <t>GIURGIUMAN ANA-AURICA</t>
  </si>
  <si>
    <t>14.11.2018 18:46 - 26.11.2018 13:00</t>
  </si>
  <si>
    <t>PLES GHEORGHE-MARIAN</t>
  </si>
  <si>
    <t>30.09.2018 17:20 - 11.10.2018 11:00</t>
  </si>
  <si>
    <t>BOC NICOLETA</t>
  </si>
  <si>
    <t>10.10.2018 08:40 - 18.10.2018 12:30</t>
  </si>
  <si>
    <t>ROSU CATALIN</t>
  </si>
  <si>
    <t>21.08.2018 19:46 - 30.08.2018 12:30</t>
  </si>
  <si>
    <t>CHISTE PARAPIELICE RINICHI DREPT</t>
  </si>
  <si>
    <t>ILEA CIPRIAN- MIREL</t>
  </si>
  <si>
    <t>12.04.2018 09:12 - 18.04.2018 10:00</t>
  </si>
  <si>
    <t>CRETU CALIN</t>
  </si>
  <si>
    <t>23.09.2018 18:10 - 08.10.2018 13:08</t>
  </si>
  <si>
    <t>TUDORAN MARIUS-LUCIAN</t>
  </si>
  <si>
    <t>04.09.2018 10:19 - 26.09.2018 14:00</t>
  </si>
  <si>
    <t>MOLDOVAN ALINA-ADELINA</t>
  </si>
  <si>
    <t>14.05.2017 20:50 - 29.05.2017 13:35</t>
  </si>
  <si>
    <t>BALTA NICU MIHAI</t>
  </si>
  <si>
    <t>23.08.2017 13:24 - 19.09.2017 08:50</t>
  </si>
  <si>
    <t>TARCIA MONIKA</t>
  </si>
  <si>
    <t>26.10.2018 22:16 - 29.10.2018 12:50</t>
  </si>
  <si>
    <t>LAZAR LEONTINA</t>
  </si>
  <si>
    <t>25.01.2019 18:38 - 01.02.2019 12:50</t>
  </si>
  <si>
    <t>RUS RENATO - MARIUS</t>
  </si>
  <si>
    <t>29.03.2018 15:58 - 05.04.2018 11:25</t>
  </si>
  <si>
    <t>VINCZE ANA-MARIA</t>
  </si>
  <si>
    <t>07.11.2018 12:45 - 20.11.2018 10:10</t>
  </si>
  <si>
    <t>BOTA IOAN FELICIAN</t>
  </si>
  <si>
    <t>14.05.2019 14:43 - 21.05.2019 15:00</t>
  </si>
  <si>
    <t>ABDULVOAP INDIRA</t>
  </si>
  <si>
    <t>09.07.2018 04:51 - 23.07.2018 15:20</t>
  </si>
  <si>
    <t>NICULA STELA</t>
  </si>
  <si>
    <t>27.09.2018 18:22 - 08.10.2018 12:30</t>
  </si>
  <si>
    <t>CURTEAN MARIA- SAVETA</t>
  </si>
  <si>
    <t>15.02.2018 15:05 - 27.02.2018 14:26</t>
  </si>
  <si>
    <t>RODILA IULIU-GRIGORE</t>
  </si>
  <si>
    <t>24.11.2017 22:54 - 08.12.2017 11:09</t>
  </si>
  <si>
    <t>OROIAN LUCIA</t>
  </si>
  <si>
    <t>09.07.2018 19:11 - 31.07.2018 14:00</t>
  </si>
  <si>
    <t>TEREBLECEA CARLA MARIA</t>
  </si>
  <si>
    <t>25.05.2018 21:05 - 06.06.2018 12:01</t>
  </si>
  <si>
    <t>ADENOPATIE HILARA HEPATICA</t>
  </si>
  <si>
    <t>HORVATH RAKHEL-BEATA</t>
  </si>
  <si>
    <t>10.09.2018 18:33 - 21.09.2018 15:45</t>
  </si>
  <si>
    <t>MOLDOVAN ANA-MARIA</t>
  </si>
  <si>
    <t>15.11.2018 10:14 - 23.11.2018 11:25</t>
  </si>
  <si>
    <t>CSORBA ISTVAN</t>
  </si>
  <si>
    <t>11.09.2018 15:36 - 21.09.2018 11:36</t>
  </si>
  <si>
    <t>LASZLO ZOLTAN</t>
  </si>
  <si>
    <t>02.08.2017 20:42 - 04.08.2017 14:30</t>
  </si>
  <si>
    <t>GHETI IOANA-AGNETA</t>
  </si>
  <si>
    <t>05.12.2017 12:46 - 12.12.2017 11:30</t>
  </si>
  <si>
    <t>NICOLAESCU CRISTINA</t>
  </si>
  <si>
    <t>23.01.2018 20:27 - 30.01.2018 16:00</t>
  </si>
  <si>
    <t>BALICA AUGUSTIN MARINEL</t>
  </si>
  <si>
    <t>07.03.2018 12:08 - 13.03.2018 12:58</t>
  </si>
  <si>
    <t>POP EUGEN-MIHAI</t>
  </si>
  <si>
    <t>17.08.2018 14:39 - 30.08.2018 11:30</t>
  </si>
  <si>
    <t>CHIRA IOAN</t>
  </si>
  <si>
    <t>19.01.2019 16:06 - 28.01.2019 14:00</t>
  </si>
  <si>
    <t>CIZMAS SORINEL MARIAN</t>
  </si>
  <si>
    <t>06.09.2017 12:05 - 18.09.2017 13:20</t>
  </si>
  <si>
    <t>DAVIDEAN STEFAN-LUCIAN</t>
  </si>
  <si>
    <t>26.09.2017 14:53 - 03.10.2017 13:00</t>
  </si>
  <si>
    <t>VINCZE ISTVAN</t>
  </si>
  <si>
    <t>18.12.2018 13:25 - 03.01.2019 14:48</t>
  </si>
  <si>
    <t>KORONDI IOSIF</t>
  </si>
  <si>
    <t>17.09.2018 23:35 - 01.10.2018 20:50</t>
  </si>
  <si>
    <t>polineuropatie, atrofie cerebrala deces prin HDS pe fondul cirozei</t>
  </si>
  <si>
    <t>MOROCAZAN ANA-MARIA</t>
  </si>
  <si>
    <t>01.11.2018 12:39 - 06.11.2018 12:21</t>
  </si>
  <si>
    <t>ZSOLDOS -BAIAS ANA</t>
  </si>
  <si>
    <t>15.09.2018 09:20 - 20.09.2018 11:23</t>
  </si>
  <si>
    <t>CIGHIR OVIDIU ANDREI</t>
  </si>
  <si>
    <t>05.10.2018 20:52 - 16.10.2018 13:00</t>
  </si>
  <si>
    <t>MARCU MIHAI-TUDOR</t>
  </si>
  <si>
    <t>28.10.2018 19:57 - 12.11.2018 13:30</t>
  </si>
  <si>
    <t>TUHUT ELENA-ALINA</t>
  </si>
  <si>
    <t>02.01.2019 20:08 - 11.01.2019 11:45</t>
  </si>
  <si>
    <t>ROSTAS AUREL-TUTU</t>
  </si>
  <si>
    <t>04.01.2019 21:33 - 09.01.2019 12:40</t>
  </si>
  <si>
    <t>GHISE VLAD</t>
  </si>
  <si>
    <t>27.06.2019 00:44 - 22.07.2019 12:04</t>
  </si>
  <si>
    <t>POLINEUROPATIE MIXTA MEMBRE INFERIOARE</t>
  </si>
  <si>
    <t>BULBOACA MARIUS- CRISTIAN</t>
  </si>
  <si>
    <t>04.09.2017 22:53 - 18.09.2017 13:20</t>
  </si>
  <si>
    <t>KOVACS ELISABETA</t>
  </si>
  <si>
    <t>05.10.2018 18:22 - 12.10.2018 14:34</t>
  </si>
  <si>
    <t>NEGREA ALEXANDRU</t>
  </si>
  <si>
    <t>29.10.2018 22:51 - 09.11.2018 12:00</t>
  </si>
  <si>
    <t>BURSAN MARIA</t>
  </si>
  <si>
    <t>20.11.2018 12:19 - 04.12.2018 13:30</t>
  </si>
  <si>
    <t>POP ZAMFIR</t>
  </si>
  <si>
    <t>12.03.2018 10:23 - 30.03.2018 12:00</t>
  </si>
  <si>
    <t>TRIF VIORICA</t>
  </si>
  <si>
    <t>22.08.2018 22:49 - 04.09.2018 09:35</t>
  </si>
  <si>
    <t>PERTE ANDREEA-GABRIELA</t>
  </si>
  <si>
    <t>15.11.2018 12:14 - 23.11.2018 11:00</t>
  </si>
  <si>
    <t>TATAR LENUTA</t>
  </si>
  <si>
    <t>07.03.2017 13:56 - 17.03.2017 12:00</t>
  </si>
  <si>
    <t>LACUNARISM CEREBRAL ISCHEMIC</t>
  </si>
  <si>
    <t>STEFANESCU LILIANA</t>
  </si>
  <si>
    <t>29.05.2019 15:07 - 11.06.2019 13:30</t>
  </si>
  <si>
    <t>MURESAN MARIA-IOANA</t>
  </si>
  <si>
    <t>13.11.2018 10:05 - 20.11.2018 15:00</t>
  </si>
  <si>
    <t>epilepsie sub tratament</t>
  </si>
  <si>
    <t>VARGA IULIU-STEFAN</t>
  </si>
  <si>
    <t>13.11.2018 09:49 - 23.11.2018 11:50</t>
  </si>
  <si>
    <t>MANOLACHE CORINA MAGDALENA</t>
  </si>
  <si>
    <t>26.02.2019 12:41 - 08.03.2019 10:00</t>
  </si>
  <si>
    <t>IUHOS SARA</t>
  </si>
  <si>
    <t>10.11.2017 11:40 - 20.11.2017 15:00</t>
  </si>
  <si>
    <t>SZEKELY KINGA</t>
  </si>
  <si>
    <t>01.01.2018 23:20 - 15.01.2018 13:00</t>
  </si>
  <si>
    <t>COSTAN LIVIA</t>
  </si>
  <si>
    <t>21.11.2017 13:34 - 28.11.2017 20:00</t>
  </si>
  <si>
    <t>MURESAN MARINELA</t>
  </si>
  <si>
    <t>04.09.2018 09:33 - 17.09.2018 15:15</t>
  </si>
  <si>
    <t>RATIU VIORICA</t>
  </si>
  <si>
    <t>10.10.2018 15:53 - 19.10.2018 14:00</t>
  </si>
  <si>
    <t>UNGUR LIANA</t>
  </si>
  <si>
    <t>16.10.2018 14:36 - 26.10.2018 13:07</t>
  </si>
  <si>
    <t>DURA ANA-MARIA</t>
  </si>
  <si>
    <t>26.06.2019 11:12 - 05.07.2019 13:53</t>
  </si>
  <si>
    <t>CRETU ROZALIA-IOANA</t>
  </si>
  <si>
    <t>31.08.2018 17:52 - 11.09.2018 12:08</t>
  </si>
  <si>
    <t>BALAZ AUGUSTIN</t>
  </si>
  <si>
    <t>31.08.2018 23:39 - 13.09.2018 14:30</t>
  </si>
  <si>
    <t>MARIES GABRIELA</t>
  </si>
  <si>
    <t>30.06.2018 18:00 - 11.07.2018 13:00</t>
  </si>
  <si>
    <t>POP ADINA-ALISS</t>
  </si>
  <si>
    <t>25.12.2017 18:19 - 05.01.2018 11:48</t>
  </si>
  <si>
    <t>BALLA ANDREI</t>
  </si>
  <si>
    <t>13.09.2018 14:48 - 11.10.2018 13:30</t>
  </si>
  <si>
    <t>CORD VIORICA</t>
  </si>
  <si>
    <t>09.11.2018 21:09 - 16.11.2018 12:50</t>
  </si>
  <si>
    <t>UNGUREANU LUCIA -ANA</t>
  </si>
  <si>
    <t>20.02.2018 13:19 - 02.03.2018 13:26</t>
  </si>
  <si>
    <t>litiaza renala?</t>
  </si>
  <si>
    <t>IRIMIES LAURA IOANA</t>
  </si>
  <si>
    <t>26.08.2018 23:03 - 31.08.2018 10:00</t>
  </si>
  <si>
    <t>TIBREA GABRIELA ELENA</t>
  </si>
  <si>
    <t>06.10.2018 01:40 - 11.10.2018 14:30</t>
  </si>
  <si>
    <t>LASZLO RUBEN AVRAM</t>
  </si>
  <si>
    <t>10.01.2017 12:59 - 19.01.2017 12:00</t>
  </si>
  <si>
    <t>GEORGIU MIHAELA</t>
  </si>
  <si>
    <t>17.05.2019 17:39 - 21.05.2019 15:00</t>
  </si>
  <si>
    <t>SIRBU VLADIMIR</t>
  </si>
  <si>
    <t>22.01.2019 02:11 - 31.01.2019 18:55</t>
  </si>
  <si>
    <t>PERSA ADRIANA</t>
  </si>
  <si>
    <t>04.09.2018 12:06 - 11.09.2018 15:12</t>
  </si>
  <si>
    <t>BADAU LORENA</t>
  </si>
  <si>
    <t>29.10.2017 00:14 - 13.11.2017 12:00</t>
  </si>
  <si>
    <t>SUCIU ROXANA-MONICA</t>
  </si>
  <si>
    <t>18.08.2018 21:37 - 28.08.2018 10:00</t>
  </si>
  <si>
    <t>FERNEA DANA-MARIA</t>
  </si>
  <si>
    <t>28.11.2018 17:01 - 12.12.2018 14:00</t>
  </si>
  <si>
    <t>SOCACI IOANA LUCIA</t>
  </si>
  <si>
    <t>23.02.2018 09:44 - 05.03.2018 12:47</t>
  </si>
  <si>
    <t>SIMON LAVINIA</t>
  </si>
  <si>
    <t>23.10.2018 20:45 - 02.11.2018 13:40</t>
  </si>
  <si>
    <t>GODANCA RAMONA-ALEXANDRA</t>
  </si>
  <si>
    <t>08.11.2018 16:20 - 26.11.2018 09:29</t>
  </si>
  <si>
    <t>PERJARIU MADALINA LETITIA</t>
  </si>
  <si>
    <t>27.11.2018 18:02 - 07.12.2018 12:25</t>
  </si>
  <si>
    <t>PREDA SIMONA</t>
  </si>
  <si>
    <t>05.02.2019 11:44 - 15.02.2019 15:30</t>
  </si>
  <si>
    <t>STANESCU EMMA- TEODORA</t>
  </si>
  <si>
    <t>03.08.2017 22:52 - 09.08.2017 10:40</t>
  </si>
  <si>
    <t>NEGRU ANCA-MONICA</t>
  </si>
  <si>
    <t>29.11.2018 09:14 - 14.12.2018 12:00</t>
  </si>
  <si>
    <t>LACATUS IOANA - VOICHITA</t>
  </si>
  <si>
    <t>12.07.2019 18:41 - 24.07.2019 14:17</t>
  </si>
  <si>
    <t>HEMATURIE MICROSCOPICA</t>
  </si>
  <si>
    <t>CIZMAS LUCIA-LIANA</t>
  </si>
  <si>
    <t>09.10.2017 23:28 - 19.10.2017 12:06</t>
  </si>
  <si>
    <t>KESZEG DANIELA</t>
  </si>
  <si>
    <t>02.03.2019 02:26 - 05.03.2019 13:15</t>
  </si>
  <si>
    <t>PAVEL FLORICA</t>
  </si>
  <si>
    <t>05.09.2018 00:20 - 17.09.2018 15:01</t>
  </si>
  <si>
    <t>ROSTAS EMILIA</t>
  </si>
  <si>
    <t>22.04.2017 15:10 - 28.04.2017 11:00</t>
  </si>
  <si>
    <t>OLTEAN STEFAN</t>
  </si>
  <si>
    <t>31.01.2019 15:43 - 08.02.2019 11:40</t>
  </si>
  <si>
    <t>pancreatita cronica?</t>
  </si>
  <si>
    <t>CIUPE VASILE</t>
  </si>
  <si>
    <t>31.01.2017 02:36 - 09.02.2017 11:38</t>
  </si>
  <si>
    <t>TIMOTEIU ADRIANA-GABRIELA</t>
  </si>
  <si>
    <t>27.02.2019 09:31 - 04.03.2019 13:50</t>
  </si>
  <si>
    <t>CLAPA MONICA FLAVIA</t>
  </si>
  <si>
    <t>24.04.2017 21:18 - 05.05.2017 14:15</t>
  </si>
  <si>
    <t>ONETIU SONIA-FLAVIA</t>
  </si>
  <si>
    <t>19.10.2018 10:46 - 26.10.2018 12:02</t>
  </si>
  <si>
    <t>TIA ADRIANA- MARIA</t>
  </si>
  <si>
    <t>19.07.2018 13:11 - 03.08.2018 13:00</t>
  </si>
  <si>
    <t>NECIU MARIANA</t>
  </si>
  <si>
    <t>04.02.2019 08:13 - 15.02.2019 09:14</t>
  </si>
  <si>
    <t>PACURAR ANDREI</t>
  </si>
  <si>
    <t>18.08.2017 12:21 - 28.08.2017 12:56</t>
  </si>
  <si>
    <t>ADUMITRESEI GEORGETA</t>
  </si>
  <si>
    <t>24.07.2019 10:01 - 26.07.2019 12:00</t>
  </si>
  <si>
    <t>MOCAN VASILE</t>
  </si>
  <si>
    <t>18.08.2019 01:24 - 05.09.2019 14:00</t>
  </si>
  <si>
    <t>deteriorare cognitiva</t>
  </si>
  <si>
    <t>MURESAN COSMINA</t>
  </si>
  <si>
    <t>09.03.2018 10:25 - 22.03.2018 11:43</t>
  </si>
  <si>
    <t>RUSU MONICA IOANA</t>
  </si>
  <si>
    <t>02.11.2018 14:11 - 13.11.2018 13:02</t>
  </si>
  <si>
    <t>LASLO ADRIANA-ILDI</t>
  </si>
  <si>
    <t>04.01.2017 22:52 - 09.01.2017 11:30</t>
  </si>
  <si>
    <t>ANCA GABRIELA-MARIANA</t>
  </si>
  <si>
    <t>31.10.2018 20:22 - 16.11.2018 14:00</t>
  </si>
  <si>
    <t>TURJA ANDREEA CRISTIANA</t>
  </si>
  <si>
    <t>28.12.2017 02:11 - 12.01.2018 10:00</t>
  </si>
  <si>
    <t>MANEA CRISTINA</t>
  </si>
  <si>
    <t>28.03.2019 11:46 - 01.04.2019 13:00</t>
  </si>
  <si>
    <t>CILAN ALEXANDRU</t>
  </si>
  <si>
    <t>15.02.2018 17:15 - 30.03.2018 11:30</t>
  </si>
  <si>
    <t>sdr down, convulsii febrile</t>
  </si>
  <si>
    <t>MOLDOVEANU KRYSTA LEIGH</t>
  </si>
  <si>
    <t>14.01.201913:50 - 17.01.2019 10:35</t>
  </si>
  <si>
    <t>ANITEI GEORGETA</t>
  </si>
  <si>
    <t>20.02.2019 14:12 - 06.03.2019 11:30</t>
  </si>
  <si>
    <t>NEAG MIHAELA-ANCUTA</t>
  </si>
  <si>
    <t>18.09.2018 16:42 - 01.10.2018 12:00</t>
  </si>
  <si>
    <t>MOGA CORNEL-CRISTIAN</t>
  </si>
  <si>
    <t>05.09.2018 17:41 - 19.09.2018 13:00</t>
  </si>
  <si>
    <t>OROSZ JOZSEF-ATTILA</t>
  </si>
  <si>
    <t>11.12.2018 08:16 - 19.12.2018 11:20</t>
  </si>
  <si>
    <t>ILEA CALIN-FLORIN</t>
  </si>
  <si>
    <t>14.06.2017 11:29 - 20.06.2017 13:20</t>
  </si>
  <si>
    <t>BULBOACA CARMEN MARIA</t>
  </si>
  <si>
    <t>07.09.2017 10:43 - 12.09.2017 10:00</t>
  </si>
  <si>
    <t>SIPOS SZILARD</t>
  </si>
  <si>
    <t>23.10.2017 13:29 - 06.11.2017 14:00</t>
  </si>
  <si>
    <t>PRODAN GRIGORE-OVIDIU</t>
  </si>
  <si>
    <t>02.11.2017 10:36 - 22.11.2017 14:00</t>
  </si>
  <si>
    <t>PETRUS GHEORGHE</t>
  </si>
  <si>
    <t>13.11.2017 12:28 - 17.11.2017 08:42</t>
  </si>
  <si>
    <t>06.12.2017 09:08 - 08.12.2017 10:45</t>
  </si>
  <si>
    <t>Var</t>
  </si>
  <si>
    <t>X1</t>
  </si>
  <si>
    <t>X2</t>
  </si>
  <si>
    <t>X3</t>
  </si>
  <si>
    <t>X4</t>
  </si>
  <si>
    <t>Label</t>
  </si>
  <si>
    <t>Role</t>
  </si>
  <si>
    <t>Type</t>
  </si>
  <si>
    <t>Levels</t>
  </si>
  <si>
    <t>New.levels</t>
  </si>
  <si>
    <t>Min</t>
  </si>
  <si>
    <t>Max</t>
  </si>
  <si>
    <t>W</t>
  </si>
  <si>
    <t>Scale</t>
  </si>
  <si>
    <t>Breaks</t>
  </si>
  <si>
    <t>ID2</t>
  </si>
  <si>
    <t>id</t>
  </si>
  <si>
    <t>numeric</t>
  </si>
  <si>
    <t>Main</t>
  </si>
  <si>
    <t>Hepatitis (Group)</t>
  </si>
  <si>
    <t>binary</t>
  </si>
  <si>
    <t>text</t>
  </si>
  <si>
    <t>HepE;HepA</t>
  </si>
  <si>
    <t>E;A</t>
  </si>
  <si>
    <t>exclude</t>
  </si>
  <si>
    <t>IV</t>
  </si>
  <si>
    <t>#</t>
  </si>
  <si>
    <t>II</t>
  </si>
  <si>
    <t>Date of admission</t>
  </si>
  <si>
    <t>date</t>
  </si>
  <si>
    <t>Date of discharge</t>
  </si>
  <si>
    <t>Hospital stay duration (days)</t>
  </si>
  <si>
    <t>Age at presentation (years)</t>
  </si>
  <si>
    <t>F;M</t>
  </si>
  <si>
    <t>Direct billirubin (mg/dL)</t>
  </si>
  <si>
    <t>Bilirubina directă (mg/dL)</t>
  </si>
  <si>
    <t>log</t>
  </si>
  <si>
    <t>Total billirubin (mg/dL)</t>
  </si>
  <si>
    <t>Bilirubina totală (mg/dL)</t>
  </si>
  <si>
    <t>ALP (IU/L)</t>
  </si>
  <si>
    <t>γ-GT (IU/L)</t>
  </si>
  <si>
    <t>Glucose (mg/dL)</t>
  </si>
  <si>
    <t>AST (IU/L)</t>
  </si>
  <si>
    <t>AST (UI/L)</t>
  </si>
  <si>
    <t>ALT (IU/L)</t>
  </si>
  <si>
    <t>ALT (UI/L)</t>
  </si>
  <si>
    <t>Prothrombin time (sec)</t>
  </si>
  <si>
    <t>Prothrombin index (%)</t>
  </si>
  <si>
    <t>Creatinin (mg/dL)</t>
  </si>
  <si>
    <t>Pre-hospital symptomatic period (days)</t>
  </si>
  <si>
    <t>Diabetes mellitus</t>
  </si>
  <si>
    <t>danu</t>
  </si>
  <si>
    <t>da;nu</t>
  </si>
  <si>
    <t>yes;no</t>
  </si>
  <si>
    <t>Chronic liver disease</t>
  </si>
  <si>
    <t>B</t>
  </si>
  <si>
    <t>da;B;toxica;hemangiom;nu</t>
  </si>
  <si>
    <t>yes;yes;yes;yes;no</t>
  </si>
  <si>
    <t>Neurologic disease</t>
  </si>
  <si>
    <t>Chronic kidney disease</t>
  </si>
  <si>
    <t>c</t>
  </si>
  <si>
    <t>Age (groups)</t>
  </si>
  <si>
    <t>manual</t>
  </si>
  <si>
    <t>Direct billirubin (groups)</t>
  </si>
  <si>
    <t>Total billirubin (groups)</t>
  </si>
  <si>
    <t>ALP (groups)</t>
  </si>
  <si>
    <t>γ-GT (groups)</t>
  </si>
  <si>
    <t>AST (groups)</t>
  </si>
  <si>
    <t>ALT (groups)</t>
  </si>
  <si>
    <t>PT (sec) (groups)</t>
  </si>
  <si>
    <t>PT (%) (groups)</t>
  </si>
  <si>
    <t>INR (groups)</t>
  </si>
  <si>
    <t>APTT  (sec) (groups)</t>
  </si>
  <si>
    <t>Antiviral treatment</t>
  </si>
  <si>
    <t>Liver cirrhosis</t>
  </si>
  <si>
    <t>Hepatitis B coinfection</t>
  </si>
  <si>
    <t>Hepatitis C coinfection</t>
  </si>
  <si>
    <t>Additional treatment need (plasma: hep. A / Ribavirin: hep. E)</t>
  </si>
  <si>
    <t>plasma;ribavirin;ribavirin, plasma;nu</t>
  </si>
  <si>
    <t>yes;yes;yes;no</t>
  </si>
  <si>
    <t>INR &gt; 1.5</t>
  </si>
  <si>
    <t>PT &lt; 70%</t>
  </si>
  <si>
    <t>GOT &gt; 350</t>
  </si>
  <si>
    <t>GPT &gt; 350</t>
  </si>
  <si>
    <t>Coagulation disfunction (PT, INR)</t>
  </si>
  <si>
    <t>AST, ALT &gt; 350</t>
  </si>
  <si>
    <t>Deceased</t>
  </si>
  <si>
    <t>Acute hepatitis</t>
  </si>
  <si>
    <t>total 2017-2019</t>
  </si>
  <si>
    <t>E</t>
  </si>
  <si>
    <t>A</t>
  </si>
  <si>
    <t>C</t>
  </si>
  <si>
    <t>B17 alte acute virale</t>
  </si>
  <si>
    <t>B19 nespecificata fara coma</t>
  </si>
  <si>
    <t>total</t>
  </si>
  <si>
    <t>total E/(E+A) 2017-2019</t>
  </si>
  <si>
    <t>total E/total 2017-2019</t>
  </si>
</sst>
</file>

<file path=xl/styles.xml><?xml version="1.0" encoding="utf-8"?>
<styleSheet xmlns="http://schemas.openxmlformats.org/spreadsheetml/2006/main">
  <numFmts count="7">
    <numFmt numFmtId="176" formatCode="m/d/yyyy;@"/>
    <numFmt numFmtId="177" formatCode="0_);[Red]\(0\)"/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178" formatCode="#,##0_ "/>
    <numFmt numFmtId="42" formatCode="_(&quot;$&quot;* #,##0_);_(&quot;$&quot;* \(#,##0\);_(&quot;$&quot;* &quot;-&quot;_);_(@_)"/>
  </numFmts>
  <fonts count="38">
    <font>
      <sz val="11"/>
      <color rgb="FF000000"/>
      <name val="Arial"/>
      <charset val="1"/>
    </font>
    <font>
      <sz val="11"/>
      <color theme="0" tint="-0.25"/>
      <name val="Arial"/>
      <charset val="1"/>
    </font>
    <font>
      <sz val="10"/>
      <name val="Arial"/>
      <charset val="134"/>
    </font>
    <font>
      <sz val="11"/>
      <color rgb="FFFF0000"/>
      <name val="Arial"/>
      <charset val="1"/>
    </font>
    <font>
      <sz val="11"/>
      <color rgb="FF000000"/>
      <name val="Calibri"/>
      <charset val="1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name val="Arial"/>
      <charset val="134"/>
    </font>
    <font>
      <sz val="11"/>
      <color rgb="FF000000"/>
      <name val="Liberation Sans"/>
      <charset val="1"/>
    </font>
    <font>
      <sz val="10"/>
      <color rgb="FF000000"/>
      <name val="Liberation Sans"/>
      <charset val="1"/>
    </font>
    <font>
      <sz val="11"/>
      <color rgb="FFFF0000"/>
      <name val="Calibri"/>
      <charset val="134"/>
      <scheme val="minor"/>
    </font>
    <font>
      <sz val="11"/>
      <color theme="0" tint="-0.05"/>
      <name val="Arial"/>
      <charset val="1"/>
    </font>
    <font>
      <sz val="11"/>
      <color theme="1"/>
      <name val="Calibri"/>
      <charset val="1"/>
    </font>
    <font>
      <sz val="11"/>
      <name val="Arial"/>
      <charset val="1"/>
    </font>
    <font>
      <sz val="11"/>
      <color rgb="FFFF0000"/>
      <name val="Calibri"/>
      <charset val="1"/>
    </font>
    <font>
      <sz val="11"/>
      <color rgb="FFFF0000"/>
      <name val="Calibri"/>
      <charset val="134"/>
    </font>
    <font>
      <sz val="11"/>
      <color theme="9"/>
      <name val="Arial"/>
      <charset val="1"/>
    </font>
    <font>
      <sz val="11"/>
      <color theme="1"/>
      <name val="Arial"/>
      <charset val="1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3" fillId="3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0" fillId="11" borderId="7" applyNumberFormat="0" applyAlignment="0" applyProtection="0">
      <alignment vertical="center"/>
    </xf>
    <xf numFmtId="44" fontId="2" fillId="0" borderId="0" applyBorder="0" applyAlignment="0" applyProtection="0"/>
    <xf numFmtId="0" fontId="21" fillId="10" borderId="0" applyNumberFormat="0" applyBorder="0" applyAlignment="0" applyProtection="0">
      <alignment vertical="center"/>
    </xf>
    <xf numFmtId="0" fontId="6" fillId="19" borderId="9" applyNumberFormat="0" applyFont="0" applyAlignment="0" applyProtection="0">
      <alignment vertical="center"/>
    </xf>
    <xf numFmtId="0" fontId="28" fillId="9" borderId="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11" borderId="5" applyNumberFormat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41" fontId="2" fillId="0" borderId="0" applyBorder="0" applyAlignment="0" applyProtection="0"/>
    <xf numFmtId="0" fontId="21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43" fontId="2" fillId="0" borderId="0" applyBorder="0" applyAlignment="0" applyProtection="0"/>
    <xf numFmtId="0" fontId="32" fillId="13" borderId="8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9" fontId="2" fillId="0" borderId="0" applyBorder="0" applyAlignment="0" applyProtection="0"/>
    <xf numFmtId="0" fontId="37" fillId="0" borderId="0" applyNumberFormat="0" applyFill="0" applyBorder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10" fontId="2" fillId="0" borderId="0" xfId="47" applyNumberFormat="1"/>
    <xf numFmtId="0" fontId="0" fillId="0" borderId="0" xfId="0" applyBorder="1"/>
    <xf numFmtId="0" fontId="3" fillId="0" borderId="0" xfId="0" applyFont="1" applyBorder="1"/>
    <xf numFmtId="0" fontId="3" fillId="0" borderId="0" xfId="0" applyFont="1"/>
    <xf numFmtId="0" fontId="0" fillId="0" borderId="0" xfId="0" applyFont="1"/>
    <xf numFmtId="1" fontId="0" fillId="0" borderId="0" xfId="0" applyNumberFormat="1" applyFont="1"/>
    <xf numFmtId="0" fontId="4" fillId="0" borderId="0" xfId="0" applyFont="1" applyBorder="1"/>
    <xf numFmtId="0" fontId="5" fillId="0" borderId="0" xfId="0" applyFont="1" applyFill="1" applyBorder="1" applyAlignment="1">
      <alignment vertical="center"/>
    </xf>
    <xf numFmtId="177" fontId="5" fillId="0" borderId="0" xfId="0" applyNumberFormat="1" applyFont="1" applyFill="1" applyBorder="1" applyAlignment="1">
      <alignment vertical="center"/>
    </xf>
    <xf numFmtId="177" fontId="4" fillId="0" borderId="0" xfId="0" applyNumberFormat="1" applyFont="1" applyBorder="1"/>
    <xf numFmtId="0" fontId="0" fillId="0" borderId="0" xfId="0" applyFont="1" applyBorder="1"/>
    <xf numFmtId="0" fontId="6" fillId="0" borderId="0" xfId="0" applyFont="1" applyFill="1" applyBorder="1" applyAlignment="1">
      <alignment vertical="center"/>
    </xf>
    <xf numFmtId="177" fontId="0" fillId="0" borderId="0" xfId="0" applyNumberFormat="1" applyFont="1" applyBorder="1"/>
    <xf numFmtId="177" fontId="6" fillId="0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177" fontId="0" fillId="2" borderId="0" xfId="0" applyNumberFormat="1" applyFont="1" applyFill="1" applyBorder="1"/>
    <xf numFmtId="0" fontId="0" fillId="3" borderId="0" xfId="0" applyFont="1" applyFill="1" applyBorder="1"/>
    <xf numFmtId="0" fontId="6" fillId="3" borderId="0" xfId="0" applyFont="1" applyFill="1" applyBorder="1" applyAlignment="1">
      <alignment vertical="center"/>
    </xf>
    <xf numFmtId="177" fontId="6" fillId="3" borderId="0" xfId="0" applyNumberFormat="1" applyFont="1" applyFill="1" applyBorder="1" applyAlignment="1">
      <alignment vertical="center"/>
    </xf>
    <xf numFmtId="178" fontId="0" fillId="0" borderId="0" xfId="0" applyNumberFormat="1" applyFont="1"/>
    <xf numFmtId="178" fontId="7" fillId="0" borderId="0" xfId="44" applyNumberFormat="1" applyFont="1" applyBorder="1" applyAlignment="1">
      <alignment vertical="center"/>
    </xf>
    <xf numFmtId="58" fontId="5" fillId="0" borderId="0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178" fontId="8" fillId="0" borderId="0" xfId="44" applyNumberFormat="1" applyFont="1" applyBorder="1" applyAlignment="1">
      <alignment vertical="center"/>
    </xf>
    <xf numFmtId="176" fontId="6" fillId="0" borderId="0" xfId="0" applyNumberFormat="1" applyFont="1" applyFill="1" applyBorder="1" applyAlignment="1">
      <alignment vertical="center"/>
    </xf>
    <xf numFmtId="58" fontId="6" fillId="0" borderId="0" xfId="0" applyNumberFormat="1" applyFont="1" applyFill="1" applyBorder="1" applyAlignment="1">
      <alignment vertical="center"/>
    </xf>
    <xf numFmtId="178" fontId="8" fillId="2" borderId="0" xfId="44" applyNumberFormat="1" applyFont="1" applyFill="1" applyBorder="1" applyAlignment="1">
      <alignment vertical="center"/>
    </xf>
    <xf numFmtId="0" fontId="0" fillId="2" borderId="0" xfId="0" applyFont="1" applyFill="1" applyBorder="1"/>
    <xf numFmtId="176" fontId="6" fillId="2" borderId="0" xfId="0" applyNumberFormat="1" applyFont="1" applyFill="1" applyBorder="1" applyAlignment="1">
      <alignment vertical="center"/>
    </xf>
    <xf numFmtId="178" fontId="8" fillId="3" borderId="0" xfId="44" applyNumberFormat="1" applyFont="1" applyFill="1" applyBorder="1" applyAlignment="1">
      <alignment vertical="center"/>
    </xf>
    <xf numFmtId="58" fontId="6" fillId="3" borderId="0" xfId="0" applyNumberFormat="1" applyFont="1" applyFill="1" applyBorder="1" applyAlignment="1">
      <alignment vertical="center"/>
    </xf>
    <xf numFmtId="58" fontId="4" fillId="0" borderId="0" xfId="0" applyNumberFormat="1" applyFont="1" applyBorder="1"/>
    <xf numFmtId="58" fontId="0" fillId="0" borderId="0" xfId="0" applyNumberFormat="1" applyFont="1" applyBorder="1"/>
    <xf numFmtId="58" fontId="0" fillId="2" borderId="0" xfId="0" applyNumberFormat="1" applyFont="1" applyFill="1" applyBorder="1"/>
    <xf numFmtId="0" fontId="4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 wrapText="1"/>
    </xf>
    <xf numFmtId="0" fontId="9" fillId="3" borderId="0" xfId="0" applyFont="1" applyFill="1" applyBorder="1" applyAlignment="1">
      <alignment horizontal="right" wrapText="1"/>
    </xf>
    <xf numFmtId="0" fontId="10" fillId="3" borderId="0" xfId="0" applyFont="1" applyFill="1" applyBorder="1" applyAlignment="1">
      <alignment horizontal="right" wrapText="1"/>
    </xf>
    <xf numFmtId="0" fontId="11" fillId="0" borderId="0" xfId="0" applyFont="1" applyFill="1" applyBorder="1" applyAlignment="1">
      <alignment vertical="center"/>
    </xf>
    <xf numFmtId="0" fontId="12" fillId="0" borderId="0" xfId="0" applyFont="1"/>
    <xf numFmtId="0" fontId="0" fillId="3" borderId="0" xfId="0" applyFill="1" applyBorder="1"/>
    <xf numFmtId="0" fontId="4" fillId="0" borderId="0" xfId="0" applyFont="1" applyBorder="1" applyAlignment="1"/>
    <xf numFmtId="0" fontId="13" fillId="0" borderId="0" xfId="0" applyFont="1" applyFill="1" applyBorder="1"/>
    <xf numFmtId="0" fontId="14" fillId="0" borderId="0" xfId="0" applyFont="1" applyBorder="1"/>
    <xf numFmtId="0" fontId="15" fillId="0" borderId="0" xfId="0" applyFont="1" applyFill="1" applyBorder="1"/>
    <xf numFmtId="0" fontId="4" fillId="0" borderId="0" xfId="0" applyNumberFormat="1" applyFont="1" applyBorder="1"/>
    <xf numFmtId="0" fontId="16" fillId="0" borderId="0" xfId="0" applyFont="1" applyFill="1" applyBorder="1" applyAlignment="1">
      <alignment vertical="center"/>
    </xf>
    <xf numFmtId="0" fontId="0" fillId="0" borderId="0" xfId="0" applyNumberFormat="1" applyFont="1" applyBorder="1"/>
    <xf numFmtId="0" fontId="15" fillId="0" borderId="0" xfId="0" applyFont="1" applyBorder="1"/>
    <xf numFmtId="0" fontId="4" fillId="2" borderId="0" xfId="0" applyFont="1" applyFill="1" applyBorder="1"/>
    <xf numFmtId="177" fontId="5" fillId="0" borderId="0" xfId="0" applyNumberFormat="1" applyFont="1" applyFill="1" applyBorder="1" applyAlignment="1">
      <alignment vertical="center" wrapText="1"/>
    </xf>
    <xf numFmtId="177" fontId="15" fillId="0" borderId="0" xfId="0" applyNumberFormat="1" applyFont="1" applyBorder="1"/>
    <xf numFmtId="0" fontId="4" fillId="4" borderId="0" xfId="0" applyFont="1" applyFill="1" applyBorder="1"/>
    <xf numFmtId="0" fontId="5" fillId="4" borderId="0" xfId="0" applyFont="1" applyFill="1" applyBorder="1" applyAlignment="1">
      <alignment vertical="center"/>
    </xf>
    <xf numFmtId="177" fontId="16" fillId="0" borderId="0" xfId="0" applyNumberFormat="1" applyFont="1" applyFill="1" applyBorder="1" applyAlignment="1">
      <alignment vertical="center"/>
    </xf>
    <xf numFmtId="178" fontId="16" fillId="0" borderId="0" xfId="44" applyNumberFormat="1" applyFont="1" applyBorder="1" applyAlignment="1">
      <alignment vertical="center"/>
    </xf>
    <xf numFmtId="176" fontId="16" fillId="0" borderId="0" xfId="0" applyNumberFormat="1" applyFont="1" applyFill="1" applyBorder="1" applyAlignment="1">
      <alignment vertical="center"/>
    </xf>
    <xf numFmtId="178" fontId="7" fillId="0" borderId="0" xfId="44" applyNumberFormat="1" applyFont="1" applyFill="1" applyBorder="1" applyAlignment="1">
      <alignment vertical="center"/>
    </xf>
    <xf numFmtId="58" fontId="15" fillId="0" borderId="0" xfId="0" applyNumberFormat="1" applyFont="1" applyBorder="1"/>
    <xf numFmtId="0" fontId="4" fillId="3" borderId="0" xfId="0" applyFont="1" applyFill="1" applyBorder="1"/>
    <xf numFmtId="0" fontId="11" fillId="2" borderId="0" xfId="0" applyFont="1" applyFill="1" applyBorder="1" applyAlignment="1">
      <alignment vertical="center"/>
    </xf>
    <xf numFmtId="0" fontId="13" fillId="0" borderId="1" xfId="0" applyFont="1" applyFill="1" applyBorder="1"/>
    <xf numFmtId="0" fontId="3" fillId="0" borderId="1" xfId="0" applyFont="1" applyBorder="1"/>
    <xf numFmtId="0" fontId="0" fillId="0" borderId="1" xfId="0" applyFont="1" applyBorder="1"/>
    <xf numFmtId="0" fontId="14" fillId="0" borderId="1" xfId="0" applyFont="1" applyBorder="1"/>
    <xf numFmtId="0" fontId="15" fillId="0" borderId="1" xfId="0" applyFont="1" applyFill="1" applyBorder="1"/>
    <xf numFmtId="0" fontId="17" fillId="0" borderId="1" xfId="0" applyFont="1" applyBorder="1"/>
    <xf numFmtId="0" fontId="16" fillId="4" borderId="0" xfId="0" applyFont="1" applyFill="1" applyBorder="1" applyAlignment="1">
      <alignment vertical="center"/>
    </xf>
    <xf numFmtId="0" fontId="15" fillId="0" borderId="0" xfId="0" applyNumberFormat="1" applyFont="1" applyBorder="1"/>
    <xf numFmtId="0" fontId="15" fillId="2" borderId="0" xfId="0" applyFont="1" applyFill="1" applyBorder="1"/>
    <xf numFmtId="0" fontId="17" fillId="0" borderId="0" xfId="0" applyFont="1" applyBorder="1"/>
    <xf numFmtId="0" fontId="18" fillId="0" borderId="0" xfId="0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DC3E6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Sheet1!$C$1:$E$1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Sheet1!$C$2:$E$2</c:f>
              <c:numCache>
                <c:formatCode>General</c:formatCode>
                <c:ptCount val="3"/>
                <c:pt idx="0">
                  <c:v>1</c:v>
                </c:pt>
                <c:pt idx="1">
                  <c:v>26</c:v>
                </c:pt>
                <c:pt idx="2">
                  <c:v>21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Sheet1!$C$1:$E$1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Sheet1!$C$3:$E$3</c:f>
              <c:numCache>
                <c:formatCode>General</c:formatCode>
                <c:ptCount val="3"/>
                <c:pt idx="0">
                  <c:v>88</c:v>
                </c:pt>
                <c:pt idx="1">
                  <c:v>247</c:v>
                </c:pt>
                <c:pt idx="2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Sheet1!$C$1:$E$1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Sheet1!$C$4:$E$4</c:f>
              <c:numCache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Sheet1!$C$1:$E$1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Sheet1!$C$5:$E$5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204412508"/>
        <c:axId val="592372214"/>
      </c:barChart>
      <c:catAx>
        <c:axId val="2044125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72214"/>
        <c:crosses val="autoZero"/>
        <c:auto val="1"/>
        <c:lblAlgn val="ctr"/>
        <c:lblOffset val="100"/>
        <c:noMultiLvlLbl val="0"/>
      </c:catAx>
      <c:valAx>
        <c:axId val="5923722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44125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1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136525</xdr:colOff>
      <xdr:row>2</xdr:row>
      <xdr:rowOff>25400</xdr:rowOff>
    </xdr:from>
    <xdr:to>
      <xdr:col>10</xdr:col>
      <xdr:colOff>365125</xdr:colOff>
      <xdr:row>14</xdr:row>
      <xdr:rowOff>139700</xdr:rowOff>
    </xdr:to>
    <xdr:graphicFrame>
      <xdr:nvGraphicFramePr>
        <xdr:cNvPr id="2" name="Chart 1"/>
        <xdr:cNvGraphicFramePr/>
      </xdr:nvGraphicFramePr>
      <xdr:xfrm>
        <a:off x="5594350" y="387350"/>
        <a:ext cx="22860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1" name="Table1_612" displayName="Table1_612" ref="A1:BD203" totalsRowShown="0">
  <autoFilter ref="A1:BD203"/>
  <sortState ref="A1:BD203">
    <sortCondition ref="X1" descending="1"/>
  </sortState>
  <tableColumns count="56">
    <tableColumn id="1" name="ID"/>
    <tableColumn id="2" name="Group"/>
    <tableColumn id="3" name="Name"/>
    <tableColumn id="4" name="CNP"/>
    <tableColumn id="5" name="Perioada"/>
    <tableColumn id="6" name="FO"/>
    <tableColumn id="7" name="Sectia"/>
    <tableColumn id="8" name="Data internarii"/>
    <tableColumn id="9" name="Data externarii"/>
    <tableColumn id="10" name="Durata internarii"/>
    <tableColumn id="11" name="Varsta"/>
    <tableColumn id="12" name="Sex"/>
    <tableColumn id="13" name="APTT  (sec)"/>
    <tableColumn id="14" name="BD"/>
    <tableColumn id="15" name="BT"/>
    <tableColumn id="16" name="Fosfataza alcalina"/>
    <tableColumn id="17" name="Gama GT"/>
    <tableColumn id="18" name="Glicemie"/>
    <tableColumn id="19" name="GOT"/>
    <tableColumn id="20" name="GPT"/>
    <tableColumn id="21" name="PT (sec)"/>
    <tableColumn id="22" name="PT (%)"/>
    <tableColumn id="23" name="INR"/>
    <tableColumn id="24" name="Creatinina"/>
    <tableColumn id="25" name="Durata bolii"/>
    <tableColumn id="26" name="Diabet zaharat"/>
    <tableColumn id="27" name="hepa cron (B, C, D, ciroza)"/>
    <tableColumn id="28" name="Steatohepatita"/>
    <tableColumn id="29" name="Calatorii"/>
    <tableColumn id="30" name="Neuro"/>
    <tableColumn id="31" name="Renal"/>
    <tableColumn id="32" name="Column1"/>
    <tableColumn id="33" name="Varsta (grupe)"/>
    <tableColumn id="34" name="BD (grupe)"/>
    <tableColumn id="35" name="BT (grupe)"/>
    <tableColumn id="36" name="Fosfataza alcalina (grupe)"/>
    <tableColumn id="37" name="Gama GT (grupe)"/>
    <tableColumn id="38" name="GOT (grupe)"/>
    <tableColumn id="39" name="GPT (grupe)"/>
    <tableColumn id="40" name="PT (sec) (grupe)"/>
    <tableColumn id="41" name="PT (%) (grupe)"/>
    <tableColumn id="42" name="INR (grupe)"/>
    <tableColumn id="43" name="APTT  (sec) (grupe)"/>
    <tableColumn id="44" name="Matching"/>
    <tableColumn id="45" name="Tratament antiviral"/>
    <tableColumn id="46" name="Ciroza"/>
    <tableColumn id="47" name="VHB"/>
    <tableColumn id="48" name="VHC"/>
    <tableColumn id="49" name="Bad outcome"/>
    <tableColumn id="50" name="INR_1.5"/>
    <tableColumn id="51" name="PT_70%"/>
    <tableColumn id="52" name="GOT_350"/>
    <tableColumn id="53" name="GPT_350"/>
    <tableColumn id="54" name="Tulburari coagulare"/>
    <tableColumn id="55" name="Transaminaze 10x"/>
    <tableColumn id="56" name="Dec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R57" totalsRowShown="0">
  <autoFilter ref="A1:R57"/>
  <sortState ref="A1:R57">
    <sortCondition ref="A1"/>
  </sortState>
  <tableColumns count="18">
    <tableColumn id="1" name="ID"/>
    <tableColumn id="2" name="Var"/>
    <tableColumn id="3" name="X1"/>
    <tableColumn id="4" name="X2"/>
    <tableColumn id="5" name="X3"/>
    <tableColumn id="6" name="X4"/>
    <tableColumn id="7" name="Label"/>
    <tableColumn id="8" name="Role"/>
    <tableColumn id="9" name="Type"/>
    <tableColumn id="10" name="Levels"/>
    <tableColumn id="11" name="New.levels"/>
    <tableColumn id="12" name="Min"/>
    <tableColumn id="13" name="Max"/>
    <tableColumn id="14" name="W"/>
    <tableColumn id="15" name="Scale"/>
    <tableColumn id="16" name="Breaks"/>
    <tableColumn id="17" name="Group"/>
    <tableColumn id="18" name="ID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203"/>
  <sheetViews>
    <sheetView workbookViewId="0">
      <selection activeCell="G14" sqref="G14"/>
    </sheetView>
  </sheetViews>
  <sheetFormatPr defaultColWidth="9" defaultRowHeight="14.25"/>
  <cols>
    <col min="1" max="1" width="4.375" customWidth="1"/>
    <col min="2" max="2" width="7" customWidth="1"/>
    <col min="3" max="3" width="31.125" customWidth="1"/>
    <col min="4" max="4" width="15.375" customWidth="1"/>
    <col min="5" max="5" width="30.375" customWidth="1"/>
    <col min="6" max="6" width="7.375" customWidth="1"/>
    <col min="7" max="7" width="15.75" customWidth="1"/>
    <col min="8" max="8" width="12.875" customWidth="1"/>
    <col min="9" max="9" width="13.625" customWidth="1"/>
    <col min="10" max="10" width="14.75" customWidth="1"/>
    <col min="11" max="11" width="6.75" customWidth="1"/>
    <col min="12" max="12" width="4.625" customWidth="1"/>
    <col min="13" max="13" width="11.5" customWidth="1"/>
    <col min="14" max="15" width="6.375" customWidth="1"/>
    <col min="16" max="16" width="16.875" customWidth="1"/>
    <col min="17" max="17" width="9.5" customWidth="1"/>
    <col min="18" max="18" width="8.5" customWidth="1"/>
    <col min="19" max="19" width="5.5" customWidth="1"/>
    <col min="20" max="20" width="5.375" customWidth="1"/>
    <col min="21" max="21" width="8.5" customWidth="1"/>
    <col min="22" max="22" width="7.125" customWidth="1"/>
    <col min="23" max="23" width="5.375" customWidth="1"/>
    <col min="24" max="24" width="9.625" customWidth="1"/>
    <col min="25" max="25" width="10.625" customWidth="1"/>
    <col min="26" max="26" width="13.625" customWidth="1"/>
    <col min="27" max="27" width="24.75" customWidth="1"/>
    <col min="28" max="28" width="13.375" hidden="1" customWidth="1"/>
    <col min="29" max="29" width="8" hidden="1" customWidth="1"/>
    <col min="30" max="30" width="6.375" customWidth="1"/>
    <col min="31" max="31" width="6.125" customWidth="1"/>
    <col min="32" max="32" width="28.125" customWidth="1"/>
    <col min="33" max="33" width="13.5" hidden="1" customWidth="1"/>
    <col min="34" max="34" width="10.375" hidden="1" customWidth="1"/>
    <col min="35" max="35" width="10.125" hidden="1" customWidth="1"/>
    <col min="36" max="36" width="23.875" hidden="1" customWidth="1"/>
    <col min="37" max="37" width="16.5" hidden="1" customWidth="1"/>
    <col min="38" max="38" width="12.125" hidden="1" customWidth="1"/>
    <col min="39" max="39" width="11.875" hidden="1" customWidth="1"/>
    <col min="40" max="40" width="15.375" hidden="1" customWidth="1"/>
    <col min="41" max="41" width="13.875" hidden="1" customWidth="1"/>
    <col min="42" max="42" width="11.125" hidden="1" customWidth="1"/>
    <col min="43" max="43" width="18.625" hidden="1" customWidth="1"/>
    <col min="44" max="44" width="8.75" hidden="1" customWidth="1"/>
    <col min="45" max="45" width="17.125" customWidth="1"/>
    <col min="46" max="46" width="6.75" customWidth="1"/>
    <col min="47" max="47" width="5.25" customWidth="1"/>
    <col min="48" max="48" width="5.375" customWidth="1"/>
    <col min="49" max="49" width="14.75" customWidth="1"/>
    <col min="50" max="50" width="8.125" customWidth="1"/>
    <col min="51" max="51" width="8.375" customWidth="1"/>
    <col min="52" max="52" width="9.5" customWidth="1"/>
    <col min="53" max="53" width="9.25" customWidth="1"/>
    <col min="54" max="54" width="17.75" customWidth="1"/>
    <col min="55" max="55" width="17.25" customWidth="1"/>
    <col min="56" max="56" width="6.75" customWidth="1"/>
    <col min="57" max="57" width="9" customWidth="1"/>
  </cols>
  <sheetData>
    <row r="1" spans="1:56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22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6" t="s">
        <v>25</v>
      </c>
      <c r="AA1" s="6" t="s">
        <v>26</v>
      </c>
      <c r="AB1" s="42" t="s">
        <v>27</v>
      </c>
      <c r="AC1" s="42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</row>
    <row r="2" ht="15" spans="1:56">
      <c r="A2" s="8">
        <v>163</v>
      </c>
      <c r="B2" s="9" t="s">
        <v>56</v>
      </c>
      <c r="C2" s="9" t="s">
        <v>57</v>
      </c>
      <c r="D2" s="10">
        <v>1680711182807</v>
      </c>
      <c r="E2" s="9" t="s">
        <v>58</v>
      </c>
      <c r="F2" s="23">
        <v>4450</v>
      </c>
      <c r="G2" s="8"/>
      <c r="H2" s="24">
        <v>43496</v>
      </c>
      <c r="I2" s="24">
        <v>43503</v>
      </c>
      <c r="J2" s="9">
        <v>7</v>
      </c>
      <c r="K2" s="10">
        <v>51</v>
      </c>
      <c r="L2" s="8" t="s">
        <v>59</v>
      </c>
      <c r="M2" s="37">
        <v>33.8</v>
      </c>
      <c r="N2" s="37">
        <v>1.85</v>
      </c>
      <c r="O2" s="37">
        <v>2.73</v>
      </c>
      <c r="P2" s="37">
        <v>215</v>
      </c>
      <c r="Q2" s="37">
        <v>275</v>
      </c>
      <c r="R2" s="37">
        <v>593</v>
      </c>
      <c r="S2" s="37">
        <v>77</v>
      </c>
      <c r="T2" s="37">
        <v>112</v>
      </c>
      <c r="U2" s="37">
        <v>13.1</v>
      </c>
      <c r="V2" s="37">
        <v>76.2</v>
      </c>
      <c r="W2" s="37">
        <v>1.13</v>
      </c>
      <c r="X2" s="37">
        <v>5.39</v>
      </c>
      <c r="Y2" s="8"/>
      <c r="Z2" s="8" t="s">
        <v>60</v>
      </c>
      <c r="AA2" s="8" t="s">
        <v>61</v>
      </c>
      <c r="AB2" s="8"/>
      <c r="AC2" s="8"/>
      <c r="AD2" s="8" t="s">
        <v>61</v>
      </c>
      <c r="AE2" s="8" t="s">
        <v>60</v>
      </c>
      <c r="AF2" s="8" t="s">
        <v>62</v>
      </c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45"/>
      <c r="AS2" s="48" t="s">
        <v>61</v>
      </c>
      <c r="AT2" s="9" t="s">
        <v>61</v>
      </c>
      <c r="AU2" s="9" t="s">
        <v>61</v>
      </c>
      <c r="AV2" s="9" t="s">
        <v>61</v>
      </c>
      <c r="AW2" s="48" t="s">
        <v>61</v>
      </c>
      <c r="AX2" s="8" t="s">
        <v>61</v>
      </c>
      <c r="AY2" s="8" t="s">
        <v>61</v>
      </c>
      <c r="AZ2" s="8" t="s">
        <v>61</v>
      </c>
      <c r="BA2" s="8" t="s">
        <v>61</v>
      </c>
      <c r="BB2" s="8" t="s">
        <v>61</v>
      </c>
      <c r="BC2" s="8" t="s">
        <v>61</v>
      </c>
      <c r="BD2" s="8" t="s">
        <v>61</v>
      </c>
    </row>
    <row r="3" ht="15" spans="1:56">
      <c r="A3" s="8">
        <v>332</v>
      </c>
      <c r="B3" s="9" t="s">
        <v>56</v>
      </c>
      <c r="C3" s="9" t="s">
        <v>63</v>
      </c>
      <c r="D3" s="11">
        <v>1531215120654</v>
      </c>
      <c r="E3" s="9" t="s">
        <v>64</v>
      </c>
      <c r="F3" s="23">
        <v>21372</v>
      </c>
      <c r="G3" s="8"/>
      <c r="H3" s="25">
        <v>43607</v>
      </c>
      <c r="I3" s="34">
        <v>43616</v>
      </c>
      <c r="J3" s="8">
        <f>I3-H3</f>
        <v>9</v>
      </c>
      <c r="K3" s="8">
        <f>2018-(1900+VALUE(MID(TEXT(D3,"0"),2,2)))</f>
        <v>65</v>
      </c>
      <c r="L3" s="8" t="s">
        <v>59</v>
      </c>
      <c r="M3" s="9">
        <v>37.9</v>
      </c>
      <c r="N3" s="9">
        <v>4.92</v>
      </c>
      <c r="O3" s="9">
        <v>5.65</v>
      </c>
      <c r="P3" s="9">
        <v>58</v>
      </c>
      <c r="Q3" s="9">
        <v>34</v>
      </c>
      <c r="R3" s="9"/>
      <c r="S3" s="9">
        <v>157</v>
      </c>
      <c r="T3" s="9">
        <v>50</v>
      </c>
      <c r="U3" s="9">
        <v>17.3</v>
      </c>
      <c r="V3" s="9">
        <v>48</v>
      </c>
      <c r="W3" s="9">
        <v>1.54</v>
      </c>
      <c r="X3" s="8">
        <v>2.94</v>
      </c>
      <c r="Y3" s="8"/>
      <c r="Z3" s="8" t="s">
        <v>61</v>
      </c>
      <c r="AA3" s="8" t="s">
        <v>60</v>
      </c>
      <c r="AB3" s="8"/>
      <c r="AC3" s="8"/>
      <c r="AD3" s="8" t="s">
        <v>60</v>
      </c>
      <c r="AE3" s="8" t="s">
        <v>60</v>
      </c>
      <c r="AF3" s="44" t="s">
        <v>65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 t="s">
        <v>61</v>
      </c>
      <c r="AT3" s="8" t="s">
        <v>61</v>
      </c>
      <c r="AU3" s="8" t="s">
        <v>60</v>
      </c>
      <c r="AV3" s="8" t="s">
        <v>61</v>
      </c>
      <c r="AW3" s="8" t="s">
        <v>61</v>
      </c>
      <c r="AX3" s="8" t="s">
        <v>60</v>
      </c>
      <c r="AY3" s="8" t="s">
        <v>60</v>
      </c>
      <c r="AZ3" s="8" t="s">
        <v>61</v>
      </c>
      <c r="BA3" s="8" t="s">
        <v>61</v>
      </c>
      <c r="BB3" s="8" t="s">
        <v>60</v>
      </c>
      <c r="BC3" s="8" t="s">
        <v>61</v>
      </c>
      <c r="BD3" s="52" t="s">
        <v>60</v>
      </c>
    </row>
    <row r="4" ht="15" spans="1:56">
      <c r="A4" s="12">
        <v>358</v>
      </c>
      <c r="B4" s="13" t="s">
        <v>66</v>
      </c>
      <c r="C4" s="13" t="s">
        <v>67</v>
      </c>
      <c r="D4" s="14">
        <v>1660529124034</v>
      </c>
      <c r="E4" s="13" t="s">
        <v>68</v>
      </c>
      <c r="F4" s="26">
        <v>44865</v>
      </c>
      <c r="G4" s="12"/>
      <c r="H4" s="27">
        <v>43031</v>
      </c>
      <c r="I4" s="35">
        <v>43042</v>
      </c>
      <c r="J4" s="12">
        <f>I4-H4</f>
        <v>11</v>
      </c>
      <c r="K4" s="12">
        <f>2018-(1900+VALUE(MID(TEXT(D4,"0"),2,2)))</f>
        <v>52</v>
      </c>
      <c r="L4" s="12" t="s">
        <v>59</v>
      </c>
      <c r="M4" s="13">
        <v>28</v>
      </c>
      <c r="N4" s="13">
        <v>8.51</v>
      </c>
      <c r="O4" s="13">
        <v>10.29</v>
      </c>
      <c r="P4" s="13">
        <v>163</v>
      </c>
      <c r="Q4" s="13">
        <v>264</v>
      </c>
      <c r="R4" s="13">
        <v>78</v>
      </c>
      <c r="S4" s="13">
        <v>1774</v>
      </c>
      <c r="T4" s="13">
        <v>3171</v>
      </c>
      <c r="U4" s="13">
        <v>16</v>
      </c>
      <c r="V4" s="13">
        <v>54.8</v>
      </c>
      <c r="W4" s="13">
        <v>1.38</v>
      </c>
      <c r="X4" s="12">
        <v>1.48</v>
      </c>
      <c r="Y4" s="12"/>
      <c r="Z4" s="12" t="s">
        <v>60</v>
      </c>
      <c r="AA4" s="12" t="s">
        <v>61</v>
      </c>
      <c r="AB4" s="12"/>
      <c r="AC4" s="12"/>
      <c r="AD4" s="12" t="s">
        <v>60</v>
      </c>
      <c r="AE4" s="12" t="s">
        <v>61</v>
      </c>
      <c r="AF4" s="12" t="s">
        <v>69</v>
      </c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 t="s">
        <v>61</v>
      </c>
      <c r="AU4" s="12" t="s">
        <v>61</v>
      </c>
      <c r="AV4" s="12" t="s">
        <v>61</v>
      </c>
      <c r="AW4" s="12" t="s">
        <v>61</v>
      </c>
      <c r="AX4" s="12" t="s">
        <v>61</v>
      </c>
      <c r="AY4" s="12" t="s">
        <v>60</v>
      </c>
      <c r="AZ4" s="12" t="s">
        <v>60</v>
      </c>
      <c r="BA4" s="12" t="s">
        <v>60</v>
      </c>
      <c r="BB4" s="12" t="s">
        <v>60</v>
      </c>
      <c r="BC4" s="12" t="s">
        <v>60</v>
      </c>
      <c r="BD4" s="12" t="s">
        <v>61</v>
      </c>
    </row>
    <row r="5" ht="15" spans="1:56">
      <c r="A5" s="8">
        <v>107</v>
      </c>
      <c r="B5" s="9" t="s">
        <v>56</v>
      </c>
      <c r="C5" s="9" t="s">
        <v>70</v>
      </c>
      <c r="D5" s="10">
        <v>1480727120657</v>
      </c>
      <c r="E5" s="9" t="s">
        <v>71</v>
      </c>
      <c r="F5" s="23">
        <v>11143</v>
      </c>
      <c r="G5" s="8"/>
      <c r="H5" s="24">
        <v>43167</v>
      </c>
      <c r="I5" s="24">
        <v>43175</v>
      </c>
      <c r="J5" s="9">
        <v>8</v>
      </c>
      <c r="K5" s="10">
        <v>70</v>
      </c>
      <c r="L5" s="8" t="s">
        <v>59</v>
      </c>
      <c r="M5" s="37">
        <v>25.9</v>
      </c>
      <c r="N5" s="37">
        <v>0.32</v>
      </c>
      <c r="O5" s="37">
        <v>0.56</v>
      </c>
      <c r="P5" s="37">
        <v>334</v>
      </c>
      <c r="Q5" s="37">
        <v>1058</v>
      </c>
      <c r="R5" s="37">
        <v>94</v>
      </c>
      <c r="S5" s="37">
        <v>96</v>
      </c>
      <c r="T5" s="37">
        <v>428</v>
      </c>
      <c r="U5" s="37">
        <v>10.1</v>
      </c>
      <c r="V5" s="37">
        <v>107.9</v>
      </c>
      <c r="W5" s="37">
        <v>0.95</v>
      </c>
      <c r="X5" s="37">
        <v>1.45</v>
      </c>
      <c r="Y5" s="8"/>
      <c r="Z5" s="8" t="s">
        <v>60</v>
      </c>
      <c r="AA5" s="8" t="s">
        <v>61</v>
      </c>
      <c r="AB5" s="8"/>
      <c r="AC5" s="8"/>
      <c r="AD5" s="8" t="s">
        <v>61</v>
      </c>
      <c r="AE5" s="8" t="s">
        <v>60</v>
      </c>
      <c r="AF5" s="8" t="s">
        <v>72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45"/>
      <c r="AS5" s="48" t="s">
        <v>61</v>
      </c>
      <c r="AT5" s="49" t="s">
        <v>61</v>
      </c>
      <c r="AU5" s="49" t="s">
        <v>61</v>
      </c>
      <c r="AV5" s="49" t="s">
        <v>61</v>
      </c>
      <c r="AW5" s="8" t="s">
        <v>61</v>
      </c>
      <c r="AX5" s="8" t="s">
        <v>61</v>
      </c>
      <c r="AY5" s="8" t="s">
        <v>61</v>
      </c>
      <c r="AZ5" s="51" t="s">
        <v>61</v>
      </c>
      <c r="BA5" s="51" t="s">
        <v>60</v>
      </c>
      <c r="BB5" s="8" t="s">
        <v>61</v>
      </c>
      <c r="BC5" s="51" t="s">
        <v>60</v>
      </c>
      <c r="BD5" s="8" t="s">
        <v>61</v>
      </c>
    </row>
    <row r="6" ht="15" spans="1:56">
      <c r="A6" s="12">
        <v>150</v>
      </c>
      <c r="B6" s="13" t="s">
        <v>66</v>
      </c>
      <c r="C6" s="13" t="s">
        <v>73</v>
      </c>
      <c r="D6" s="15">
        <v>1621009120685</v>
      </c>
      <c r="E6" s="13" t="s">
        <v>74</v>
      </c>
      <c r="F6" s="26">
        <v>43622</v>
      </c>
      <c r="G6" s="12"/>
      <c r="H6" s="28">
        <v>43418</v>
      </c>
      <c r="I6" s="28">
        <v>43433</v>
      </c>
      <c r="J6" s="13">
        <v>15</v>
      </c>
      <c r="K6" s="15">
        <v>56</v>
      </c>
      <c r="L6" s="12" t="s">
        <v>59</v>
      </c>
      <c r="M6" s="38">
        <v>28.8</v>
      </c>
      <c r="N6" s="38">
        <v>8.92</v>
      </c>
      <c r="O6" s="38">
        <v>9.59</v>
      </c>
      <c r="P6" s="38">
        <v>274</v>
      </c>
      <c r="Q6" s="38">
        <v>381</v>
      </c>
      <c r="R6" s="38">
        <v>107</v>
      </c>
      <c r="S6" s="38">
        <v>1786</v>
      </c>
      <c r="T6" s="38">
        <v>1931</v>
      </c>
      <c r="U6" s="38">
        <v>11.8</v>
      </c>
      <c r="V6" s="38">
        <v>89.4</v>
      </c>
      <c r="W6" s="38">
        <v>1.05</v>
      </c>
      <c r="X6" s="38">
        <v>1.39</v>
      </c>
      <c r="Y6" s="12"/>
      <c r="Z6" s="12" t="s">
        <v>61</v>
      </c>
      <c r="AA6" s="12" t="s">
        <v>61</v>
      </c>
      <c r="AB6" s="12"/>
      <c r="AC6" s="12"/>
      <c r="AD6" s="12" t="s">
        <v>61</v>
      </c>
      <c r="AE6" s="12" t="s">
        <v>61</v>
      </c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46"/>
      <c r="AS6" s="50"/>
      <c r="AT6" s="41" t="s">
        <v>61</v>
      </c>
      <c r="AU6" s="41" t="s">
        <v>61</v>
      </c>
      <c r="AV6" s="41" t="s">
        <v>61</v>
      </c>
      <c r="AW6" s="12" t="s">
        <v>61</v>
      </c>
      <c r="AX6" s="12" t="s">
        <v>61</v>
      </c>
      <c r="AY6" s="12" t="s">
        <v>61</v>
      </c>
      <c r="AZ6" s="12" t="s">
        <v>60</v>
      </c>
      <c r="BA6" s="12" t="s">
        <v>60</v>
      </c>
      <c r="BB6" s="12" t="s">
        <v>61</v>
      </c>
      <c r="BC6" s="12" t="s">
        <v>60</v>
      </c>
      <c r="BD6" s="12" t="s">
        <v>61</v>
      </c>
    </row>
    <row r="7" ht="15" spans="1:56">
      <c r="A7" s="12">
        <v>183</v>
      </c>
      <c r="B7" s="13" t="s">
        <v>66</v>
      </c>
      <c r="C7" s="13" t="s">
        <v>75</v>
      </c>
      <c r="D7" s="15">
        <v>1710324120015</v>
      </c>
      <c r="E7" s="13" t="s">
        <v>76</v>
      </c>
      <c r="F7" s="26">
        <v>33165</v>
      </c>
      <c r="G7" s="12"/>
      <c r="H7" s="28">
        <v>43339</v>
      </c>
      <c r="I7" s="28">
        <v>43370</v>
      </c>
      <c r="J7" s="13">
        <v>31</v>
      </c>
      <c r="K7" s="15">
        <v>47</v>
      </c>
      <c r="L7" s="12" t="s">
        <v>59</v>
      </c>
      <c r="M7" s="38">
        <v>42.5</v>
      </c>
      <c r="N7" s="38">
        <v>3.22</v>
      </c>
      <c r="O7" s="38">
        <v>3.9</v>
      </c>
      <c r="P7" s="38">
        <v>121</v>
      </c>
      <c r="Q7" s="38">
        <v>287</v>
      </c>
      <c r="R7" s="38">
        <v>175</v>
      </c>
      <c r="S7" s="38">
        <v>4411</v>
      </c>
      <c r="T7" s="38">
        <v>4268</v>
      </c>
      <c r="U7" s="38">
        <v>18</v>
      </c>
      <c r="V7" s="38">
        <v>44</v>
      </c>
      <c r="W7" s="38">
        <v>1.66</v>
      </c>
      <c r="X7" s="38">
        <v>1.29</v>
      </c>
      <c r="Y7" s="12"/>
      <c r="Z7" s="12" t="s">
        <v>60</v>
      </c>
      <c r="AA7" s="12" t="s">
        <v>60</v>
      </c>
      <c r="AB7" s="12"/>
      <c r="AC7" s="12"/>
      <c r="AD7" s="12" t="s">
        <v>61</v>
      </c>
      <c r="AE7" s="12" t="s">
        <v>61</v>
      </c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46"/>
      <c r="AS7" s="50"/>
      <c r="AT7" s="13" t="s">
        <v>60</v>
      </c>
      <c r="AU7" s="13" t="s">
        <v>61</v>
      </c>
      <c r="AV7" s="13" t="s">
        <v>61</v>
      </c>
      <c r="AW7" s="12" t="s">
        <v>77</v>
      </c>
      <c r="AX7" s="12" t="s">
        <v>60</v>
      </c>
      <c r="AY7" s="12" t="s">
        <v>60</v>
      </c>
      <c r="AZ7" s="12" t="s">
        <v>60</v>
      </c>
      <c r="BA7" s="12" t="s">
        <v>60</v>
      </c>
      <c r="BB7" s="12" t="s">
        <v>60</v>
      </c>
      <c r="BC7" s="12" t="s">
        <v>60</v>
      </c>
      <c r="BD7" s="12" t="s">
        <v>61</v>
      </c>
    </row>
    <row r="8" ht="15" spans="1:56">
      <c r="A8" s="8">
        <v>171</v>
      </c>
      <c r="B8" s="9" t="s">
        <v>56</v>
      </c>
      <c r="C8" s="16" t="s">
        <v>78</v>
      </c>
      <c r="D8" s="10">
        <v>1431005120655</v>
      </c>
      <c r="E8" s="9" t="s">
        <v>79</v>
      </c>
      <c r="F8" s="23">
        <v>11635</v>
      </c>
      <c r="G8" s="8"/>
      <c r="H8" s="24">
        <v>43538</v>
      </c>
      <c r="I8" s="24">
        <v>43564</v>
      </c>
      <c r="J8" s="9">
        <v>26</v>
      </c>
      <c r="K8" s="10">
        <v>75</v>
      </c>
      <c r="L8" s="8" t="s">
        <v>59</v>
      </c>
      <c r="M8" s="37">
        <v>32.1</v>
      </c>
      <c r="N8" s="37">
        <v>24.1</v>
      </c>
      <c r="O8" s="37">
        <v>30.86</v>
      </c>
      <c r="P8" s="37">
        <v>160</v>
      </c>
      <c r="Q8" s="37">
        <v>382</v>
      </c>
      <c r="R8" s="37">
        <v>108</v>
      </c>
      <c r="S8" s="37">
        <v>645</v>
      </c>
      <c r="T8" s="37">
        <v>374</v>
      </c>
      <c r="U8" s="37">
        <v>17.3</v>
      </c>
      <c r="V8" s="37">
        <v>47</v>
      </c>
      <c r="W8" s="37">
        <v>1.57</v>
      </c>
      <c r="X8" s="37">
        <v>1.2</v>
      </c>
      <c r="Y8" s="8"/>
      <c r="Z8" s="8" t="s">
        <v>61</v>
      </c>
      <c r="AA8" s="8" t="s">
        <v>60</v>
      </c>
      <c r="AB8" s="8"/>
      <c r="AC8" s="8"/>
      <c r="AD8" s="8" t="s">
        <v>61</v>
      </c>
      <c r="AE8" s="8" t="s">
        <v>61</v>
      </c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47"/>
      <c r="AS8" s="48" t="s">
        <v>60</v>
      </c>
      <c r="AT8" s="9" t="s">
        <v>60</v>
      </c>
      <c r="AU8" s="9" t="s">
        <v>61</v>
      </c>
      <c r="AV8" s="9" t="s">
        <v>61</v>
      </c>
      <c r="AW8" s="48" t="s">
        <v>80</v>
      </c>
      <c r="AX8" s="8" t="s">
        <v>60</v>
      </c>
      <c r="AY8" s="8" t="s">
        <v>60</v>
      </c>
      <c r="AZ8" s="8" t="s">
        <v>60</v>
      </c>
      <c r="BA8" s="8" t="s">
        <v>60</v>
      </c>
      <c r="BB8" s="8" t="s">
        <v>60</v>
      </c>
      <c r="BC8" s="8" t="s">
        <v>60</v>
      </c>
      <c r="BD8" s="8" t="s">
        <v>61</v>
      </c>
    </row>
    <row r="9" ht="15" spans="1:56">
      <c r="A9" s="12">
        <v>316</v>
      </c>
      <c r="B9" s="13" t="s">
        <v>66</v>
      </c>
      <c r="C9" s="13" t="s">
        <v>81</v>
      </c>
      <c r="D9" s="14">
        <v>2351031310283</v>
      </c>
      <c r="E9" s="13" t="s">
        <v>82</v>
      </c>
      <c r="F9" s="26">
        <v>6932</v>
      </c>
      <c r="G9" s="12"/>
      <c r="H9" s="27">
        <v>43509</v>
      </c>
      <c r="I9" s="35">
        <v>43518</v>
      </c>
      <c r="J9" s="12">
        <f>I9-H9</f>
        <v>9</v>
      </c>
      <c r="K9" s="12">
        <f>2018-(1900+VALUE(MID(TEXT(D9,"0"),2,2)))</f>
        <v>83</v>
      </c>
      <c r="L9" s="12" t="s">
        <v>83</v>
      </c>
      <c r="M9" s="13">
        <v>29.7</v>
      </c>
      <c r="N9" s="13">
        <v>13.87</v>
      </c>
      <c r="O9" s="13">
        <v>16.23</v>
      </c>
      <c r="P9" s="13">
        <v>225</v>
      </c>
      <c r="Q9" s="13">
        <v>282</v>
      </c>
      <c r="R9" s="13">
        <v>85</v>
      </c>
      <c r="S9" s="13">
        <v>609</v>
      </c>
      <c r="T9" s="13">
        <v>334</v>
      </c>
      <c r="U9" s="13">
        <v>13.2</v>
      </c>
      <c r="V9" s="13">
        <v>69.4</v>
      </c>
      <c r="W9" s="13">
        <v>1.19</v>
      </c>
      <c r="X9" s="12">
        <v>1.2</v>
      </c>
      <c r="Y9" s="12"/>
      <c r="Z9" s="12" t="s">
        <v>61</v>
      </c>
      <c r="AA9" s="12" t="s">
        <v>61</v>
      </c>
      <c r="AB9" s="12"/>
      <c r="AC9" s="12"/>
      <c r="AD9" s="12" t="s">
        <v>61</v>
      </c>
      <c r="AE9" s="12" t="s">
        <v>61</v>
      </c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 t="s">
        <v>61</v>
      </c>
      <c r="AU9" s="12" t="s">
        <v>61</v>
      </c>
      <c r="AV9" s="12" t="s">
        <v>61</v>
      </c>
      <c r="AW9" s="12" t="s">
        <v>61</v>
      </c>
      <c r="AX9" s="12" t="s">
        <v>61</v>
      </c>
      <c r="AY9" s="12" t="s">
        <v>61</v>
      </c>
      <c r="AZ9" s="12" t="s">
        <v>61</v>
      </c>
      <c r="BA9" s="12" t="s">
        <v>61</v>
      </c>
      <c r="BB9" s="12" t="s">
        <v>60</v>
      </c>
      <c r="BC9" s="12" t="s">
        <v>60</v>
      </c>
      <c r="BD9" s="12" t="s">
        <v>61</v>
      </c>
    </row>
    <row r="10" ht="15" spans="1:56">
      <c r="A10" s="12">
        <v>362</v>
      </c>
      <c r="B10" s="13" t="s">
        <v>66</v>
      </c>
      <c r="C10" s="13" t="s">
        <v>84</v>
      </c>
      <c r="D10" s="14">
        <v>1380526120685</v>
      </c>
      <c r="E10" s="13" t="s">
        <v>85</v>
      </c>
      <c r="F10" s="26">
        <v>46430</v>
      </c>
      <c r="G10" s="12"/>
      <c r="H10" s="27">
        <v>43045</v>
      </c>
      <c r="I10" s="35">
        <v>43053</v>
      </c>
      <c r="J10" s="12">
        <f>I10-H10</f>
        <v>8</v>
      </c>
      <c r="K10" s="12">
        <f>2018-(1900+VALUE(MID(TEXT(D10,"0"),2,2)))</f>
        <v>80</v>
      </c>
      <c r="L10" s="12" t="s">
        <v>59</v>
      </c>
      <c r="M10" s="13">
        <v>29.4</v>
      </c>
      <c r="N10" s="13">
        <v>4.4</v>
      </c>
      <c r="O10" s="13">
        <v>5.64</v>
      </c>
      <c r="P10" s="13">
        <v>249</v>
      </c>
      <c r="Q10" s="13">
        <v>446</v>
      </c>
      <c r="R10" s="13">
        <v>99</v>
      </c>
      <c r="S10" s="13">
        <v>264</v>
      </c>
      <c r="T10" s="13">
        <v>362</v>
      </c>
      <c r="U10" s="13">
        <v>13.3</v>
      </c>
      <c r="V10" s="13">
        <v>75.3</v>
      </c>
      <c r="W10" s="13">
        <v>1.15</v>
      </c>
      <c r="X10" s="12">
        <v>1.18</v>
      </c>
      <c r="Y10" s="12"/>
      <c r="Z10" s="12" t="s">
        <v>61</v>
      </c>
      <c r="AA10" s="12" t="s">
        <v>61</v>
      </c>
      <c r="AB10" s="12"/>
      <c r="AC10" s="12"/>
      <c r="AD10" s="12" t="s">
        <v>61</v>
      </c>
      <c r="AE10" s="12" t="s">
        <v>61</v>
      </c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 t="s">
        <v>61</v>
      </c>
      <c r="AU10" s="12" t="s">
        <v>61</v>
      </c>
      <c r="AV10" s="12" t="s">
        <v>61</v>
      </c>
      <c r="AW10" s="12" t="s">
        <v>61</v>
      </c>
      <c r="AX10" s="12" t="s">
        <v>61</v>
      </c>
      <c r="AY10" s="12" t="s">
        <v>61</v>
      </c>
      <c r="AZ10" s="12" t="s">
        <v>61</v>
      </c>
      <c r="BA10" s="12" t="s">
        <v>60</v>
      </c>
      <c r="BB10" s="12" t="s">
        <v>61</v>
      </c>
      <c r="BC10" s="12" t="s">
        <v>60</v>
      </c>
      <c r="BD10" s="12" t="s">
        <v>61</v>
      </c>
    </row>
    <row r="11" ht="15" spans="1:56">
      <c r="A11" s="8">
        <v>157</v>
      </c>
      <c r="B11" s="9" t="s">
        <v>56</v>
      </c>
      <c r="C11" s="9" t="s">
        <v>86</v>
      </c>
      <c r="D11" s="10">
        <v>1580526120725</v>
      </c>
      <c r="E11" s="9" t="s">
        <v>87</v>
      </c>
      <c r="F11" s="23">
        <v>46674</v>
      </c>
      <c r="G11" s="8"/>
      <c r="H11" s="24">
        <v>43443</v>
      </c>
      <c r="I11" s="24">
        <v>43453</v>
      </c>
      <c r="J11" s="9">
        <v>10</v>
      </c>
      <c r="K11" s="10">
        <v>61</v>
      </c>
      <c r="L11" s="8" t="s">
        <v>59</v>
      </c>
      <c r="M11" s="37">
        <v>29.9</v>
      </c>
      <c r="N11" s="37">
        <v>0.62</v>
      </c>
      <c r="O11" s="37">
        <v>0.96</v>
      </c>
      <c r="P11" s="37">
        <v>83</v>
      </c>
      <c r="Q11" s="37">
        <v>250</v>
      </c>
      <c r="R11" s="37">
        <v>136</v>
      </c>
      <c r="S11" s="37">
        <v>1930</v>
      </c>
      <c r="T11" s="37">
        <v>2140</v>
      </c>
      <c r="U11" s="37">
        <v>12.8</v>
      </c>
      <c r="V11" s="37">
        <v>73.7</v>
      </c>
      <c r="W11" s="37">
        <v>1.15</v>
      </c>
      <c r="X11" s="37">
        <v>1.14</v>
      </c>
      <c r="Y11" s="8"/>
      <c r="Z11" s="8" t="s">
        <v>60</v>
      </c>
      <c r="AA11" s="8" t="s">
        <v>61</v>
      </c>
      <c r="AB11" s="8"/>
      <c r="AC11" s="8"/>
      <c r="AD11" s="8" t="s">
        <v>61</v>
      </c>
      <c r="AE11" s="8" t="s">
        <v>61</v>
      </c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47"/>
      <c r="AS11" s="48" t="s">
        <v>61</v>
      </c>
      <c r="AT11" s="49" t="s">
        <v>61</v>
      </c>
      <c r="AU11" s="49" t="s">
        <v>61</v>
      </c>
      <c r="AV11" s="49" t="s">
        <v>61</v>
      </c>
      <c r="AW11" s="8" t="s">
        <v>61</v>
      </c>
      <c r="AX11" s="8" t="s">
        <v>61</v>
      </c>
      <c r="AY11" s="8" t="s">
        <v>61</v>
      </c>
      <c r="AZ11" s="8" t="s">
        <v>60</v>
      </c>
      <c r="BA11" s="8" t="s">
        <v>60</v>
      </c>
      <c r="BB11" s="8" t="s">
        <v>61</v>
      </c>
      <c r="BC11" s="8" t="s">
        <v>60</v>
      </c>
      <c r="BD11" s="8" t="s">
        <v>61</v>
      </c>
    </row>
    <row r="12" ht="15" spans="1:56">
      <c r="A12" s="8">
        <v>104</v>
      </c>
      <c r="B12" s="9" t="s">
        <v>56</v>
      </c>
      <c r="C12" s="9" t="s">
        <v>88</v>
      </c>
      <c r="D12" s="10">
        <v>1600321120012</v>
      </c>
      <c r="E12" s="9" t="s">
        <v>89</v>
      </c>
      <c r="F12" s="23">
        <v>7654</v>
      </c>
      <c r="G12" s="8"/>
      <c r="H12" s="24">
        <v>43147</v>
      </c>
      <c r="I12" s="24">
        <v>43160</v>
      </c>
      <c r="J12" s="9">
        <v>13</v>
      </c>
      <c r="K12" s="10">
        <v>58</v>
      </c>
      <c r="L12" s="8" t="s">
        <v>59</v>
      </c>
      <c r="M12" s="37">
        <v>21.8</v>
      </c>
      <c r="N12" s="37">
        <v>1.3</v>
      </c>
      <c r="O12" s="37">
        <v>1.64</v>
      </c>
      <c r="P12" s="37">
        <v>150</v>
      </c>
      <c r="Q12" s="37">
        <v>295</v>
      </c>
      <c r="R12" s="37">
        <v>110</v>
      </c>
      <c r="S12" s="37">
        <v>124</v>
      </c>
      <c r="T12" s="37">
        <v>565</v>
      </c>
      <c r="U12" s="37">
        <v>10.9</v>
      </c>
      <c r="V12" s="37">
        <v>93</v>
      </c>
      <c r="W12" s="37">
        <v>1.03</v>
      </c>
      <c r="X12" s="37">
        <v>1.13</v>
      </c>
      <c r="Y12" s="8"/>
      <c r="Z12" s="8" t="s">
        <v>61</v>
      </c>
      <c r="AA12" s="8" t="s">
        <v>61</v>
      </c>
      <c r="AB12" s="8"/>
      <c r="AC12" s="8"/>
      <c r="AD12" s="8" t="s">
        <v>61</v>
      </c>
      <c r="AE12" s="8" t="s">
        <v>61</v>
      </c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45"/>
      <c r="AS12" s="48" t="s">
        <v>61</v>
      </c>
      <c r="AT12" s="49" t="s">
        <v>61</v>
      </c>
      <c r="AU12" s="49" t="s">
        <v>61</v>
      </c>
      <c r="AV12" s="49" t="s">
        <v>61</v>
      </c>
      <c r="AW12" s="8" t="s">
        <v>61</v>
      </c>
      <c r="AX12" s="8" t="s">
        <v>61</v>
      </c>
      <c r="AY12" s="8" t="s">
        <v>61</v>
      </c>
      <c r="AZ12" s="8" t="s">
        <v>61</v>
      </c>
      <c r="BA12" s="8" t="s">
        <v>60</v>
      </c>
      <c r="BB12" s="8" t="s">
        <v>61</v>
      </c>
      <c r="BC12" s="8" t="s">
        <v>60</v>
      </c>
      <c r="BD12" s="8" t="s">
        <v>61</v>
      </c>
    </row>
    <row r="13" ht="15" spans="1:56">
      <c r="A13" s="8">
        <v>145</v>
      </c>
      <c r="B13" s="9" t="s">
        <v>56</v>
      </c>
      <c r="C13" s="9" t="s">
        <v>90</v>
      </c>
      <c r="D13" s="10">
        <v>1580709125200</v>
      </c>
      <c r="E13" s="9" t="s">
        <v>91</v>
      </c>
      <c r="F13" s="23">
        <v>41735</v>
      </c>
      <c r="G13" s="8"/>
      <c r="H13" s="24">
        <v>43404</v>
      </c>
      <c r="I13" s="24">
        <v>43412</v>
      </c>
      <c r="J13" s="9">
        <v>8</v>
      </c>
      <c r="K13" s="10">
        <v>60</v>
      </c>
      <c r="L13" s="8" t="s">
        <v>59</v>
      </c>
      <c r="M13" s="37">
        <v>23.3</v>
      </c>
      <c r="N13" s="37">
        <v>4.87</v>
      </c>
      <c r="O13" s="37">
        <v>5.68</v>
      </c>
      <c r="P13" s="8"/>
      <c r="Q13" s="37">
        <v>1063</v>
      </c>
      <c r="R13" s="37">
        <v>216</v>
      </c>
      <c r="S13" s="37">
        <v>880</v>
      </c>
      <c r="T13" s="37">
        <v>2351</v>
      </c>
      <c r="U13" s="37">
        <v>10.5</v>
      </c>
      <c r="V13" s="37">
        <v>118.1</v>
      </c>
      <c r="W13" s="37">
        <v>0.94</v>
      </c>
      <c r="X13" s="37">
        <v>1.13</v>
      </c>
      <c r="Y13" s="8"/>
      <c r="Z13" s="8" t="s">
        <v>60</v>
      </c>
      <c r="AA13" s="8" t="s">
        <v>61</v>
      </c>
      <c r="AB13" s="8"/>
      <c r="AC13" s="8"/>
      <c r="AD13" s="8" t="s">
        <v>61</v>
      </c>
      <c r="AE13" s="8" t="s">
        <v>61</v>
      </c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47"/>
      <c r="AS13" s="48" t="s">
        <v>61</v>
      </c>
      <c r="AT13" s="49" t="s">
        <v>61</v>
      </c>
      <c r="AU13" s="49" t="s">
        <v>61</v>
      </c>
      <c r="AV13" s="49" t="s">
        <v>61</v>
      </c>
      <c r="AW13" s="8" t="s">
        <v>61</v>
      </c>
      <c r="AX13" s="8" t="s">
        <v>61</v>
      </c>
      <c r="AY13" s="8" t="s">
        <v>61</v>
      </c>
      <c r="AZ13" s="8" t="s">
        <v>60</v>
      </c>
      <c r="BA13" s="8" t="s">
        <v>60</v>
      </c>
      <c r="BB13" s="8" t="s">
        <v>61</v>
      </c>
      <c r="BC13" s="8" t="s">
        <v>60</v>
      </c>
      <c r="BD13" s="8" t="s">
        <v>61</v>
      </c>
    </row>
    <row r="14" ht="15" spans="1:56">
      <c r="A14" s="12">
        <v>324</v>
      </c>
      <c r="B14" s="13" t="s">
        <v>66</v>
      </c>
      <c r="C14" s="17" t="s">
        <v>92</v>
      </c>
      <c r="D14" s="18">
        <v>1850818000000</v>
      </c>
      <c r="E14" s="17" t="s">
        <v>93</v>
      </c>
      <c r="F14" s="29">
        <v>13786</v>
      </c>
      <c r="G14" s="30"/>
      <c r="H14" s="31">
        <v>42823</v>
      </c>
      <c r="I14" s="36">
        <v>42828</v>
      </c>
      <c r="J14" s="30">
        <v>5</v>
      </c>
      <c r="K14" s="30">
        <v>31</v>
      </c>
      <c r="L14" s="30" t="s">
        <v>59</v>
      </c>
      <c r="M14" s="13"/>
      <c r="N14" s="13">
        <v>5.15</v>
      </c>
      <c r="O14" s="13">
        <v>6.08</v>
      </c>
      <c r="P14" s="13">
        <v>245</v>
      </c>
      <c r="Q14" s="13">
        <v>264</v>
      </c>
      <c r="R14" s="13">
        <v>85</v>
      </c>
      <c r="S14" s="13">
        <v>1585</v>
      </c>
      <c r="T14" s="13">
        <v>3477</v>
      </c>
      <c r="U14" s="13">
        <v>15</v>
      </c>
      <c r="V14" s="13">
        <v>79.9</v>
      </c>
      <c r="W14" s="13">
        <v>1.12</v>
      </c>
      <c r="X14" s="12">
        <v>1.13</v>
      </c>
      <c r="Y14" s="12"/>
      <c r="Z14" s="12" t="s">
        <v>61</v>
      </c>
      <c r="AA14" s="12" t="s">
        <v>61</v>
      </c>
      <c r="AB14" s="12"/>
      <c r="AC14" s="12"/>
      <c r="AD14" s="12" t="s">
        <v>61</v>
      </c>
      <c r="AE14" s="12" t="s">
        <v>61</v>
      </c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 t="s">
        <v>61</v>
      </c>
      <c r="AU14" s="12" t="s">
        <v>61</v>
      </c>
      <c r="AV14" s="12" t="s">
        <v>61</v>
      </c>
      <c r="AW14" s="12" t="s">
        <v>61</v>
      </c>
      <c r="AX14" s="12" t="s">
        <v>61</v>
      </c>
      <c r="AY14" s="12" t="s">
        <v>61</v>
      </c>
      <c r="AZ14" s="12" t="s">
        <v>60</v>
      </c>
      <c r="BA14" s="12" t="s">
        <v>60</v>
      </c>
      <c r="BB14" s="12" t="s">
        <v>61</v>
      </c>
      <c r="BC14" s="12" t="s">
        <v>60</v>
      </c>
      <c r="BD14" s="12" t="s">
        <v>61</v>
      </c>
    </row>
    <row r="15" ht="15" spans="1:56">
      <c r="A15" s="12">
        <v>351</v>
      </c>
      <c r="B15" s="13" t="s">
        <v>66</v>
      </c>
      <c r="C15" s="13" t="s">
        <v>94</v>
      </c>
      <c r="D15" s="14">
        <v>1920113303926</v>
      </c>
      <c r="E15" s="13" t="s">
        <v>95</v>
      </c>
      <c r="F15" s="26">
        <v>40654</v>
      </c>
      <c r="G15" s="12"/>
      <c r="H15" s="27">
        <v>42999</v>
      </c>
      <c r="I15" s="35">
        <v>43007</v>
      </c>
      <c r="J15" s="12">
        <f>I15-H15</f>
        <v>8</v>
      </c>
      <c r="K15" s="12">
        <f>2018-(1900+VALUE(MID(TEXT(D15,"0"),2,2)))</f>
        <v>26</v>
      </c>
      <c r="L15" s="12" t="s">
        <v>59</v>
      </c>
      <c r="M15" s="13">
        <v>32.6</v>
      </c>
      <c r="N15" s="13">
        <v>9.07</v>
      </c>
      <c r="O15" s="13">
        <v>10.46</v>
      </c>
      <c r="P15" s="13">
        <v>169</v>
      </c>
      <c r="Q15" s="13">
        <v>197</v>
      </c>
      <c r="R15" s="13">
        <v>83</v>
      </c>
      <c r="S15" s="13">
        <v>1487</v>
      </c>
      <c r="T15" s="13">
        <v>3388</v>
      </c>
      <c r="U15" s="13">
        <v>18.5</v>
      </c>
      <c r="V15" s="13">
        <v>44.5</v>
      </c>
      <c r="W15" s="13">
        <v>1.58</v>
      </c>
      <c r="X15" s="12">
        <v>1.13</v>
      </c>
      <c r="Y15" s="12"/>
      <c r="Z15" s="12" t="s">
        <v>61</v>
      </c>
      <c r="AA15" s="12" t="s">
        <v>61</v>
      </c>
      <c r="AB15" s="12"/>
      <c r="AC15" s="12"/>
      <c r="AD15" s="12" t="s">
        <v>61</v>
      </c>
      <c r="AE15" s="12" t="s">
        <v>61</v>
      </c>
      <c r="AF15" s="12" t="s">
        <v>96</v>
      </c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 t="s">
        <v>61</v>
      </c>
      <c r="AU15" s="12" t="s">
        <v>61</v>
      </c>
      <c r="AV15" s="12" t="s">
        <v>61</v>
      </c>
      <c r="AW15" s="12" t="s">
        <v>61</v>
      </c>
      <c r="AX15" s="12" t="s">
        <v>60</v>
      </c>
      <c r="AY15" s="12" t="s">
        <v>60</v>
      </c>
      <c r="AZ15" s="12" t="s">
        <v>60</v>
      </c>
      <c r="BA15" s="12" t="s">
        <v>60</v>
      </c>
      <c r="BB15" s="12" t="s">
        <v>60</v>
      </c>
      <c r="BC15" s="12" t="s">
        <v>60</v>
      </c>
      <c r="BD15" s="12" t="s">
        <v>61</v>
      </c>
    </row>
    <row r="16" ht="15" spans="1:56">
      <c r="A16" s="8">
        <v>161</v>
      </c>
      <c r="B16" s="9" t="s">
        <v>56</v>
      </c>
      <c r="C16" s="9" t="s">
        <v>97</v>
      </c>
      <c r="D16" s="10">
        <v>1890228313863</v>
      </c>
      <c r="E16" s="9" t="s">
        <v>98</v>
      </c>
      <c r="F16" s="23">
        <v>3387</v>
      </c>
      <c r="G16" s="8"/>
      <c r="H16" s="24">
        <v>43488</v>
      </c>
      <c r="I16" s="24">
        <v>43494</v>
      </c>
      <c r="J16" s="9">
        <v>6</v>
      </c>
      <c r="K16" s="10">
        <v>30</v>
      </c>
      <c r="L16" s="8" t="s">
        <v>59</v>
      </c>
      <c r="M16" s="37">
        <v>28</v>
      </c>
      <c r="N16" s="37">
        <v>3.82</v>
      </c>
      <c r="O16" s="37">
        <v>4.5</v>
      </c>
      <c r="P16" s="37">
        <v>200</v>
      </c>
      <c r="Q16" s="37">
        <v>31</v>
      </c>
      <c r="R16" s="37">
        <v>91</v>
      </c>
      <c r="S16" s="37">
        <v>45</v>
      </c>
      <c r="T16" s="37">
        <v>76</v>
      </c>
      <c r="U16" s="37">
        <v>12.3</v>
      </c>
      <c r="V16" s="37">
        <v>81</v>
      </c>
      <c r="W16" s="37">
        <v>1.11</v>
      </c>
      <c r="X16" s="37">
        <v>1.12</v>
      </c>
      <c r="Y16" s="8"/>
      <c r="Z16" s="8" t="s">
        <v>61</v>
      </c>
      <c r="AA16" s="8" t="s">
        <v>61</v>
      </c>
      <c r="AB16" s="8"/>
      <c r="AC16" s="8"/>
      <c r="AD16" s="8" t="s">
        <v>61</v>
      </c>
      <c r="AE16" s="8" t="s">
        <v>61</v>
      </c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45"/>
      <c r="AS16" s="48" t="s">
        <v>61</v>
      </c>
      <c r="AT16" s="9" t="s">
        <v>61</v>
      </c>
      <c r="AU16" s="9" t="s">
        <v>61</v>
      </c>
      <c r="AV16" s="9" t="s">
        <v>61</v>
      </c>
      <c r="AW16" s="8" t="s">
        <v>61</v>
      </c>
      <c r="AX16" s="8" t="s">
        <v>61</v>
      </c>
      <c r="AY16" s="8" t="s">
        <v>61</v>
      </c>
      <c r="AZ16" s="8" t="s">
        <v>61</v>
      </c>
      <c r="BA16" s="8" t="s">
        <v>61</v>
      </c>
      <c r="BB16" s="8" t="s">
        <v>61</v>
      </c>
      <c r="BC16" s="8" t="s">
        <v>61</v>
      </c>
      <c r="BD16" s="8" t="s">
        <v>61</v>
      </c>
    </row>
    <row r="17" ht="15" spans="1:56">
      <c r="A17" s="12">
        <v>304</v>
      </c>
      <c r="B17" s="13" t="s">
        <v>66</v>
      </c>
      <c r="C17" s="13" t="s">
        <v>99</v>
      </c>
      <c r="D17" s="14">
        <v>1831116245079</v>
      </c>
      <c r="E17" s="13" t="s">
        <v>100</v>
      </c>
      <c r="F17" s="26">
        <v>1067</v>
      </c>
      <c r="G17" s="12"/>
      <c r="H17" s="27">
        <v>42744</v>
      </c>
      <c r="I17" s="35">
        <v>42754</v>
      </c>
      <c r="J17" s="12">
        <f>I17-H17</f>
        <v>10</v>
      </c>
      <c r="K17" s="12">
        <f>2018-(1900+VALUE(MID(TEXT(D17,"0"),2,2)))</f>
        <v>35</v>
      </c>
      <c r="L17" s="12" t="s">
        <v>59</v>
      </c>
      <c r="M17" s="13"/>
      <c r="N17" s="13">
        <v>5.71</v>
      </c>
      <c r="O17" s="13">
        <v>6.64</v>
      </c>
      <c r="P17" s="13"/>
      <c r="Q17" s="13"/>
      <c r="R17" s="13">
        <v>83</v>
      </c>
      <c r="S17" s="13">
        <v>2865</v>
      </c>
      <c r="T17" s="13">
        <v>4843</v>
      </c>
      <c r="U17" s="13">
        <v>17.3</v>
      </c>
      <c r="V17" s="13">
        <v>65.8</v>
      </c>
      <c r="W17" s="41">
        <v>1.34</v>
      </c>
      <c r="X17" s="12">
        <v>1.12</v>
      </c>
      <c r="Y17" s="12"/>
      <c r="Z17" s="12" t="s">
        <v>61</v>
      </c>
      <c r="AA17" s="12" t="s">
        <v>61</v>
      </c>
      <c r="AB17" s="12"/>
      <c r="AC17" s="12"/>
      <c r="AD17" s="12" t="s">
        <v>61</v>
      </c>
      <c r="AE17" s="12" t="s">
        <v>61</v>
      </c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 t="s">
        <v>61</v>
      </c>
      <c r="AU17" s="12" t="s">
        <v>61</v>
      </c>
      <c r="AV17" s="12" t="s">
        <v>61</v>
      </c>
      <c r="AW17" s="12" t="s">
        <v>61</v>
      </c>
      <c r="AX17" s="12" t="s">
        <v>61</v>
      </c>
      <c r="AY17" s="12" t="s">
        <v>60</v>
      </c>
      <c r="AZ17" s="12" t="s">
        <v>60</v>
      </c>
      <c r="BA17" s="12" t="s">
        <v>60</v>
      </c>
      <c r="BB17" s="12" t="s">
        <v>60</v>
      </c>
      <c r="BC17" s="12" t="s">
        <v>60</v>
      </c>
      <c r="BD17" s="12" t="s">
        <v>61</v>
      </c>
    </row>
    <row r="18" ht="15" spans="1:56">
      <c r="A18" s="12">
        <v>335</v>
      </c>
      <c r="B18" s="13" t="s">
        <v>66</v>
      </c>
      <c r="C18" s="13" t="s">
        <v>101</v>
      </c>
      <c r="D18" s="14">
        <v>1920402124248</v>
      </c>
      <c r="E18" s="13" t="s">
        <v>102</v>
      </c>
      <c r="F18" s="26">
        <v>23945</v>
      </c>
      <c r="G18" s="12"/>
      <c r="H18" s="27">
        <v>43625</v>
      </c>
      <c r="I18" s="35">
        <v>43629</v>
      </c>
      <c r="J18" s="12">
        <f>I18-H18</f>
        <v>4</v>
      </c>
      <c r="K18" s="12">
        <f>2018-(1900+VALUE(MID(TEXT(D18,"0"),2,2)))</f>
        <v>26</v>
      </c>
      <c r="L18" s="12" t="s">
        <v>59</v>
      </c>
      <c r="M18" s="13">
        <v>27.5</v>
      </c>
      <c r="N18" s="13">
        <v>9.07</v>
      </c>
      <c r="O18" s="13">
        <v>11.33</v>
      </c>
      <c r="P18" s="13">
        <v>288</v>
      </c>
      <c r="Q18" s="13">
        <v>327</v>
      </c>
      <c r="R18" s="13">
        <v>110</v>
      </c>
      <c r="S18" s="13">
        <v>1014</v>
      </c>
      <c r="T18" s="13">
        <v>2563</v>
      </c>
      <c r="U18" s="13">
        <v>13</v>
      </c>
      <c r="V18" s="13">
        <v>74.3</v>
      </c>
      <c r="W18" s="13">
        <v>1.13</v>
      </c>
      <c r="X18" s="12">
        <v>1.1</v>
      </c>
      <c r="Y18" s="12"/>
      <c r="Z18" s="12" t="s">
        <v>61</v>
      </c>
      <c r="AA18" s="12" t="s">
        <v>61</v>
      </c>
      <c r="AB18" s="12"/>
      <c r="AC18" s="12"/>
      <c r="AD18" s="12" t="s">
        <v>61</v>
      </c>
      <c r="AE18" s="12" t="s">
        <v>61</v>
      </c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 t="s">
        <v>61</v>
      </c>
      <c r="AU18" s="12" t="s">
        <v>61</v>
      </c>
      <c r="AV18" s="12" t="s">
        <v>61</v>
      </c>
      <c r="AW18" s="12" t="s">
        <v>61</v>
      </c>
      <c r="AX18" s="12" t="s">
        <v>61</v>
      </c>
      <c r="AY18" s="12" t="s">
        <v>61</v>
      </c>
      <c r="AZ18" s="12" t="s">
        <v>60</v>
      </c>
      <c r="BA18" s="12" t="s">
        <v>60</v>
      </c>
      <c r="BB18" s="12" t="s">
        <v>61</v>
      </c>
      <c r="BC18" s="12" t="s">
        <v>60</v>
      </c>
      <c r="BD18" s="12" t="s">
        <v>61</v>
      </c>
    </row>
    <row r="19" ht="15" spans="1:56">
      <c r="A19" s="12">
        <v>140</v>
      </c>
      <c r="B19" s="13" t="s">
        <v>66</v>
      </c>
      <c r="C19" s="13" t="s">
        <v>103</v>
      </c>
      <c r="D19" s="15">
        <v>1530206120011</v>
      </c>
      <c r="E19" s="13" t="s">
        <v>104</v>
      </c>
      <c r="F19" s="26">
        <v>40117</v>
      </c>
      <c r="G19" s="12"/>
      <c r="H19" s="28">
        <v>43390</v>
      </c>
      <c r="I19" s="28">
        <v>43403</v>
      </c>
      <c r="J19" s="13">
        <v>13</v>
      </c>
      <c r="K19" s="15">
        <v>66</v>
      </c>
      <c r="L19" s="12" t="s">
        <v>59</v>
      </c>
      <c r="M19" s="38">
        <v>29.4</v>
      </c>
      <c r="N19" s="38">
        <v>11.68</v>
      </c>
      <c r="O19" s="38">
        <v>13.99</v>
      </c>
      <c r="P19" s="38">
        <v>121</v>
      </c>
      <c r="Q19" s="38">
        <v>262</v>
      </c>
      <c r="R19" s="38">
        <v>92</v>
      </c>
      <c r="S19" s="38">
        <v>2686</v>
      </c>
      <c r="T19" s="38">
        <v>5243</v>
      </c>
      <c r="U19" s="38">
        <v>14.7</v>
      </c>
      <c r="V19" s="38">
        <v>56.7</v>
      </c>
      <c r="W19" s="38">
        <v>1.38</v>
      </c>
      <c r="X19" s="38">
        <v>1.09</v>
      </c>
      <c r="Y19" s="12"/>
      <c r="Z19" s="12" t="s">
        <v>61</v>
      </c>
      <c r="AA19" s="12" t="s">
        <v>61</v>
      </c>
      <c r="AB19" s="12"/>
      <c r="AC19" s="12"/>
      <c r="AD19" s="12" t="s">
        <v>61</v>
      </c>
      <c r="AE19" s="12" t="s">
        <v>61</v>
      </c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46"/>
      <c r="AS19" s="50"/>
      <c r="AT19" s="41" t="s">
        <v>61</v>
      </c>
      <c r="AU19" s="41" t="s">
        <v>61</v>
      </c>
      <c r="AV19" s="41" t="s">
        <v>61</v>
      </c>
      <c r="AW19" s="12" t="s">
        <v>61</v>
      </c>
      <c r="AX19" s="12" t="s">
        <v>61</v>
      </c>
      <c r="AY19" s="12" t="s">
        <v>60</v>
      </c>
      <c r="AZ19" s="12" t="s">
        <v>60</v>
      </c>
      <c r="BA19" s="12" t="s">
        <v>60</v>
      </c>
      <c r="BB19" s="12" t="s">
        <v>60</v>
      </c>
      <c r="BC19" s="12" t="s">
        <v>60</v>
      </c>
      <c r="BD19" s="12" t="s">
        <v>61</v>
      </c>
    </row>
    <row r="20" ht="15" spans="1:56">
      <c r="A20" s="12">
        <v>200</v>
      </c>
      <c r="B20" s="13" t="s">
        <v>66</v>
      </c>
      <c r="C20" s="13" t="s">
        <v>105</v>
      </c>
      <c r="D20" s="15">
        <v>1810520125471</v>
      </c>
      <c r="E20" s="13" t="s">
        <v>106</v>
      </c>
      <c r="F20" s="26">
        <v>40953</v>
      </c>
      <c r="G20" s="12"/>
      <c r="H20" s="28">
        <v>43397</v>
      </c>
      <c r="I20" s="28">
        <v>43405</v>
      </c>
      <c r="J20" s="13">
        <v>8</v>
      </c>
      <c r="K20" s="15">
        <v>37</v>
      </c>
      <c r="L20" s="12" t="s">
        <v>59</v>
      </c>
      <c r="M20" s="38">
        <v>28.8</v>
      </c>
      <c r="N20" s="38">
        <v>7</v>
      </c>
      <c r="O20" s="38">
        <v>10.9</v>
      </c>
      <c r="P20" s="38">
        <v>398</v>
      </c>
      <c r="Q20" s="38">
        <v>165</v>
      </c>
      <c r="R20" s="38">
        <v>132</v>
      </c>
      <c r="S20" s="38">
        <v>3460</v>
      </c>
      <c r="T20" s="38">
        <v>4305</v>
      </c>
      <c r="U20" s="38">
        <v>14</v>
      </c>
      <c r="V20" s="38">
        <v>63.4</v>
      </c>
      <c r="W20" s="38">
        <v>1.29</v>
      </c>
      <c r="X20" s="38">
        <v>1.09</v>
      </c>
      <c r="Y20" s="12"/>
      <c r="Z20" s="12" t="s">
        <v>61</v>
      </c>
      <c r="AA20" s="12" t="s">
        <v>61</v>
      </c>
      <c r="AB20" s="12"/>
      <c r="AC20" s="12"/>
      <c r="AD20" s="12" t="s">
        <v>61</v>
      </c>
      <c r="AE20" s="12" t="s">
        <v>61</v>
      </c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4"/>
      <c r="AS20" s="50"/>
      <c r="AT20" s="13" t="s">
        <v>61</v>
      </c>
      <c r="AU20" s="13" t="s">
        <v>61</v>
      </c>
      <c r="AV20" s="13" t="s">
        <v>61</v>
      </c>
      <c r="AW20" s="12" t="s">
        <v>61</v>
      </c>
      <c r="AX20" s="12" t="s">
        <v>61</v>
      </c>
      <c r="AY20" s="12" t="s">
        <v>60</v>
      </c>
      <c r="AZ20" s="12" t="s">
        <v>60</v>
      </c>
      <c r="BA20" s="12" t="s">
        <v>60</v>
      </c>
      <c r="BB20" s="12" t="s">
        <v>60</v>
      </c>
      <c r="BC20" s="12" t="s">
        <v>60</v>
      </c>
      <c r="BD20" s="12" t="s">
        <v>61</v>
      </c>
    </row>
    <row r="21" ht="15" spans="1:56">
      <c r="A21" s="19">
        <v>406</v>
      </c>
      <c r="B21" s="20" t="s">
        <v>56</v>
      </c>
      <c r="C21" s="20" t="s">
        <v>107</v>
      </c>
      <c r="D21" s="21">
        <v>1500406024920</v>
      </c>
      <c r="E21" s="20" t="s">
        <v>108</v>
      </c>
      <c r="F21" s="32">
        <v>34124</v>
      </c>
      <c r="G21" s="19"/>
      <c r="H21" s="33">
        <v>43700</v>
      </c>
      <c r="I21" s="33">
        <v>43707</v>
      </c>
      <c r="J21" s="20">
        <f>I21-H21</f>
        <v>7</v>
      </c>
      <c r="K21" s="21">
        <v>69</v>
      </c>
      <c r="L21" s="19" t="s">
        <v>59</v>
      </c>
      <c r="M21" s="39">
        <v>23.6</v>
      </c>
      <c r="N21" s="39">
        <v>1.31</v>
      </c>
      <c r="O21" s="39">
        <v>1.65</v>
      </c>
      <c r="P21" s="39">
        <v>52</v>
      </c>
      <c r="Q21" s="39">
        <v>192</v>
      </c>
      <c r="R21" s="39">
        <v>223</v>
      </c>
      <c r="S21" s="40">
        <v>570</v>
      </c>
      <c r="T21" s="40">
        <v>436</v>
      </c>
      <c r="U21" s="40">
        <v>12.4</v>
      </c>
      <c r="V21" s="40">
        <v>79.5</v>
      </c>
      <c r="W21" s="40">
        <v>1.12</v>
      </c>
      <c r="X21" s="40">
        <v>1.09</v>
      </c>
      <c r="Y21" s="43"/>
      <c r="Z21" s="43" t="s">
        <v>60</v>
      </c>
      <c r="AA21" s="43" t="s">
        <v>61</v>
      </c>
      <c r="AB21" s="43"/>
      <c r="AC21" s="43"/>
      <c r="AD21" s="43" t="s">
        <v>61</v>
      </c>
      <c r="AE21" s="43" t="s">
        <v>61</v>
      </c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3"/>
      <c r="AR21" s="3"/>
      <c r="AS21" s="43" t="s">
        <v>60</v>
      </c>
      <c r="AT21" s="43" t="s">
        <v>61</v>
      </c>
      <c r="AU21" s="43" t="s">
        <v>61</v>
      </c>
      <c r="AV21" s="43" t="s">
        <v>61</v>
      </c>
      <c r="AW21" s="43" t="s">
        <v>80</v>
      </c>
      <c r="AX21" s="43" t="s">
        <v>61</v>
      </c>
      <c r="AY21" s="43" t="s">
        <v>61</v>
      </c>
      <c r="AZ21" s="43" t="s">
        <v>60</v>
      </c>
      <c r="BA21" s="43" t="s">
        <v>60</v>
      </c>
      <c r="BB21" s="43" t="s">
        <v>61</v>
      </c>
      <c r="BC21" s="43" t="s">
        <v>60</v>
      </c>
      <c r="BD21" s="43" t="s">
        <v>61</v>
      </c>
    </row>
    <row r="22" ht="15" spans="1:56">
      <c r="A22" s="8">
        <v>173</v>
      </c>
      <c r="B22" s="9" t="s">
        <v>56</v>
      </c>
      <c r="C22" s="9" t="s">
        <v>109</v>
      </c>
      <c r="D22" s="10">
        <v>1550301051090</v>
      </c>
      <c r="E22" s="9" t="s">
        <v>110</v>
      </c>
      <c r="F22" s="23">
        <v>11829</v>
      </c>
      <c r="G22" s="8"/>
      <c r="H22" s="24">
        <v>43539</v>
      </c>
      <c r="I22" s="24">
        <v>43560</v>
      </c>
      <c r="J22" s="9">
        <v>21</v>
      </c>
      <c r="K22" s="10">
        <v>64</v>
      </c>
      <c r="L22" s="8" t="s">
        <v>59</v>
      </c>
      <c r="M22" s="37">
        <v>22.4</v>
      </c>
      <c r="N22" s="37">
        <v>0.27</v>
      </c>
      <c r="O22" s="37">
        <v>0.58</v>
      </c>
      <c r="P22" s="37">
        <v>135</v>
      </c>
      <c r="Q22" s="37">
        <v>229</v>
      </c>
      <c r="R22" s="37">
        <v>99</v>
      </c>
      <c r="S22" s="37">
        <v>321</v>
      </c>
      <c r="T22" s="37">
        <v>1014</v>
      </c>
      <c r="U22" s="37">
        <v>11.1</v>
      </c>
      <c r="V22" s="37">
        <v>99.5</v>
      </c>
      <c r="W22" s="37">
        <v>0.99</v>
      </c>
      <c r="X22" s="37">
        <v>1.08</v>
      </c>
      <c r="Y22" s="8"/>
      <c r="Z22" s="8" t="s">
        <v>61</v>
      </c>
      <c r="AA22" s="8" t="s">
        <v>61</v>
      </c>
      <c r="AB22" s="8"/>
      <c r="AC22" s="8"/>
      <c r="AD22" s="8" t="s">
        <v>61</v>
      </c>
      <c r="AE22" s="8" t="s">
        <v>61</v>
      </c>
      <c r="AF22" s="8" t="s">
        <v>111</v>
      </c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47"/>
      <c r="AS22" s="48" t="s">
        <v>60</v>
      </c>
      <c r="AT22" s="9" t="s">
        <v>61</v>
      </c>
      <c r="AU22" s="9" t="s">
        <v>61</v>
      </c>
      <c r="AV22" s="9" t="s">
        <v>61</v>
      </c>
      <c r="AW22" s="48" t="s">
        <v>80</v>
      </c>
      <c r="AX22" s="8" t="s">
        <v>61</v>
      </c>
      <c r="AY22" s="8" t="s">
        <v>61</v>
      </c>
      <c r="AZ22" s="8" t="s">
        <v>61</v>
      </c>
      <c r="BA22" s="8" t="s">
        <v>60</v>
      </c>
      <c r="BB22" s="8" t="s">
        <v>61</v>
      </c>
      <c r="BC22" s="8" t="s">
        <v>60</v>
      </c>
      <c r="BD22" s="8" t="s">
        <v>61</v>
      </c>
    </row>
    <row r="23" ht="15" spans="1:56">
      <c r="A23" s="12">
        <v>204</v>
      </c>
      <c r="B23" s="13" t="s">
        <v>66</v>
      </c>
      <c r="C23" s="13" t="s">
        <v>112</v>
      </c>
      <c r="D23" s="15">
        <v>1630620120664</v>
      </c>
      <c r="E23" s="13" t="s">
        <v>113</v>
      </c>
      <c r="F23" s="26">
        <v>41953</v>
      </c>
      <c r="G23" s="12"/>
      <c r="H23" s="28">
        <v>43405</v>
      </c>
      <c r="I23" s="28">
        <v>43413</v>
      </c>
      <c r="J23" s="13">
        <v>8</v>
      </c>
      <c r="K23" s="15">
        <v>55</v>
      </c>
      <c r="L23" s="12" t="s">
        <v>59</v>
      </c>
      <c r="M23" s="38">
        <v>29.3</v>
      </c>
      <c r="N23" s="38">
        <v>5.32</v>
      </c>
      <c r="O23" s="38">
        <v>6.17</v>
      </c>
      <c r="P23" s="38">
        <v>262</v>
      </c>
      <c r="Q23" s="38">
        <v>427</v>
      </c>
      <c r="R23" s="38">
        <v>100</v>
      </c>
      <c r="S23" s="38">
        <v>320</v>
      </c>
      <c r="T23" s="38">
        <v>1108</v>
      </c>
      <c r="U23" s="38">
        <v>11.4</v>
      </c>
      <c r="V23" s="38">
        <v>83.6</v>
      </c>
      <c r="W23" s="38">
        <v>1.09</v>
      </c>
      <c r="X23" s="38">
        <v>1.08</v>
      </c>
      <c r="Y23" s="12"/>
      <c r="Z23" s="12" t="s">
        <v>61</v>
      </c>
      <c r="AA23" s="12" t="s">
        <v>61</v>
      </c>
      <c r="AB23" s="12"/>
      <c r="AC23" s="12"/>
      <c r="AD23" s="12" t="s">
        <v>61</v>
      </c>
      <c r="AE23" s="12" t="s">
        <v>61</v>
      </c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46"/>
      <c r="AS23" s="50"/>
      <c r="AT23" s="13" t="s">
        <v>61</v>
      </c>
      <c r="AU23" s="13" t="s">
        <v>61</v>
      </c>
      <c r="AV23" s="13" t="s">
        <v>61</v>
      </c>
      <c r="AW23" s="12" t="s">
        <v>61</v>
      </c>
      <c r="AX23" s="12" t="s">
        <v>61</v>
      </c>
      <c r="AY23" s="12" t="s">
        <v>61</v>
      </c>
      <c r="AZ23" s="12" t="s">
        <v>61</v>
      </c>
      <c r="BA23" s="12" t="s">
        <v>60</v>
      </c>
      <c r="BB23" s="12" t="s">
        <v>61</v>
      </c>
      <c r="BC23" s="12" t="s">
        <v>60</v>
      </c>
      <c r="BD23" s="12" t="s">
        <v>61</v>
      </c>
    </row>
    <row r="24" ht="15" spans="1:56">
      <c r="A24" s="12">
        <v>307</v>
      </c>
      <c r="B24" s="13" t="s">
        <v>66</v>
      </c>
      <c r="C24" s="13" t="s">
        <v>114</v>
      </c>
      <c r="D24" s="14">
        <v>1751211240010</v>
      </c>
      <c r="E24" s="13" t="s">
        <v>115</v>
      </c>
      <c r="F24" s="26">
        <v>1602</v>
      </c>
      <c r="G24" s="12"/>
      <c r="H24" s="27">
        <v>43478</v>
      </c>
      <c r="I24" s="35">
        <v>43493</v>
      </c>
      <c r="J24" s="12">
        <f>I24-H24</f>
        <v>15</v>
      </c>
      <c r="K24" s="12">
        <f>2018-(1900+VALUE(MID(TEXT(D24,"0"),2,2)))</f>
        <v>43</v>
      </c>
      <c r="L24" s="12" t="s">
        <v>59</v>
      </c>
      <c r="M24" s="13">
        <v>37.9</v>
      </c>
      <c r="N24" s="13">
        <v>10.16</v>
      </c>
      <c r="O24" s="13">
        <v>11.45</v>
      </c>
      <c r="P24" s="13">
        <v>195</v>
      </c>
      <c r="Q24" s="13">
        <v>101</v>
      </c>
      <c r="R24" s="13">
        <v>99</v>
      </c>
      <c r="S24" s="13">
        <v>2572</v>
      </c>
      <c r="T24" s="13">
        <v>5171</v>
      </c>
      <c r="U24" s="13">
        <v>18.1</v>
      </c>
      <c r="V24" s="13">
        <v>43.9</v>
      </c>
      <c r="W24" s="41">
        <v>1.66</v>
      </c>
      <c r="X24" s="12">
        <v>1.08</v>
      </c>
      <c r="Y24" s="12"/>
      <c r="Z24" s="12" t="s">
        <v>61</v>
      </c>
      <c r="AA24" s="12" t="s">
        <v>61</v>
      </c>
      <c r="AB24" s="12"/>
      <c r="AC24" s="12"/>
      <c r="AD24" s="12" t="s">
        <v>61</v>
      </c>
      <c r="AE24" s="12" t="s">
        <v>61</v>
      </c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 t="s">
        <v>61</v>
      </c>
      <c r="AU24" s="12" t="s">
        <v>61</v>
      </c>
      <c r="AV24" s="12" t="s">
        <v>61</v>
      </c>
      <c r="AW24" s="12" t="s">
        <v>61</v>
      </c>
      <c r="AX24" s="12" t="s">
        <v>60</v>
      </c>
      <c r="AY24" s="12" t="s">
        <v>60</v>
      </c>
      <c r="AZ24" s="12" t="s">
        <v>60</v>
      </c>
      <c r="BA24" s="12" t="s">
        <v>60</v>
      </c>
      <c r="BB24" s="12" t="s">
        <v>60</v>
      </c>
      <c r="BC24" s="12" t="s">
        <v>60</v>
      </c>
      <c r="BD24" s="12" t="s">
        <v>61</v>
      </c>
    </row>
    <row r="25" ht="15" spans="1:56">
      <c r="A25" s="8">
        <v>118</v>
      </c>
      <c r="B25" s="9" t="s">
        <v>56</v>
      </c>
      <c r="C25" s="9" t="s">
        <v>116</v>
      </c>
      <c r="D25" s="10">
        <v>1910810124244</v>
      </c>
      <c r="E25" s="9" t="s">
        <v>117</v>
      </c>
      <c r="F25" s="23">
        <v>30978</v>
      </c>
      <c r="G25" s="8"/>
      <c r="H25" s="24">
        <v>43319</v>
      </c>
      <c r="I25" s="24">
        <v>43329</v>
      </c>
      <c r="J25" s="9">
        <v>10</v>
      </c>
      <c r="K25" s="10">
        <v>27</v>
      </c>
      <c r="L25" s="8" t="s">
        <v>59</v>
      </c>
      <c r="M25" s="37">
        <v>29.1</v>
      </c>
      <c r="N25" s="37">
        <v>18.62</v>
      </c>
      <c r="O25" s="37">
        <v>20.55</v>
      </c>
      <c r="P25" s="37">
        <v>645</v>
      </c>
      <c r="Q25" s="37">
        <v>458</v>
      </c>
      <c r="R25" s="37">
        <v>82</v>
      </c>
      <c r="S25" s="37">
        <v>1458</v>
      </c>
      <c r="T25" s="37">
        <v>1963</v>
      </c>
      <c r="U25" s="37">
        <v>10.9</v>
      </c>
      <c r="V25" s="37">
        <v>106.3</v>
      </c>
      <c r="W25" s="37">
        <v>0.97</v>
      </c>
      <c r="X25" s="37">
        <v>1.07</v>
      </c>
      <c r="Y25" s="8"/>
      <c r="Z25" s="8" t="s">
        <v>61</v>
      </c>
      <c r="AA25" s="8" t="s">
        <v>61</v>
      </c>
      <c r="AB25" s="8"/>
      <c r="AC25" s="8"/>
      <c r="AD25" s="8" t="s">
        <v>61</v>
      </c>
      <c r="AE25" s="8" t="s">
        <v>61</v>
      </c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45"/>
      <c r="AS25" s="48" t="s">
        <v>61</v>
      </c>
      <c r="AT25" s="49" t="s">
        <v>61</v>
      </c>
      <c r="AU25" s="49" t="s">
        <v>61</v>
      </c>
      <c r="AV25" s="49" t="s">
        <v>61</v>
      </c>
      <c r="AW25" s="8" t="s">
        <v>61</v>
      </c>
      <c r="AX25" s="8" t="s">
        <v>61</v>
      </c>
      <c r="AY25" s="8" t="s">
        <v>61</v>
      </c>
      <c r="AZ25" s="8" t="s">
        <v>60</v>
      </c>
      <c r="BA25" s="8" t="s">
        <v>60</v>
      </c>
      <c r="BB25" s="8" t="s">
        <v>61</v>
      </c>
      <c r="BC25" s="8" t="s">
        <v>60</v>
      </c>
      <c r="BD25" s="8" t="s">
        <v>61</v>
      </c>
    </row>
    <row r="26" ht="15" spans="1:56">
      <c r="A26" s="12">
        <v>186</v>
      </c>
      <c r="B26" s="13" t="s">
        <v>66</v>
      </c>
      <c r="C26" s="13" t="s">
        <v>118</v>
      </c>
      <c r="D26" s="15">
        <v>1940602260029</v>
      </c>
      <c r="E26" s="13" t="s">
        <v>119</v>
      </c>
      <c r="F26" s="26">
        <v>34256</v>
      </c>
      <c r="G26" s="12"/>
      <c r="H26" s="28">
        <v>43347</v>
      </c>
      <c r="I26" s="28">
        <v>43360</v>
      </c>
      <c r="J26" s="13">
        <v>13</v>
      </c>
      <c r="K26" s="15">
        <v>24</v>
      </c>
      <c r="L26" s="12" t="s">
        <v>59</v>
      </c>
      <c r="M26" s="38">
        <v>27.4</v>
      </c>
      <c r="N26" s="38">
        <v>1.05</v>
      </c>
      <c r="O26" s="38">
        <v>2.2</v>
      </c>
      <c r="P26" s="38">
        <v>258</v>
      </c>
      <c r="Q26" s="38">
        <v>307</v>
      </c>
      <c r="R26" s="38">
        <v>92</v>
      </c>
      <c r="S26" s="38">
        <v>168</v>
      </c>
      <c r="T26" s="38">
        <v>968</v>
      </c>
      <c r="U26" s="38">
        <v>11.3</v>
      </c>
      <c r="V26" s="38">
        <v>98</v>
      </c>
      <c r="W26" s="38">
        <v>1.01</v>
      </c>
      <c r="X26" s="38">
        <v>1.05</v>
      </c>
      <c r="Y26" s="12"/>
      <c r="Z26" s="12" t="s">
        <v>61</v>
      </c>
      <c r="AA26" s="12" t="s">
        <v>61</v>
      </c>
      <c r="AB26" s="12"/>
      <c r="AC26" s="12"/>
      <c r="AD26" s="12" t="s">
        <v>61</v>
      </c>
      <c r="AE26" s="12" t="s">
        <v>61</v>
      </c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4"/>
      <c r="AS26" s="50"/>
      <c r="AT26" s="13" t="s">
        <v>61</v>
      </c>
      <c r="AU26" s="13" t="s">
        <v>61</v>
      </c>
      <c r="AV26" s="13" t="s">
        <v>61</v>
      </c>
      <c r="AW26" s="12" t="s">
        <v>61</v>
      </c>
      <c r="AX26" s="12" t="s">
        <v>61</v>
      </c>
      <c r="AY26" s="12" t="s">
        <v>61</v>
      </c>
      <c r="AZ26" s="12" t="s">
        <v>61</v>
      </c>
      <c r="BA26" s="12" t="s">
        <v>60</v>
      </c>
      <c r="BB26" s="12" t="s">
        <v>61</v>
      </c>
      <c r="BC26" s="12" t="s">
        <v>60</v>
      </c>
      <c r="BD26" s="12" t="s">
        <v>61</v>
      </c>
    </row>
    <row r="27" ht="15" spans="1:56">
      <c r="A27" s="12">
        <v>311</v>
      </c>
      <c r="B27" s="13" t="s">
        <v>66</v>
      </c>
      <c r="C27" s="13" t="s">
        <v>120</v>
      </c>
      <c r="D27" s="14">
        <v>1830617124246</v>
      </c>
      <c r="E27" s="13" t="s">
        <v>121</v>
      </c>
      <c r="F27" s="26">
        <v>3388</v>
      </c>
      <c r="G27" s="12"/>
      <c r="H27" s="27">
        <v>43488</v>
      </c>
      <c r="I27" s="35">
        <v>43504</v>
      </c>
      <c r="J27" s="12">
        <f>I27-H27</f>
        <v>16</v>
      </c>
      <c r="K27" s="12">
        <f>2018-(1900+VALUE(MID(TEXT(D27,"0"),2,2)))</f>
        <v>35</v>
      </c>
      <c r="L27" s="12" t="s">
        <v>59</v>
      </c>
      <c r="M27" s="13">
        <v>27.2</v>
      </c>
      <c r="N27" s="13">
        <v>0.22</v>
      </c>
      <c r="O27" s="13">
        <v>0.46</v>
      </c>
      <c r="P27" s="13">
        <v>161</v>
      </c>
      <c r="Q27" s="13">
        <v>444</v>
      </c>
      <c r="R27" s="13">
        <v>189</v>
      </c>
      <c r="S27" s="13">
        <v>170</v>
      </c>
      <c r="T27" s="13">
        <v>336</v>
      </c>
      <c r="U27" s="13">
        <v>11.5</v>
      </c>
      <c r="V27" s="13">
        <v>95.1</v>
      </c>
      <c r="W27" s="13">
        <v>1.03</v>
      </c>
      <c r="X27" s="12">
        <v>1.05</v>
      </c>
      <c r="Y27" s="12"/>
      <c r="Z27" s="12" t="s">
        <v>60</v>
      </c>
      <c r="AA27" s="12" t="s">
        <v>61</v>
      </c>
      <c r="AB27" s="12"/>
      <c r="AC27" s="12"/>
      <c r="AD27" s="12" t="s">
        <v>61</v>
      </c>
      <c r="AE27" s="12" t="s">
        <v>61</v>
      </c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 t="s">
        <v>61</v>
      </c>
      <c r="AU27" s="12" t="s">
        <v>61</v>
      </c>
      <c r="AV27" s="12" t="s">
        <v>61</v>
      </c>
      <c r="AW27" s="12" t="s">
        <v>61</v>
      </c>
      <c r="AX27" s="12" t="s">
        <v>61</v>
      </c>
      <c r="AY27" s="12" t="s">
        <v>61</v>
      </c>
      <c r="AZ27" s="12" t="s">
        <v>61</v>
      </c>
      <c r="BA27" s="12" t="s">
        <v>61</v>
      </c>
      <c r="BB27" s="12" t="s">
        <v>61</v>
      </c>
      <c r="BC27" s="12" t="s">
        <v>61</v>
      </c>
      <c r="BD27" s="12" t="s">
        <v>61</v>
      </c>
    </row>
    <row r="28" ht="15" spans="1:56">
      <c r="A28" s="8">
        <v>138</v>
      </c>
      <c r="B28" s="9" t="s">
        <v>56</v>
      </c>
      <c r="C28" s="9" t="s">
        <v>122</v>
      </c>
      <c r="D28" s="10">
        <v>1560214060019</v>
      </c>
      <c r="E28" s="9" t="s">
        <v>123</v>
      </c>
      <c r="F28" s="23">
        <v>39416</v>
      </c>
      <c r="G28" s="8"/>
      <c r="H28" s="24">
        <v>43385</v>
      </c>
      <c r="I28" s="24">
        <v>43412</v>
      </c>
      <c r="J28" s="9">
        <v>27</v>
      </c>
      <c r="K28" s="10">
        <v>63</v>
      </c>
      <c r="L28" s="8" t="s">
        <v>59</v>
      </c>
      <c r="M28" s="37">
        <v>22.7</v>
      </c>
      <c r="N28" s="37">
        <v>23.02</v>
      </c>
      <c r="O28" s="37">
        <v>27.21</v>
      </c>
      <c r="P28" s="37">
        <v>330</v>
      </c>
      <c r="Q28" s="37">
        <v>83</v>
      </c>
      <c r="R28" s="37">
        <v>91</v>
      </c>
      <c r="S28" s="37">
        <v>62</v>
      </c>
      <c r="T28" s="37">
        <v>81</v>
      </c>
      <c r="U28" s="37">
        <v>11.3</v>
      </c>
      <c r="V28" s="37">
        <v>85.1</v>
      </c>
      <c r="W28" s="37">
        <v>1.08</v>
      </c>
      <c r="X28" s="37">
        <v>1.03</v>
      </c>
      <c r="Y28" s="8"/>
      <c r="Z28" s="8" t="s">
        <v>61</v>
      </c>
      <c r="AA28" s="8" t="s">
        <v>61</v>
      </c>
      <c r="AB28" s="8"/>
      <c r="AC28" s="8"/>
      <c r="AD28" s="8" t="s">
        <v>61</v>
      </c>
      <c r="AE28" s="8" t="s">
        <v>61</v>
      </c>
      <c r="AF28" s="8" t="s">
        <v>124</v>
      </c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47"/>
      <c r="AS28" s="48" t="s">
        <v>61</v>
      </c>
      <c r="AT28" s="49" t="s">
        <v>61</v>
      </c>
      <c r="AU28" s="49" t="s">
        <v>61</v>
      </c>
      <c r="AV28" s="49" t="s">
        <v>61</v>
      </c>
      <c r="AW28" s="8" t="s">
        <v>61</v>
      </c>
      <c r="AX28" s="8" t="s">
        <v>61</v>
      </c>
      <c r="AY28" s="8" t="s">
        <v>61</v>
      </c>
      <c r="AZ28" s="8" t="s">
        <v>61</v>
      </c>
      <c r="BA28" s="8" t="s">
        <v>61</v>
      </c>
      <c r="BB28" s="8" t="s">
        <v>61</v>
      </c>
      <c r="BC28" s="8" t="s">
        <v>61</v>
      </c>
      <c r="BD28" s="8" t="s">
        <v>61</v>
      </c>
    </row>
    <row r="29" ht="15" spans="1:56">
      <c r="A29" s="12">
        <v>191</v>
      </c>
      <c r="B29" s="13" t="s">
        <v>66</v>
      </c>
      <c r="C29" s="13" t="s">
        <v>125</v>
      </c>
      <c r="D29" s="15">
        <v>1790212120673</v>
      </c>
      <c r="E29" s="13" t="s">
        <v>126</v>
      </c>
      <c r="F29" s="26">
        <v>37485</v>
      </c>
      <c r="G29" s="12"/>
      <c r="H29" s="28">
        <v>43371</v>
      </c>
      <c r="I29" s="28">
        <v>43385</v>
      </c>
      <c r="J29" s="13">
        <v>14</v>
      </c>
      <c r="K29" s="15">
        <v>40</v>
      </c>
      <c r="L29" s="12" t="s">
        <v>59</v>
      </c>
      <c r="M29" s="38">
        <v>22.3</v>
      </c>
      <c r="N29" s="38">
        <v>3.75</v>
      </c>
      <c r="O29" s="38">
        <v>4.13</v>
      </c>
      <c r="P29" s="38">
        <v>241</v>
      </c>
      <c r="Q29" s="38">
        <v>514</v>
      </c>
      <c r="R29" s="38">
        <v>98</v>
      </c>
      <c r="S29" s="38">
        <v>1094</v>
      </c>
      <c r="T29" s="38">
        <v>3351</v>
      </c>
      <c r="U29" s="38">
        <v>11.2</v>
      </c>
      <c r="V29" s="38">
        <v>100</v>
      </c>
      <c r="W29" s="38">
        <v>1</v>
      </c>
      <c r="X29" s="38">
        <v>1.03</v>
      </c>
      <c r="Y29" s="12"/>
      <c r="Z29" s="12" t="s">
        <v>61</v>
      </c>
      <c r="AA29" s="12" t="s">
        <v>61</v>
      </c>
      <c r="AB29" s="12"/>
      <c r="AC29" s="12"/>
      <c r="AD29" s="12" t="s">
        <v>61</v>
      </c>
      <c r="AE29" s="12" t="s">
        <v>61</v>
      </c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46"/>
      <c r="AS29" s="50"/>
      <c r="AT29" s="13" t="s">
        <v>61</v>
      </c>
      <c r="AU29" s="13" t="s">
        <v>61</v>
      </c>
      <c r="AV29" s="13" t="s">
        <v>61</v>
      </c>
      <c r="AW29" s="12" t="s">
        <v>61</v>
      </c>
      <c r="AX29" s="12" t="s">
        <v>61</v>
      </c>
      <c r="AY29" s="12" t="s">
        <v>61</v>
      </c>
      <c r="AZ29" s="12" t="s">
        <v>60</v>
      </c>
      <c r="BA29" s="12" t="s">
        <v>60</v>
      </c>
      <c r="BB29" s="12" t="s">
        <v>61</v>
      </c>
      <c r="BC29" s="12" t="s">
        <v>60</v>
      </c>
      <c r="BD29" s="12" t="s">
        <v>61</v>
      </c>
    </row>
    <row r="30" ht="15" spans="1:56">
      <c r="A30" s="12">
        <v>328</v>
      </c>
      <c r="B30" s="13" t="s">
        <v>66</v>
      </c>
      <c r="C30" s="13" t="s">
        <v>127</v>
      </c>
      <c r="D30" s="14">
        <v>1960106125859</v>
      </c>
      <c r="E30" s="13" t="s">
        <v>128</v>
      </c>
      <c r="F30" s="26">
        <v>18636</v>
      </c>
      <c r="G30" s="12"/>
      <c r="H30" s="27">
        <v>42856</v>
      </c>
      <c r="I30" s="35">
        <v>42865</v>
      </c>
      <c r="J30" s="12">
        <f>I30-H30</f>
        <v>9</v>
      </c>
      <c r="K30" s="12">
        <f>2018-(1900+VALUE(MID(TEXT(D30,"0"),2,2)))</f>
        <v>22</v>
      </c>
      <c r="L30" s="12" t="s">
        <v>59</v>
      </c>
      <c r="M30" s="13"/>
      <c r="N30" s="13">
        <v>7.28</v>
      </c>
      <c r="O30" s="13">
        <v>9.36</v>
      </c>
      <c r="P30" s="13">
        <v>195</v>
      </c>
      <c r="Q30" s="13">
        <v>133</v>
      </c>
      <c r="R30" s="13">
        <v>128</v>
      </c>
      <c r="S30" s="13">
        <v>197</v>
      </c>
      <c r="T30" s="13">
        <v>666</v>
      </c>
      <c r="U30" s="13">
        <v>13.9</v>
      </c>
      <c r="V30" s="13">
        <v>95</v>
      </c>
      <c r="W30" s="13">
        <v>1.03</v>
      </c>
      <c r="X30" s="12">
        <v>1.03</v>
      </c>
      <c r="Y30" s="12"/>
      <c r="Z30" s="12" t="s">
        <v>61</v>
      </c>
      <c r="AA30" s="12" t="s">
        <v>61</v>
      </c>
      <c r="AB30" s="12"/>
      <c r="AC30" s="12"/>
      <c r="AD30" s="12" t="s">
        <v>61</v>
      </c>
      <c r="AE30" s="12" t="s">
        <v>61</v>
      </c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 t="s">
        <v>61</v>
      </c>
      <c r="AU30" s="12" t="s">
        <v>61</v>
      </c>
      <c r="AV30" s="12" t="s">
        <v>61</v>
      </c>
      <c r="AW30" s="12" t="s">
        <v>61</v>
      </c>
      <c r="AX30" s="12" t="s">
        <v>61</v>
      </c>
      <c r="AY30" s="12" t="s">
        <v>61</v>
      </c>
      <c r="AZ30" s="12" t="s">
        <v>61</v>
      </c>
      <c r="BA30" s="12" t="s">
        <v>60</v>
      </c>
      <c r="BB30" s="12" t="s">
        <v>61</v>
      </c>
      <c r="BC30" s="12" t="s">
        <v>60</v>
      </c>
      <c r="BD30" s="12" t="s">
        <v>61</v>
      </c>
    </row>
    <row r="31" ht="15" spans="1:56">
      <c r="A31" s="12">
        <v>359</v>
      </c>
      <c r="B31" s="13" t="s">
        <v>66</v>
      </c>
      <c r="C31" s="13" t="s">
        <v>129</v>
      </c>
      <c r="D31" s="14">
        <v>2720501124053</v>
      </c>
      <c r="E31" s="13" t="s">
        <v>130</v>
      </c>
      <c r="F31" s="26">
        <v>44967</v>
      </c>
      <c r="G31" s="12"/>
      <c r="H31" s="27">
        <v>43032</v>
      </c>
      <c r="I31" s="35">
        <v>43054</v>
      </c>
      <c r="J31" s="12">
        <f>I31-H31</f>
        <v>22</v>
      </c>
      <c r="K31" s="12">
        <f>2018-(1900+VALUE(MID(TEXT(D31,"0"),2,2)))</f>
        <v>46</v>
      </c>
      <c r="L31" s="12" t="s">
        <v>83</v>
      </c>
      <c r="M31" s="13">
        <v>25.9</v>
      </c>
      <c r="N31" s="13">
        <v>10.71</v>
      </c>
      <c r="O31" s="13">
        <v>12.7</v>
      </c>
      <c r="P31" s="13">
        <v>212</v>
      </c>
      <c r="Q31" s="13">
        <v>726</v>
      </c>
      <c r="R31" s="13">
        <v>160</v>
      </c>
      <c r="S31" s="13">
        <v>2647</v>
      </c>
      <c r="T31" s="13">
        <v>2625</v>
      </c>
      <c r="U31" s="13">
        <v>13.8</v>
      </c>
      <c r="V31" s="13">
        <v>69</v>
      </c>
      <c r="W31" s="13">
        <v>1.19</v>
      </c>
      <c r="X31" s="12">
        <v>1.03</v>
      </c>
      <c r="Y31" s="12"/>
      <c r="Z31" s="12" t="s">
        <v>60</v>
      </c>
      <c r="AA31" s="12" t="s">
        <v>61</v>
      </c>
      <c r="AB31" s="12"/>
      <c r="AC31" s="12"/>
      <c r="AD31" s="12" t="s">
        <v>61</v>
      </c>
      <c r="AE31" s="12" t="s">
        <v>61</v>
      </c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 t="s">
        <v>61</v>
      </c>
      <c r="AU31" s="12" t="s">
        <v>61</v>
      </c>
      <c r="AV31" s="12" t="s">
        <v>61</v>
      </c>
      <c r="AW31" s="12" t="s">
        <v>61</v>
      </c>
      <c r="AX31" s="12" t="s">
        <v>61</v>
      </c>
      <c r="AY31" s="12" t="s">
        <v>60</v>
      </c>
      <c r="AZ31" s="12" t="s">
        <v>60</v>
      </c>
      <c r="BA31" s="12" t="s">
        <v>60</v>
      </c>
      <c r="BB31" s="12" t="s">
        <v>60</v>
      </c>
      <c r="BC31" s="12" t="s">
        <v>60</v>
      </c>
      <c r="BD31" s="12" t="s">
        <v>61</v>
      </c>
    </row>
    <row r="32" ht="15" spans="1:56">
      <c r="A32" s="12">
        <v>371</v>
      </c>
      <c r="B32" s="13" t="s">
        <v>66</v>
      </c>
      <c r="C32" s="13" t="s">
        <v>131</v>
      </c>
      <c r="D32" s="14">
        <v>1920903303321</v>
      </c>
      <c r="E32" s="13" t="s">
        <v>132</v>
      </c>
      <c r="F32" s="26">
        <v>48856</v>
      </c>
      <c r="G32" s="12"/>
      <c r="H32" s="27">
        <v>43063</v>
      </c>
      <c r="I32" s="35">
        <v>43074</v>
      </c>
      <c r="J32" s="12">
        <f>I32-H32</f>
        <v>11</v>
      </c>
      <c r="K32" s="12">
        <f>2018-(1900+VALUE(MID(TEXT(D32,"0"),2,2)))</f>
        <v>26</v>
      </c>
      <c r="L32" s="12" t="s">
        <v>59</v>
      </c>
      <c r="M32" s="13">
        <v>31.7</v>
      </c>
      <c r="N32" s="13">
        <v>10.16</v>
      </c>
      <c r="O32" s="13">
        <v>12.02</v>
      </c>
      <c r="P32" s="13">
        <v>248</v>
      </c>
      <c r="Q32" s="13">
        <v>218</v>
      </c>
      <c r="R32" s="13">
        <v>132</v>
      </c>
      <c r="S32" s="13">
        <v>357</v>
      </c>
      <c r="T32" s="13">
        <v>1696</v>
      </c>
      <c r="U32" s="13">
        <v>17.8</v>
      </c>
      <c r="V32" s="13">
        <v>46.4</v>
      </c>
      <c r="W32" s="13">
        <v>1.52</v>
      </c>
      <c r="X32" s="12">
        <v>1.03</v>
      </c>
      <c r="Y32" s="12"/>
      <c r="Z32" s="12" t="s">
        <v>61</v>
      </c>
      <c r="AA32" s="12" t="s">
        <v>61</v>
      </c>
      <c r="AB32" s="12"/>
      <c r="AC32" s="12"/>
      <c r="AD32" s="12" t="s">
        <v>61</v>
      </c>
      <c r="AE32" s="12" t="s">
        <v>61</v>
      </c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 t="s">
        <v>61</v>
      </c>
      <c r="AU32" s="12" t="s">
        <v>61</v>
      </c>
      <c r="AV32" s="12" t="s">
        <v>61</v>
      </c>
      <c r="AW32" s="12" t="s">
        <v>61</v>
      </c>
      <c r="AX32" s="12" t="s">
        <v>60</v>
      </c>
      <c r="AY32" s="12" t="s">
        <v>60</v>
      </c>
      <c r="AZ32" s="12" t="s">
        <v>60</v>
      </c>
      <c r="BA32" s="12" t="s">
        <v>60</v>
      </c>
      <c r="BB32" s="12" t="s">
        <v>60</v>
      </c>
      <c r="BC32" s="12" t="s">
        <v>60</v>
      </c>
      <c r="BD32" s="12" t="s">
        <v>61</v>
      </c>
    </row>
    <row r="33" ht="15" spans="1:56">
      <c r="A33" s="12">
        <v>373</v>
      </c>
      <c r="B33" s="13" t="s">
        <v>66</v>
      </c>
      <c r="C33" s="13" t="s">
        <v>133</v>
      </c>
      <c r="D33" s="14">
        <v>1800920124425</v>
      </c>
      <c r="E33" s="13" t="s">
        <v>134</v>
      </c>
      <c r="F33" s="26">
        <v>48896</v>
      </c>
      <c r="G33" s="12"/>
      <c r="H33" s="27">
        <v>43064</v>
      </c>
      <c r="I33" s="35">
        <v>43074</v>
      </c>
      <c r="J33" s="12">
        <f>I33-H33</f>
        <v>10</v>
      </c>
      <c r="K33" s="12">
        <f>2018-(1900+VALUE(MID(TEXT(D33,"0"),2,2)))</f>
        <v>38</v>
      </c>
      <c r="L33" s="12" t="s">
        <v>59</v>
      </c>
      <c r="M33" s="13">
        <v>25.6</v>
      </c>
      <c r="N33" s="13">
        <v>1.85</v>
      </c>
      <c r="O33" s="13">
        <v>2.58</v>
      </c>
      <c r="P33" s="13">
        <v>214</v>
      </c>
      <c r="Q33" s="13">
        <v>141</v>
      </c>
      <c r="R33" s="13">
        <v>102</v>
      </c>
      <c r="S33" s="13">
        <v>168</v>
      </c>
      <c r="T33" s="13">
        <v>1150</v>
      </c>
      <c r="U33" s="13">
        <v>12.7</v>
      </c>
      <c r="V33" s="13">
        <v>84</v>
      </c>
      <c r="W33" s="13">
        <v>1.09</v>
      </c>
      <c r="X33" s="12">
        <v>1.03</v>
      </c>
      <c r="Y33" s="12"/>
      <c r="Z33" s="12" t="s">
        <v>61</v>
      </c>
      <c r="AA33" s="12" t="s">
        <v>61</v>
      </c>
      <c r="AB33" s="12"/>
      <c r="AC33" s="12"/>
      <c r="AD33" s="12" t="s">
        <v>61</v>
      </c>
      <c r="AE33" s="12" t="s">
        <v>61</v>
      </c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 t="s">
        <v>61</v>
      </c>
      <c r="AU33" s="12" t="s">
        <v>61</v>
      </c>
      <c r="AV33" s="12" t="s">
        <v>61</v>
      </c>
      <c r="AW33" s="12" t="s">
        <v>61</v>
      </c>
      <c r="AX33" s="12" t="s">
        <v>61</v>
      </c>
      <c r="AY33" s="12" t="s">
        <v>61</v>
      </c>
      <c r="AZ33" s="12" t="s">
        <v>61</v>
      </c>
      <c r="BA33" s="12" t="s">
        <v>60</v>
      </c>
      <c r="BB33" s="12" t="s">
        <v>61</v>
      </c>
      <c r="BC33" s="12" t="s">
        <v>60</v>
      </c>
      <c r="BD33" s="12" t="s">
        <v>61</v>
      </c>
    </row>
    <row r="34" ht="15" spans="1:56">
      <c r="A34" s="8">
        <v>112</v>
      </c>
      <c r="B34" s="9" t="s">
        <v>56</v>
      </c>
      <c r="C34" s="9" t="s">
        <v>135</v>
      </c>
      <c r="D34" s="10">
        <v>1770502120736</v>
      </c>
      <c r="E34" s="9" t="s">
        <v>136</v>
      </c>
      <c r="F34" s="23">
        <v>24520</v>
      </c>
      <c r="G34" s="8"/>
      <c r="H34" s="24">
        <v>43262</v>
      </c>
      <c r="I34" s="24">
        <v>43277</v>
      </c>
      <c r="J34" s="9">
        <v>15</v>
      </c>
      <c r="K34" s="10">
        <v>41</v>
      </c>
      <c r="L34" s="8" t="s">
        <v>59</v>
      </c>
      <c r="M34" s="37">
        <v>24.6</v>
      </c>
      <c r="N34" s="37">
        <v>5.32</v>
      </c>
      <c r="O34" s="37">
        <v>6</v>
      </c>
      <c r="P34" s="37">
        <v>237</v>
      </c>
      <c r="Q34" s="37">
        <v>662</v>
      </c>
      <c r="R34" s="37">
        <v>85</v>
      </c>
      <c r="S34" s="37">
        <v>1263</v>
      </c>
      <c r="T34" s="37">
        <v>2935</v>
      </c>
      <c r="U34" s="37">
        <v>11.8</v>
      </c>
      <c r="V34" s="37">
        <v>88.9</v>
      </c>
      <c r="W34" s="37">
        <v>1.05</v>
      </c>
      <c r="X34" s="37">
        <v>1.02</v>
      </c>
      <c r="Y34" s="8"/>
      <c r="Z34" s="8" t="s">
        <v>61</v>
      </c>
      <c r="AA34" s="8" t="s">
        <v>61</v>
      </c>
      <c r="AB34" s="8"/>
      <c r="AC34" s="8"/>
      <c r="AD34" s="8" t="s">
        <v>61</v>
      </c>
      <c r="AE34" s="8" t="s">
        <v>61</v>
      </c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45"/>
      <c r="AS34" s="48" t="s">
        <v>61</v>
      </c>
      <c r="AT34" s="49" t="s">
        <v>61</v>
      </c>
      <c r="AU34" s="49" t="s">
        <v>61</v>
      </c>
      <c r="AV34" s="49" t="s">
        <v>61</v>
      </c>
      <c r="AW34" s="8" t="s">
        <v>61</v>
      </c>
      <c r="AX34" s="8" t="s">
        <v>61</v>
      </c>
      <c r="AY34" s="8" t="s">
        <v>61</v>
      </c>
      <c r="AZ34" s="8" t="s">
        <v>60</v>
      </c>
      <c r="BA34" s="8" t="s">
        <v>60</v>
      </c>
      <c r="BB34" s="8" t="s">
        <v>61</v>
      </c>
      <c r="BC34" s="8" t="s">
        <v>60</v>
      </c>
      <c r="BD34" s="8" t="s">
        <v>61</v>
      </c>
    </row>
    <row r="35" ht="15" spans="1:56">
      <c r="A35" s="12">
        <v>350</v>
      </c>
      <c r="B35" s="13" t="s">
        <v>66</v>
      </c>
      <c r="C35" s="13" t="s">
        <v>137</v>
      </c>
      <c r="D35" s="14">
        <v>1891224125785</v>
      </c>
      <c r="E35" s="13" t="s">
        <v>138</v>
      </c>
      <c r="F35" s="26">
        <v>40355</v>
      </c>
      <c r="G35" s="12"/>
      <c r="H35" s="27">
        <v>42996</v>
      </c>
      <c r="I35" s="35">
        <v>43006</v>
      </c>
      <c r="J35" s="12">
        <f>I35-H35</f>
        <v>10</v>
      </c>
      <c r="K35" s="12">
        <f>2018-(1900+VALUE(MID(TEXT(D35,"0"),2,2)))</f>
        <v>29</v>
      </c>
      <c r="L35" s="12" t="s">
        <v>59</v>
      </c>
      <c r="M35" s="13">
        <v>34.3</v>
      </c>
      <c r="N35" s="13">
        <v>2.9</v>
      </c>
      <c r="O35" s="13">
        <v>3.72</v>
      </c>
      <c r="P35" s="13">
        <v>130</v>
      </c>
      <c r="Q35" s="13">
        <v>182</v>
      </c>
      <c r="R35" s="13">
        <v>80</v>
      </c>
      <c r="S35" s="13">
        <v>64</v>
      </c>
      <c r="T35" s="13">
        <v>412</v>
      </c>
      <c r="U35" s="13">
        <v>14.6</v>
      </c>
      <c r="V35" s="13">
        <v>63.2</v>
      </c>
      <c r="W35" s="13">
        <v>1.26</v>
      </c>
      <c r="X35" s="12">
        <v>1.02</v>
      </c>
      <c r="Y35" s="12"/>
      <c r="Z35" s="12" t="s">
        <v>61</v>
      </c>
      <c r="AA35" s="12" t="s">
        <v>61</v>
      </c>
      <c r="AB35" s="12"/>
      <c r="AC35" s="12"/>
      <c r="AD35" s="12" t="s">
        <v>61</v>
      </c>
      <c r="AE35" s="12" t="s">
        <v>61</v>
      </c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 t="s">
        <v>61</v>
      </c>
      <c r="AU35" s="12" t="s">
        <v>61</v>
      </c>
      <c r="AV35" s="12" t="s">
        <v>61</v>
      </c>
      <c r="AW35" s="12" t="s">
        <v>61</v>
      </c>
      <c r="AX35" s="12" t="s">
        <v>61</v>
      </c>
      <c r="AY35" s="12" t="s">
        <v>60</v>
      </c>
      <c r="AZ35" s="12" t="s">
        <v>61</v>
      </c>
      <c r="BA35" s="12" t="s">
        <v>60</v>
      </c>
      <c r="BB35" s="12" t="s">
        <v>60</v>
      </c>
      <c r="BC35" s="12" t="s">
        <v>60</v>
      </c>
      <c r="BD35" s="12" t="s">
        <v>61</v>
      </c>
    </row>
    <row r="36" ht="15" spans="1:56">
      <c r="A36" s="12">
        <v>136</v>
      </c>
      <c r="B36" s="13" t="s">
        <v>66</v>
      </c>
      <c r="C36" s="13" t="s">
        <v>139</v>
      </c>
      <c r="D36" s="15">
        <v>1940122124949</v>
      </c>
      <c r="E36" s="13" t="s">
        <v>140</v>
      </c>
      <c r="F36" s="26">
        <v>39103</v>
      </c>
      <c r="G36" s="12"/>
      <c r="H36" s="28">
        <v>43383</v>
      </c>
      <c r="I36" s="28">
        <v>43392</v>
      </c>
      <c r="J36" s="13">
        <v>9</v>
      </c>
      <c r="K36" s="15">
        <v>25</v>
      </c>
      <c r="L36" s="12" t="s">
        <v>59</v>
      </c>
      <c r="M36" s="38">
        <v>32.7</v>
      </c>
      <c r="N36" s="38">
        <v>2.82</v>
      </c>
      <c r="O36" s="38">
        <v>3.81</v>
      </c>
      <c r="P36" s="38">
        <v>285</v>
      </c>
      <c r="Q36" s="38">
        <v>226</v>
      </c>
      <c r="R36" s="38">
        <v>89</v>
      </c>
      <c r="S36" s="38">
        <v>215</v>
      </c>
      <c r="T36" s="38">
        <v>1276</v>
      </c>
      <c r="U36" s="38">
        <v>11.6</v>
      </c>
      <c r="V36" s="38">
        <v>86.5</v>
      </c>
      <c r="W36" s="38">
        <v>1.07</v>
      </c>
      <c r="X36" s="38">
        <v>1.01</v>
      </c>
      <c r="Y36" s="12"/>
      <c r="Z36" s="12" t="s">
        <v>61</v>
      </c>
      <c r="AA36" s="12" t="s">
        <v>61</v>
      </c>
      <c r="AB36" s="12"/>
      <c r="AC36" s="12"/>
      <c r="AD36" s="12" t="s">
        <v>61</v>
      </c>
      <c r="AE36" s="12" t="s">
        <v>61</v>
      </c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46"/>
      <c r="AS36" s="50"/>
      <c r="AT36" s="41" t="s">
        <v>61</v>
      </c>
      <c r="AU36" s="41" t="s">
        <v>61</v>
      </c>
      <c r="AV36" s="41" t="s">
        <v>61</v>
      </c>
      <c r="AW36" s="12" t="s">
        <v>61</v>
      </c>
      <c r="AX36" s="12" t="s">
        <v>61</v>
      </c>
      <c r="AY36" s="12" t="s">
        <v>61</v>
      </c>
      <c r="AZ36" s="12" t="s">
        <v>61</v>
      </c>
      <c r="BA36" s="12" t="s">
        <v>60</v>
      </c>
      <c r="BB36" s="12" t="s">
        <v>61</v>
      </c>
      <c r="BC36" s="12" t="s">
        <v>60</v>
      </c>
      <c r="BD36" s="12" t="s">
        <v>61</v>
      </c>
    </row>
    <row r="37" ht="15" spans="1:56">
      <c r="A37" s="8">
        <v>166</v>
      </c>
      <c r="B37" s="9" t="s">
        <v>56</v>
      </c>
      <c r="C37" s="9" t="s">
        <v>141</v>
      </c>
      <c r="D37" s="10">
        <v>1560515011093</v>
      </c>
      <c r="E37" s="9" t="s">
        <v>142</v>
      </c>
      <c r="F37" s="23">
        <v>7125</v>
      </c>
      <c r="G37" s="8"/>
      <c r="H37" s="24">
        <v>43510</v>
      </c>
      <c r="I37" s="24">
        <v>43544</v>
      </c>
      <c r="J37" s="9">
        <v>34</v>
      </c>
      <c r="K37" s="10">
        <v>63</v>
      </c>
      <c r="L37" s="8" t="s">
        <v>59</v>
      </c>
      <c r="M37" s="37">
        <v>69.5</v>
      </c>
      <c r="N37" s="37">
        <v>16.64</v>
      </c>
      <c r="O37" s="37">
        <v>19.71</v>
      </c>
      <c r="P37" s="37">
        <v>154</v>
      </c>
      <c r="Q37" s="37">
        <v>58</v>
      </c>
      <c r="R37" s="37">
        <v>84</v>
      </c>
      <c r="S37" s="37">
        <v>270</v>
      </c>
      <c r="T37" s="37">
        <v>865</v>
      </c>
      <c r="U37" s="37">
        <v>14.8</v>
      </c>
      <c r="V37" s="37">
        <v>58.6</v>
      </c>
      <c r="W37" s="37">
        <v>1.34</v>
      </c>
      <c r="X37" s="37">
        <v>1.01</v>
      </c>
      <c r="Y37" s="8"/>
      <c r="Z37" s="8" t="s">
        <v>61</v>
      </c>
      <c r="AA37" s="8" t="s">
        <v>60</v>
      </c>
      <c r="AB37" s="8"/>
      <c r="AC37" s="8"/>
      <c r="AD37" s="8" t="s">
        <v>61</v>
      </c>
      <c r="AE37" s="8" t="s">
        <v>60</v>
      </c>
      <c r="AF37" s="8" t="s">
        <v>143</v>
      </c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47"/>
      <c r="AS37" s="48" t="s">
        <v>60</v>
      </c>
      <c r="AT37" s="9" t="s">
        <v>61</v>
      </c>
      <c r="AU37" s="9" t="s">
        <v>61</v>
      </c>
      <c r="AV37" s="9" t="s">
        <v>61</v>
      </c>
      <c r="AW37" s="48" t="s">
        <v>144</v>
      </c>
      <c r="AX37" s="8" t="s">
        <v>61</v>
      </c>
      <c r="AY37" s="8" t="s">
        <v>60</v>
      </c>
      <c r="AZ37" s="8" t="s">
        <v>61</v>
      </c>
      <c r="BA37" s="8" t="s">
        <v>60</v>
      </c>
      <c r="BB37" s="8" t="s">
        <v>60</v>
      </c>
      <c r="BC37" s="8" t="s">
        <v>60</v>
      </c>
      <c r="BD37" s="8" t="s">
        <v>61</v>
      </c>
    </row>
    <row r="38" ht="15" spans="1:56">
      <c r="A38" s="12">
        <v>323</v>
      </c>
      <c r="B38" s="13" t="s">
        <v>66</v>
      </c>
      <c r="C38" s="13" t="s">
        <v>145</v>
      </c>
      <c r="D38" s="14">
        <v>1930721125810</v>
      </c>
      <c r="E38" s="13" t="s">
        <v>146</v>
      </c>
      <c r="F38" s="26">
        <v>13683</v>
      </c>
      <c r="G38" s="12"/>
      <c r="H38" s="27">
        <v>42822</v>
      </c>
      <c r="I38" s="35">
        <v>42832</v>
      </c>
      <c r="J38" s="12">
        <f>I38-H38</f>
        <v>10</v>
      </c>
      <c r="K38" s="12">
        <f>2018-(1900+VALUE(MID(TEXT(D38,"0"),2,2)))</f>
        <v>25</v>
      </c>
      <c r="L38" s="12" t="s">
        <v>59</v>
      </c>
      <c r="M38" s="13"/>
      <c r="N38" s="13">
        <v>3.47</v>
      </c>
      <c r="O38" s="13">
        <v>3.69</v>
      </c>
      <c r="P38" s="13">
        <v>106</v>
      </c>
      <c r="Q38" s="13">
        <v>169</v>
      </c>
      <c r="R38" s="13">
        <v>88</v>
      </c>
      <c r="S38" s="13">
        <v>3432</v>
      </c>
      <c r="T38" s="13">
        <v>3960</v>
      </c>
      <c r="U38" s="13">
        <v>17.9</v>
      </c>
      <c r="V38" s="13">
        <v>55.1</v>
      </c>
      <c r="W38" s="13">
        <v>1.39</v>
      </c>
      <c r="X38" s="12">
        <v>1.01</v>
      </c>
      <c r="Y38" s="12"/>
      <c r="Z38" s="12" t="s">
        <v>61</v>
      </c>
      <c r="AA38" s="12" t="s">
        <v>61</v>
      </c>
      <c r="AB38" s="12"/>
      <c r="AC38" s="12"/>
      <c r="AD38" s="12" t="s">
        <v>61</v>
      </c>
      <c r="AE38" s="12" t="s">
        <v>61</v>
      </c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 t="s">
        <v>61</v>
      </c>
      <c r="AU38" s="12" t="s">
        <v>61</v>
      </c>
      <c r="AV38" s="12" t="s">
        <v>61</v>
      </c>
      <c r="AW38" s="12" t="s">
        <v>61</v>
      </c>
      <c r="AX38" s="12" t="s">
        <v>61</v>
      </c>
      <c r="AY38" s="12" t="s">
        <v>61</v>
      </c>
      <c r="AZ38" s="12" t="s">
        <v>60</v>
      </c>
      <c r="BA38" s="12" t="s">
        <v>60</v>
      </c>
      <c r="BB38" s="12" t="s">
        <v>61</v>
      </c>
      <c r="BC38" s="12" t="s">
        <v>60</v>
      </c>
      <c r="BD38" s="12" t="s">
        <v>61</v>
      </c>
    </row>
    <row r="39" ht="15" spans="1:56">
      <c r="A39" s="12">
        <v>353</v>
      </c>
      <c r="B39" s="13" t="s">
        <v>66</v>
      </c>
      <c r="C39" s="13" t="s">
        <v>147</v>
      </c>
      <c r="D39" s="14">
        <v>1881126125797</v>
      </c>
      <c r="E39" s="13" t="s">
        <v>148</v>
      </c>
      <c r="F39" s="26">
        <v>40873</v>
      </c>
      <c r="G39" s="12"/>
      <c r="H39" s="27">
        <v>43003</v>
      </c>
      <c r="I39" s="35">
        <v>43013</v>
      </c>
      <c r="J39" s="12">
        <f>I39-H39</f>
        <v>10</v>
      </c>
      <c r="K39" s="12">
        <f>2018-(1900+VALUE(MID(TEXT(D39,"0"),2,2)))</f>
        <v>30</v>
      </c>
      <c r="L39" s="12" t="s">
        <v>59</v>
      </c>
      <c r="M39" s="13">
        <v>32.8</v>
      </c>
      <c r="N39" s="13">
        <v>13.07</v>
      </c>
      <c r="O39" s="13">
        <v>16.19</v>
      </c>
      <c r="P39" s="13">
        <v>316</v>
      </c>
      <c r="Q39" s="13">
        <v>355</v>
      </c>
      <c r="R39" s="13">
        <v>88</v>
      </c>
      <c r="S39" s="13">
        <v>1547</v>
      </c>
      <c r="T39" s="13">
        <v>3875</v>
      </c>
      <c r="U39" s="13">
        <v>15.2</v>
      </c>
      <c r="V39" s="13">
        <v>59.4</v>
      </c>
      <c r="W39" s="13">
        <v>1.31</v>
      </c>
      <c r="X39" s="12">
        <v>1.01</v>
      </c>
      <c r="Y39" s="12"/>
      <c r="Z39" s="12" t="s">
        <v>61</v>
      </c>
      <c r="AA39" s="12" t="s">
        <v>61</v>
      </c>
      <c r="AB39" s="12"/>
      <c r="AC39" s="12"/>
      <c r="AD39" s="12" t="s">
        <v>61</v>
      </c>
      <c r="AE39" s="12" t="s">
        <v>61</v>
      </c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 t="s">
        <v>61</v>
      </c>
      <c r="AU39" s="12" t="s">
        <v>61</v>
      </c>
      <c r="AV39" s="12" t="s">
        <v>61</v>
      </c>
      <c r="AW39" s="12" t="s">
        <v>61</v>
      </c>
      <c r="AX39" s="12" t="s">
        <v>61</v>
      </c>
      <c r="AY39" s="12" t="s">
        <v>60</v>
      </c>
      <c r="AZ39" s="12" t="s">
        <v>60</v>
      </c>
      <c r="BA39" s="12" t="s">
        <v>60</v>
      </c>
      <c r="BB39" s="12" t="s">
        <v>60</v>
      </c>
      <c r="BC39" s="12" t="s">
        <v>60</v>
      </c>
      <c r="BD39" s="12" t="s">
        <v>61</v>
      </c>
    </row>
    <row r="40" ht="15" spans="1:56">
      <c r="A40" s="12">
        <v>370</v>
      </c>
      <c r="B40" s="13" t="s">
        <v>66</v>
      </c>
      <c r="C40" s="13" t="s">
        <v>149</v>
      </c>
      <c r="D40" s="14">
        <v>1770823124033</v>
      </c>
      <c r="E40" s="13" t="s">
        <v>150</v>
      </c>
      <c r="F40" s="26">
        <v>48624</v>
      </c>
      <c r="G40" s="12"/>
      <c r="H40" s="27">
        <v>43061</v>
      </c>
      <c r="I40" s="35">
        <v>43073</v>
      </c>
      <c r="J40" s="12">
        <f>I40-H40</f>
        <v>12</v>
      </c>
      <c r="K40" s="12">
        <f>2018-(1900+VALUE(MID(TEXT(D40,"0"),2,2)))</f>
        <v>41</v>
      </c>
      <c r="L40" s="12" t="s">
        <v>59</v>
      </c>
      <c r="M40" s="13">
        <v>32.3</v>
      </c>
      <c r="N40" s="13">
        <v>3.99</v>
      </c>
      <c r="O40" s="13">
        <v>4.72</v>
      </c>
      <c r="P40" s="13">
        <v>122</v>
      </c>
      <c r="Q40" s="13">
        <v>248</v>
      </c>
      <c r="R40" s="13">
        <v>86</v>
      </c>
      <c r="S40" s="13">
        <v>678</v>
      </c>
      <c r="T40" s="13">
        <v>2804</v>
      </c>
      <c r="U40" s="13">
        <v>14.5</v>
      </c>
      <c r="V40" s="13">
        <v>63.9</v>
      </c>
      <c r="W40" s="13">
        <v>1.25</v>
      </c>
      <c r="X40" s="12">
        <v>1.01</v>
      </c>
      <c r="Y40" s="12"/>
      <c r="Z40" s="12" t="s">
        <v>61</v>
      </c>
      <c r="AA40" s="12" t="s">
        <v>61</v>
      </c>
      <c r="AB40" s="12"/>
      <c r="AC40" s="12"/>
      <c r="AD40" s="12" t="s">
        <v>61</v>
      </c>
      <c r="AE40" s="12" t="s">
        <v>61</v>
      </c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 t="s">
        <v>61</v>
      </c>
      <c r="AU40" s="12" t="s">
        <v>61</v>
      </c>
      <c r="AV40" s="12" t="s">
        <v>61</v>
      </c>
      <c r="AW40" s="12" t="s">
        <v>61</v>
      </c>
      <c r="AX40" s="12" t="s">
        <v>61</v>
      </c>
      <c r="AY40" s="12" t="s">
        <v>60</v>
      </c>
      <c r="AZ40" s="12" t="s">
        <v>60</v>
      </c>
      <c r="BA40" s="12" t="s">
        <v>60</v>
      </c>
      <c r="BB40" s="12" t="s">
        <v>60</v>
      </c>
      <c r="BC40" s="12" t="s">
        <v>60</v>
      </c>
      <c r="BD40" s="12" t="s">
        <v>61</v>
      </c>
    </row>
    <row r="41" ht="15" spans="1:56">
      <c r="A41" s="12">
        <v>376</v>
      </c>
      <c r="B41" s="13" t="s">
        <v>66</v>
      </c>
      <c r="C41" s="13" t="s">
        <v>151</v>
      </c>
      <c r="D41" s="14">
        <v>1900513125819</v>
      </c>
      <c r="E41" s="13" t="s">
        <v>152</v>
      </c>
      <c r="F41" s="26">
        <v>51035</v>
      </c>
      <c r="G41" s="12"/>
      <c r="H41" s="27">
        <v>43084</v>
      </c>
      <c r="I41" s="35">
        <v>43098</v>
      </c>
      <c r="J41" s="12">
        <f>I41-H41</f>
        <v>14</v>
      </c>
      <c r="K41" s="12">
        <f>2018-(1900+VALUE(MID(TEXT(D41,"0"),2,2)))</f>
        <v>28</v>
      </c>
      <c r="L41" s="12" t="s">
        <v>59</v>
      </c>
      <c r="M41" s="13">
        <v>29</v>
      </c>
      <c r="N41" s="13">
        <v>7.54</v>
      </c>
      <c r="O41" s="13">
        <v>9.07</v>
      </c>
      <c r="P41" s="13">
        <v>202</v>
      </c>
      <c r="Q41" s="13">
        <v>484</v>
      </c>
      <c r="R41" s="13">
        <v>96</v>
      </c>
      <c r="S41" s="13">
        <v>382</v>
      </c>
      <c r="T41" s="13">
        <v>467</v>
      </c>
      <c r="U41" s="13">
        <v>15.9</v>
      </c>
      <c r="V41" s="13">
        <v>55.3</v>
      </c>
      <c r="W41" s="13">
        <v>1.37</v>
      </c>
      <c r="X41" s="12">
        <v>1.01</v>
      </c>
      <c r="Y41" s="12"/>
      <c r="Z41" s="12" t="s">
        <v>61</v>
      </c>
      <c r="AA41" s="12" t="s">
        <v>61</v>
      </c>
      <c r="AB41" s="12"/>
      <c r="AC41" s="12"/>
      <c r="AD41" s="12" t="s">
        <v>61</v>
      </c>
      <c r="AE41" s="12" t="s">
        <v>61</v>
      </c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 t="s">
        <v>61</v>
      </c>
      <c r="AU41" s="12" t="s">
        <v>61</v>
      </c>
      <c r="AV41" s="12" t="s">
        <v>61</v>
      </c>
      <c r="AW41" s="12" t="s">
        <v>61</v>
      </c>
      <c r="AX41" s="12" t="s">
        <v>61</v>
      </c>
      <c r="AY41" s="12" t="s">
        <v>61</v>
      </c>
      <c r="AZ41" s="12" t="s">
        <v>60</v>
      </c>
      <c r="BA41" s="12" t="s">
        <v>60</v>
      </c>
      <c r="BB41" s="12" t="s">
        <v>61</v>
      </c>
      <c r="BC41" s="12" t="s">
        <v>60</v>
      </c>
      <c r="BD41" s="12" t="s">
        <v>61</v>
      </c>
    </row>
    <row r="42" ht="15" spans="1:56">
      <c r="A42" s="12">
        <v>206</v>
      </c>
      <c r="B42" s="13" t="s">
        <v>66</v>
      </c>
      <c r="C42" s="13" t="s">
        <v>153</v>
      </c>
      <c r="D42" s="15">
        <v>1550718120701</v>
      </c>
      <c r="E42" s="13" t="s">
        <v>154</v>
      </c>
      <c r="F42" s="26">
        <v>42544</v>
      </c>
      <c r="G42" s="12"/>
      <c r="H42" s="28">
        <v>43410</v>
      </c>
      <c r="I42" s="28">
        <v>43425</v>
      </c>
      <c r="J42" s="13">
        <v>15</v>
      </c>
      <c r="K42" s="15">
        <v>63</v>
      </c>
      <c r="L42" s="12" t="s">
        <v>59</v>
      </c>
      <c r="M42" s="38">
        <v>32</v>
      </c>
      <c r="N42" s="38">
        <v>3.35</v>
      </c>
      <c r="O42" s="38">
        <v>3.98</v>
      </c>
      <c r="P42" s="38">
        <v>192</v>
      </c>
      <c r="Q42" s="38">
        <v>176</v>
      </c>
      <c r="R42" s="38">
        <v>120</v>
      </c>
      <c r="S42" s="38">
        <v>3712</v>
      </c>
      <c r="T42" s="38">
        <v>4461</v>
      </c>
      <c r="U42" s="38">
        <v>16.1</v>
      </c>
      <c r="V42" s="38">
        <v>50.2</v>
      </c>
      <c r="W42" s="38">
        <v>1.5</v>
      </c>
      <c r="X42" s="38">
        <v>1</v>
      </c>
      <c r="Y42" s="12"/>
      <c r="Z42" s="12" t="s">
        <v>61</v>
      </c>
      <c r="AA42" s="12" t="s">
        <v>61</v>
      </c>
      <c r="AB42" s="12"/>
      <c r="AC42" s="12"/>
      <c r="AD42" s="12" t="s">
        <v>61</v>
      </c>
      <c r="AE42" s="12" t="s">
        <v>61</v>
      </c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46"/>
      <c r="AS42" s="50"/>
      <c r="AT42" s="13" t="s">
        <v>61</v>
      </c>
      <c r="AU42" s="13" t="s">
        <v>61</v>
      </c>
      <c r="AV42" s="13" t="s">
        <v>61</v>
      </c>
      <c r="AW42" s="12" t="s">
        <v>61</v>
      </c>
      <c r="AX42" s="12" t="s">
        <v>60</v>
      </c>
      <c r="AY42" s="12" t="s">
        <v>60</v>
      </c>
      <c r="AZ42" s="12" t="s">
        <v>60</v>
      </c>
      <c r="BA42" s="12" t="s">
        <v>60</v>
      </c>
      <c r="BB42" s="12" t="s">
        <v>60</v>
      </c>
      <c r="BC42" s="12" t="s">
        <v>60</v>
      </c>
      <c r="BD42" s="12" t="s">
        <v>61</v>
      </c>
    </row>
    <row r="43" ht="15" spans="1:56">
      <c r="A43" s="12">
        <v>312</v>
      </c>
      <c r="B43" s="13" t="s">
        <v>66</v>
      </c>
      <c r="C43" s="13" t="s">
        <v>155</v>
      </c>
      <c r="D43" s="14">
        <v>5011121314012</v>
      </c>
      <c r="E43" s="13" t="s">
        <v>156</v>
      </c>
      <c r="F43" s="26">
        <v>3463</v>
      </c>
      <c r="G43" s="12"/>
      <c r="H43" s="27">
        <v>43489</v>
      </c>
      <c r="I43" s="35">
        <v>43502</v>
      </c>
      <c r="J43" s="12">
        <f>I43-H43</f>
        <v>13</v>
      </c>
      <c r="K43" s="12">
        <f>2018-(1900+VALUE(MID(TEXT(D43,"0"),2,2)))</f>
        <v>117</v>
      </c>
      <c r="L43" s="12" t="s">
        <v>83</v>
      </c>
      <c r="M43" s="13">
        <v>35</v>
      </c>
      <c r="N43" s="13">
        <v>2.78</v>
      </c>
      <c r="O43" s="13">
        <v>2.83</v>
      </c>
      <c r="P43" s="13">
        <v>377</v>
      </c>
      <c r="Q43" s="13">
        <v>274</v>
      </c>
      <c r="R43" s="13">
        <v>87</v>
      </c>
      <c r="S43" s="13">
        <v>2303</v>
      </c>
      <c r="T43" s="13">
        <v>3269</v>
      </c>
      <c r="U43" s="13">
        <v>12.6</v>
      </c>
      <c r="V43" s="13">
        <v>76.5</v>
      </c>
      <c r="W43" s="13">
        <v>1.14</v>
      </c>
      <c r="X43" s="12">
        <v>1</v>
      </c>
      <c r="Y43" s="12"/>
      <c r="Z43" s="12" t="s">
        <v>61</v>
      </c>
      <c r="AA43" s="12" t="s">
        <v>61</v>
      </c>
      <c r="AB43" s="12"/>
      <c r="AC43" s="12"/>
      <c r="AD43" s="12" t="s">
        <v>61</v>
      </c>
      <c r="AE43" s="12" t="s">
        <v>61</v>
      </c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 t="s">
        <v>61</v>
      </c>
      <c r="AU43" s="12" t="s">
        <v>61</v>
      </c>
      <c r="AV43" s="12" t="s">
        <v>61</v>
      </c>
      <c r="AW43" s="12" t="s">
        <v>61</v>
      </c>
      <c r="AX43" s="12" t="s">
        <v>61</v>
      </c>
      <c r="AY43" s="12" t="s">
        <v>61</v>
      </c>
      <c r="AZ43" s="12" t="s">
        <v>61</v>
      </c>
      <c r="BA43" s="12" t="s">
        <v>60</v>
      </c>
      <c r="BB43" s="12" t="s">
        <v>61</v>
      </c>
      <c r="BC43" s="12" t="s">
        <v>60</v>
      </c>
      <c r="BD43" s="12" t="s">
        <v>61</v>
      </c>
    </row>
    <row r="44" ht="15" spans="1:56">
      <c r="A44" s="12">
        <v>159</v>
      </c>
      <c r="B44" s="13" t="s">
        <v>66</v>
      </c>
      <c r="C44" s="13" t="s">
        <v>157</v>
      </c>
      <c r="D44" s="15">
        <v>1971018313538</v>
      </c>
      <c r="E44" s="13" t="s">
        <v>158</v>
      </c>
      <c r="F44" s="26">
        <v>1254</v>
      </c>
      <c r="G44" s="12"/>
      <c r="H44" s="28">
        <v>43110</v>
      </c>
      <c r="I44" s="28">
        <v>43122</v>
      </c>
      <c r="J44" s="13">
        <v>12</v>
      </c>
      <c r="K44" s="15">
        <v>20</v>
      </c>
      <c r="L44" s="12" t="s">
        <v>59</v>
      </c>
      <c r="M44" s="38">
        <v>28.4</v>
      </c>
      <c r="N44" s="38">
        <v>4.59</v>
      </c>
      <c r="O44" s="38">
        <v>7.16</v>
      </c>
      <c r="P44" s="38">
        <v>201</v>
      </c>
      <c r="Q44" s="38">
        <v>159</v>
      </c>
      <c r="R44" s="38">
        <v>92</v>
      </c>
      <c r="S44" s="38">
        <v>2322</v>
      </c>
      <c r="T44" s="38">
        <v>4816</v>
      </c>
      <c r="U44" s="38">
        <v>16.6</v>
      </c>
      <c r="V44" s="38">
        <v>51.8</v>
      </c>
      <c r="W44" s="38">
        <v>1.45</v>
      </c>
      <c r="X44" s="38">
        <v>0.99</v>
      </c>
      <c r="Y44" s="12"/>
      <c r="Z44" s="12" t="s">
        <v>61</v>
      </c>
      <c r="AA44" s="12" t="s">
        <v>61</v>
      </c>
      <c r="AB44" s="12"/>
      <c r="AC44" s="12"/>
      <c r="AD44" s="12" t="s">
        <v>61</v>
      </c>
      <c r="AE44" s="12" t="s">
        <v>61</v>
      </c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46"/>
      <c r="AS44" s="50"/>
      <c r="AT44" s="13" t="s">
        <v>61</v>
      </c>
      <c r="AU44" s="13" t="s">
        <v>61</v>
      </c>
      <c r="AV44" s="13" t="s">
        <v>61</v>
      </c>
      <c r="AW44" s="12" t="s">
        <v>61</v>
      </c>
      <c r="AX44" s="12" t="s">
        <v>61</v>
      </c>
      <c r="AY44" s="12" t="s">
        <v>60</v>
      </c>
      <c r="AZ44" s="12" t="s">
        <v>60</v>
      </c>
      <c r="BA44" s="12" t="s">
        <v>60</v>
      </c>
      <c r="BB44" s="12" t="s">
        <v>60</v>
      </c>
      <c r="BC44" s="12" t="s">
        <v>60</v>
      </c>
      <c r="BD44" s="12" t="s">
        <v>61</v>
      </c>
    </row>
    <row r="45" ht="15" spans="1:56">
      <c r="A45" s="12">
        <v>212</v>
      </c>
      <c r="B45" s="13" t="s">
        <v>66</v>
      </c>
      <c r="C45" s="13" t="s">
        <v>159</v>
      </c>
      <c r="D45" s="15">
        <v>1661008120677</v>
      </c>
      <c r="E45" s="13" t="s">
        <v>160</v>
      </c>
      <c r="F45" s="26">
        <v>43647</v>
      </c>
      <c r="G45" s="12"/>
      <c r="H45" s="28">
        <v>43419</v>
      </c>
      <c r="I45" s="28">
        <v>43433</v>
      </c>
      <c r="J45" s="13">
        <v>14</v>
      </c>
      <c r="K45" s="15">
        <v>52</v>
      </c>
      <c r="L45" s="12" t="s">
        <v>59</v>
      </c>
      <c r="M45" s="38">
        <v>31.5</v>
      </c>
      <c r="N45" s="38">
        <v>3.23</v>
      </c>
      <c r="O45" s="38">
        <v>3.4</v>
      </c>
      <c r="P45" s="38">
        <v>134</v>
      </c>
      <c r="Q45" s="38">
        <v>219</v>
      </c>
      <c r="R45" s="38">
        <v>104</v>
      </c>
      <c r="S45" s="38">
        <v>3007</v>
      </c>
      <c r="T45" s="38">
        <v>5454</v>
      </c>
      <c r="U45" s="38">
        <v>17.4</v>
      </c>
      <c r="V45" s="38">
        <v>46.2</v>
      </c>
      <c r="W45" s="38">
        <v>1.58</v>
      </c>
      <c r="X45" s="38">
        <v>0.99</v>
      </c>
      <c r="Y45" s="12"/>
      <c r="Z45" s="12" t="s">
        <v>61</v>
      </c>
      <c r="AA45" s="12" t="s">
        <v>61</v>
      </c>
      <c r="AB45" s="12"/>
      <c r="AC45" s="12"/>
      <c r="AD45" s="12" t="s">
        <v>61</v>
      </c>
      <c r="AE45" s="12" t="s">
        <v>61</v>
      </c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46"/>
      <c r="AS45" s="50"/>
      <c r="AT45" s="13" t="s">
        <v>61</v>
      </c>
      <c r="AU45" s="13" t="s">
        <v>61</v>
      </c>
      <c r="AV45" s="13" t="s">
        <v>61</v>
      </c>
      <c r="AW45" s="12" t="s">
        <v>61</v>
      </c>
      <c r="AX45" s="12" t="s">
        <v>60</v>
      </c>
      <c r="AY45" s="12" t="s">
        <v>60</v>
      </c>
      <c r="AZ45" s="12" t="s">
        <v>60</v>
      </c>
      <c r="BA45" s="12" t="s">
        <v>60</v>
      </c>
      <c r="BB45" s="12" t="s">
        <v>60</v>
      </c>
      <c r="BC45" s="12" t="s">
        <v>60</v>
      </c>
      <c r="BD45" s="12" t="s">
        <v>61</v>
      </c>
    </row>
    <row r="46" ht="15" spans="1:56">
      <c r="A46" s="12">
        <v>321</v>
      </c>
      <c r="B46" s="13" t="s">
        <v>66</v>
      </c>
      <c r="C46" s="13" t="s">
        <v>161</v>
      </c>
      <c r="D46" s="14">
        <v>1651020293101</v>
      </c>
      <c r="E46" s="13" t="s">
        <v>162</v>
      </c>
      <c r="F46" s="26">
        <v>13506</v>
      </c>
      <c r="G46" s="12"/>
      <c r="H46" s="27">
        <v>43551</v>
      </c>
      <c r="I46" s="35">
        <v>43570</v>
      </c>
      <c r="J46" s="12">
        <f>I46-H46</f>
        <v>19</v>
      </c>
      <c r="K46" s="12">
        <f>2018-(1900+VALUE(MID(TEXT(D46,"0"),2,2)))</f>
        <v>53</v>
      </c>
      <c r="L46" s="12" t="s">
        <v>59</v>
      </c>
      <c r="M46" s="13">
        <v>37</v>
      </c>
      <c r="N46" s="13">
        <v>0.41</v>
      </c>
      <c r="O46" s="13">
        <v>0.77</v>
      </c>
      <c r="P46" s="13">
        <v>103</v>
      </c>
      <c r="Q46" s="13">
        <v>193</v>
      </c>
      <c r="R46" s="13">
        <v>99</v>
      </c>
      <c r="S46" s="13">
        <v>1214</v>
      </c>
      <c r="T46" s="13">
        <v>1504</v>
      </c>
      <c r="U46" s="13">
        <v>14.3</v>
      </c>
      <c r="V46" s="13">
        <v>61.8</v>
      </c>
      <c r="W46" s="13">
        <v>1.3</v>
      </c>
      <c r="X46" s="12">
        <v>0.99</v>
      </c>
      <c r="Y46" s="12"/>
      <c r="Z46" s="12" t="s">
        <v>61</v>
      </c>
      <c r="AA46" s="12" t="s">
        <v>61</v>
      </c>
      <c r="AB46" s="12"/>
      <c r="AC46" s="12"/>
      <c r="AD46" s="12" t="s">
        <v>61</v>
      </c>
      <c r="AE46" s="12" t="s">
        <v>60</v>
      </c>
      <c r="AF46" s="12" t="s">
        <v>163</v>
      </c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 t="s">
        <v>61</v>
      </c>
      <c r="AU46" s="12" t="s">
        <v>61</v>
      </c>
      <c r="AV46" s="12" t="s">
        <v>61</v>
      </c>
      <c r="AW46" s="12" t="s">
        <v>61</v>
      </c>
      <c r="AX46" s="12" t="s">
        <v>61</v>
      </c>
      <c r="AY46" s="12" t="s">
        <v>60</v>
      </c>
      <c r="AZ46" s="12" t="s">
        <v>60</v>
      </c>
      <c r="BA46" s="12" t="s">
        <v>60</v>
      </c>
      <c r="BB46" s="12" t="s">
        <v>60</v>
      </c>
      <c r="BC46" s="12" t="s">
        <v>60</v>
      </c>
      <c r="BD46" s="12" t="s">
        <v>61</v>
      </c>
    </row>
    <row r="47" ht="15" spans="1:56">
      <c r="A47" s="12">
        <v>377</v>
      </c>
      <c r="B47" s="13" t="s">
        <v>66</v>
      </c>
      <c r="C47" s="13" t="s">
        <v>164</v>
      </c>
      <c r="D47" s="14">
        <v>2621103120668</v>
      </c>
      <c r="E47" s="13" t="s">
        <v>165</v>
      </c>
      <c r="F47" s="26">
        <v>51278</v>
      </c>
      <c r="G47" s="12"/>
      <c r="H47" s="27">
        <v>43087</v>
      </c>
      <c r="I47" s="35">
        <v>43098</v>
      </c>
      <c r="J47" s="12">
        <f>I47-H47</f>
        <v>11</v>
      </c>
      <c r="K47" s="12">
        <f>2018-(1900+VALUE(MID(TEXT(D47,"0"),2,2)))</f>
        <v>56</v>
      </c>
      <c r="L47" s="12" t="s">
        <v>83</v>
      </c>
      <c r="M47" s="13">
        <v>24.5</v>
      </c>
      <c r="N47" s="13">
        <v>7.33</v>
      </c>
      <c r="O47" s="13">
        <v>10.45</v>
      </c>
      <c r="P47" s="13">
        <v>160</v>
      </c>
      <c r="Q47" s="13">
        <v>163</v>
      </c>
      <c r="R47" s="13">
        <v>104</v>
      </c>
      <c r="S47" s="13">
        <v>739</v>
      </c>
      <c r="T47" s="13">
        <v>1944</v>
      </c>
      <c r="U47" s="13">
        <v>13</v>
      </c>
      <c r="V47" s="13">
        <v>74.7</v>
      </c>
      <c r="W47" s="13">
        <v>1.14</v>
      </c>
      <c r="X47" s="12">
        <v>0.99</v>
      </c>
      <c r="Y47" s="12"/>
      <c r="Z47" s="12" t="s">
        <v>61</v>
      </c>
      <c r="AA47" s="12" t="s">
        <v>61</v>
      </c>
      <c r="AB47" s="12"/>
      <c r="AC47" s="12"/>
      <c r="AD47" s="12" t="s">
        <v>61</v>
      </c>
      <c r="AE47" s="12" t="s">
        <v>61</v>
      </c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 t="s">
        <v>61</v>
      </c>
      <c r="AU47" s="12" t="s">
        <v>61</v>
      </c>
      <c r="AV47" s="12" t="s">
        <v>61</v>
      </c>
      <c r="AW47" s="12" t="s">
        <v>61</v>
      </c>
      <c r="AX47" s="12" t="s">
        <v>61</v>
      </c>
      <c r="AY47" s="12" t="s">
        <v>61</v>
      </c>
      <c r="AZ47" s="12" t="s">
        <v>60</v>
      </c>
      <c r="BA47" s="12" t="s">
        <v>60</v>
      </c>
      <c r="BB47" s="12" t="s">
        <v>61</v>
      </c>
      <c r="BC47" s="12" t="s">
        <v>60</v>
      </c>
      <c r="BD47" s="12" t="s">
        <v>61</v>
      </c>
    </row>
    <row r="48" ht="15" spans="1:56">
      <c r="A48" s="12">
        <v>119</v>
      </c>
      <c r="B48" s="13" t="s">
        <v>66</v>
      </c>
      <c r="C48" s="13" t="s">
        <v>166</v>
      </c>
      <c r="D48" s="15">
        <v>1540421125185</v>
      </c>
      <c r="E48" s="13" t="s">
        <v>167</v>
      </c>
      <c r="F48" s="26">
        <v>31970</v>
      </c>
      <c r="G48" s="12"/>
      <c r="H48" s="28">
        <v>43327</v>
      </c>
      <c r="I48" s="28">
        <v>43333</v>
      </c>
      <c r="J48" s="13">
        <v>6</v>
      </c>
      <c r="K48" s="15">
        <v>64</v>
      </c>
      <c r="L48" s="12" t="s">
        <v>59</v>
      </c>
      <c r="M48" s="12"/>
      <c r="N48" s="38">
        <v>9.9</v>
      </c>
      <c r="O48" s="38">
        <v>10.74</v>
      </c>
      <c r="P48" s="38">
        <v>157</v>
      </c>
      <c r="Q48" s="38">
        <v>158</v>
      </c>
      <c r="R48" s="38">
        <v>77</v>
      </c>
      <c r="S48" s="38">
        <v>859</v>
      </c>
      <c r="T48" s="38">
        <v>1934</v>
      </c>
      <c r="U48" s="12"/>
      <c r="V48" s="12"/>
      <c r="W48" s="12"/>
      <c r="X48" s="38">
        <v>0.98</v>
      </c>
      <c r="Y48" s="12"/>
      <c r="Z48" s="12" t="s">
        <v>61</v>
      </c>
      <c r="AA48" s="12" t="s">
        <v>61</v>
      </c>
      <c r="AB48" s="12"/>
      <c r="AC48" s="12"/>
      <c r="AD48" s="12" t="s">
        <v>61</v>
      </c>
      <c r="AE48" s="12" t="s">
        <v>61</v>
      </c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46"/>
      <c r="AS48" s="50"/>
      <c r="AT48" s="41" t="s">
        <v>61</v>
      </c>
      <c r="AU48" s="41" t="s">
        <v>61</v>
      </c>
      <c r="AV48" s="41" t="s">
        <v>61</v>
      </c>
      <c r="AW48" s="12" t="s">
        <v>61</v>
      </c>
      <c r="AX48" s="12"/>
      <c r="AY48" s="12"/>
      <c r="AZ48" s="12" t="s">
        <v>60</v>
      </c>
      <c r="BA48" s="12" t="s">
        <v>60</v>
      </c>
      <c r="BB48" s="12"/>
      <c r="BC48" s="12" t="s">
        <v>60</v>
      </c>
      <c r="BD48" s="12" t="s">
        <v>61</v>
      </c>
    </row>
    <row r="49" ht="15" spans="1:56">
      <c r="A49" s="12">
        <v>131</v>
      </c>
      <c r="B49" s="13" t="s">
        <v>66</v>
      </c>
      <c r="C49" s="13" t="s">
        <v>168</v>
      </c>
      <c r="D49" s="15">
        <v>1770202012542</v>
      </c>
      <c r="E49" s="13" t="s">
        <v>169</v>
      </c>
      <c r="F49" s="26">
        <v>36412</v>
      </c>
      <c r="G49" s="12"/>
      <c r="H49" s="28">
        <v>43363</v>
      </c>
      <c r="I49" s="28">
        <v>43371</v>
      </c>
      <c r="J49" s="13">
        <v>8</v>
      </c>
      <c r="K49" s="15">
        <v>42</v>
      </c>
      <c r="L49" s="12" t="s">
        <v>59</v>
      </c>
      <c r="M49" s="38">
        <v>28.6</v>
      </c>
      <c r="N49" s="38">
        <v>5.25</v>
      </c>
      <c r="O49" s="38">
        <v>6</v>
      </c>
      <c r="P49" s="38">
        <v>185</v>
      </c>
      <c r="Q49" s="38">
        <v>252</v>
      </c>
      <c r="R49" s="38">
        <v>99</v>
      </c>
      <c r="S49" s="38">
        <v>1794</v>
      </c>
      <c r="T49" s="38">
        <v>2801</v>
      </c>
      <c r="U49" s="38">
        <v>13</v>
      </c>
      <c r="V49" s="38">
        <v>71.4</v>
      </c>
      <c r="W49" s="38">
        <v>1.17</v>
      </c>
      <c r="X49" s="38">
        <v>0.98</v>
      </c>
      <c r="Y49" s="12"/>
      <c r="Z49" s="12" t="s">
        <v>61</v>
      </c>
      <c r="AA49" s="12" t="s">
        <v>61</v>
      </c>
      <c r="AB49" s="12"/>
      <c r="AC49" s="12"/>
      <c r="AD49" s="12" t="s">
        <v>61</v>
      </c>
      <c r="AE49" s="12" t="s">
        <v>61</v>
      </c>
      <c r="AF49" s="12" t="s">
        <v>170</v>
      </c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46"/>
      <c r="AS49" s="50"/>
      <c r="AT49" s="41" t="s">
        <v>61</v>
      </c>
      <c r="AU49" s="41" t="s">
        <v>61</v>
      </c>
      <c r="AV49" s="41" t="s">
        <v>61</v>
      </c>
      <c r="AW49" s="12" t="s">
        <v>61</v>
      </c>
      <c r="AX49" s="12" t="s">
        <v>61</v>
      </c>
      <c r="AY49" s="12" t="s">
        <v>61</v>
      </c>
      <c r="AZ49" s="12" t="s">
        <v>60</v>
      </c>
      <c r="BA49" s="12" t="s">
        <v>60</v>
      </c>
      <c r="BB49" s="12" t="s">
        <v>61</v>
      </c>
      <c r="BC49" s="12" t="s">
        <v>60</v>
      </c>
      <c r="BD49" s="12" t="s">
        <v>61</v>
      </c>
    </row>
    <row r="50" ht="15" spans="1:56">
      <c r="A50" s="12">
        <v>201</v>
      </c>
      <c r="B50" s="13" t="s">
        <v>66</v>
      </c>
      <c r="C50" s="13" t="s">
        <v>171</v>
      </c>
      <c r="D50" s="15">
        <v>1840521124258</v>
      </c>
      <c r="E50" s="13" t="s">
        <v>172</v>
      </c>
      <c r="F50" s="26">
        <v>41123</v>
      </c>
      <c r="G50" s="12"/>
      <c r="H50" s="28">
        <v>43399</v>
      </c>
      <c r="I50" s="28">
        <v>43403</v>
      </c>
      <c r="J50" s="13">
        <v>4</v>
      </c>
      <c r="K50" s="15">
        <v>34</v>
      </c>
      <c r="L50" s="12" t="s">
        <v>59</v>
      </c>
      <c r="M50" s="38">
        <v>27.4</v>
      </c>
      <c r="N50" s="38">
        <v>3.47</v>
      </c>
      <c r="O50" s="38">
        <v>6.02</v>
      </c>
      <c r="P50" s="38">
        <v>228</v>
      </c>
      <c r="Q50" s="38">
        <v>248</v>
      </c>
      <c r="R50" s="38">
        <v>99</v>
      </c>
      <c r="S50" s="38">
        <v>662</v>
      </c>
      <c r="T50" s="38">
        <v>1782</v>
      </c>
      <c r="U50" s="38">
        <v>13.1</v>
      </c>
      <c r="V50" s="38">
        <v>66</v>
      </c>
      <c r="W50" s="38">
        <v>1.24</v>
      </c>
      <c r="X50" s="38">
        <v>0.98</v>
      </c>
      <c r="Y50" s="12"/>
      <c r="Z50" s="12" t="s">
        <v>61</v>
      </c>
      <c r="AA50" s="12" t="s">
        <v>61</v>
      </c>
      <c r="AB50" s="12"/>
      <c r="AC50" s="12"/>
      <c r="AD50" s="12" t="s">
        <v>61</v>
      </c>
      <c r="AE50" s="12" t="s">
        <v>61</v>
      </c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4"/>
      <c r="AS50" s="50"/>
      <c r="AT50" s="13" t="s">
        <v>61</v>
      </c>
      <c r="AU50" s="13" t="s">
        <v>61</v>
      </c>
      <c r="AV50" s="13" t="s">
        <v>61</v>
      </c>
      <c r="AW50" s="12" t="s">
        <v>61</v>
      </c>
      <c r="AX50" s="12" t="s">
        <v>61</v>
      </c>
      <c r="AY50" s="12" t="s">
        <v>60</v>
      </c>
      <c r="AZ50" s="12" t="s">
        <v>60</v>
      </c>
      <c r="BA50" s="12" t="s">
        <v>60</v>
      </c>
      <c r="BB50" s="12" t="s">
        <v>60</v>
      </c>
      <c r="BC50" s="12" t="s">
        <v>60</v>
      </c>
      <c r="BD50" s="12" t="s">
        <v>61</v>
      </c>
    </row>
    <row r="51" ht="15" spans="1:56">
      <c r="A51" s="12">
        <v>221</v>
      </c>
      <c r="B51" s="13" t="s">
        <v>66</v>
      </c>
      <c r="C51" s="13" t="s">
        <v>131</v>
      </c>
      <c r="D51" s="15">
        <v>1920903303321</v>
      </c>
      <c r="E51" s="13" t="s">
        <v>173</v>
      </c>
      <c r="F51" s="26">
        <v>51933</v>
      </c>
      <c r="G51" s="12"/>
      <c r="H51" s="28">
        <v>43096</v>
      </c>
      <c r="I51" s="28">
        <v>43105</v>
      </c>
      <c r="J51" s="13">
        <v>9</v>
      </c>
      <c r="K51" s="15">
        <v>25</v>
      </c>
      <c r="L51" s="12" t="s">
        <v>59</v>
      </c>
      <c r="M51" s="12"/>
      <c r="N51" s="38">
        <v>1.11</v>
      </c>
      <c r="O51" s="38">
        <v>1.62</v>
      </c>
      <c r="P51" s="38">
        <v>120</v>
      </c>
      <c r="Q51" s="38">
        <v>109</v>
      </c>
      <c r="R51" s="38">
        <v>85</v>
      </c>
      <c r="S51" s="38">
        <v>221</v>
      </c>
      <c r="T51" s="38">
        <v>782</v>
      </c>
      <c r="U51" s="12"/>
      <c r="V51" s="12"/>
      <c r="W51" s="12"/>
      <c r="X51" s="38">
        <v>0.98</v>
      </c>
      <c r="Y51" s="12"/>
      <c r="Z51" s="12" t="s">
        <v>61</v>
      </c>
      <c r="AA51" s="12" t="s">
        <v>61</v>
      </c>
      <c r="AB51" s="12"/>
      <c r="AC51" s="12"/>
      <c r="AD51" s="12" t="s">
        <v>61</v>
      </c>
      <c r="AE51" s="12" t="s">
        <v>61</v>
      </c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4"/>
      <c r="AS51" s="50"/>
      <c r="AT51" s="13" t="s">
        <v>61</v>
      </c>
      <c r="AU51" s="13" t="s">
        <v>61</v>
      </c>
      <c r="AV51" s="13" t="s">
        <v>61</v>
      </c>
      <c r="AW51" s="12" t="s">
        <v>61</v>
      </c>
      <c r="AX51" s="12"/>
      <c r="AY51" s="12"/>
      <c r="AZ51" s="12" t="s">
        <v>61</v>
      </c>
      <c r="BA51" s="12" t="s">
        <v>60</v>
      </c>
      <c r="BB51" s="12"/>
      <c r="BC51" s="12" t="s">
        <v>60</v>
      </c>
      <c r="BD51" s="12" t="s">
        <v>61</v>
      </c>
    </row>
    <row r="52" ht="15" spans="1:56">
      <c r="A52" s="12">
        <v>203</v>
      </c>
      <c r="B52" s="13" t="s">
        <v>66</v>
      </c>
      <c r="C52" s="13" t="s">
        <v>174</v>
      </c>
      <c r="D52" s="15">
        <v>1541110060019</v>
      </c>
      <c r="E52" s="13" t="s">
        <v>175</v>
      </c>
      <c r="F52" s="26">
        <v>41679</v>
      </c>
      <c r="G52" s="12"/>
      <c r="H52" s="28">
        <v>43404</v>
      </c>
      <c r="I52" s="28">
        <v>43437</v>
      </c>
      <c r="J52" s="13">
        <v>33</v>
      </c>
      <c r="K52" s="15">
        <v>64</v>
      </c>
      <c r="L52" s="12" t="s">
        <v>59</v>
      </c>
      <c r="M52" s="38">
        <v>42.4</v>
      </c>
      <c r="N52" s="38">
        <v>6.52</v>
      </c>
      <c r="O52" s="38">
        <v>7.55</v>
      </c>
      <c r="P52" s="38">
        <v>196</v>
      </c>
      <c r="Q52" s="38">
        <v>510</v>
      </c>
      <c r="R52" s="38">
        <v>112</v>
      </c>
      <c r="S52" s="38">
        <v>1996</v>
      </c>
      <c r="T52" s="38">
        <v>2868</v>
      </c>
      <c r="U52" s="38">
        <v>18.7</v>
      </c>
      <c r="V52" s="38">
        <v>42.3</v>
      </c>
      <c r="W52" s="38">
        <v>1.71</v>
      </c>
      <c r="X52" s="38">
        <v>0.97</v>
      </c>
      <c r="Y52" s="12"/>
      <c r="Z52" s="12" t="s">
        <v>61</v>
      </c>
      <c r="AA52" s="12" t="s">
        <v>61</v>
      </c>
      <c r="AB52" s="12"/>
      <c r="AC52" s="12"/>
      <c r="AD52" s="12" t="s">
        <v>61</v>
      </c>
      <c r="AE52" s="12" t="s">
        <v>61</v>
      </c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46"/>
      <c r="AS52" s="50"/>
      <c r="AT52" s="13" t="s">
        <v>61</v>
      </c>
      <c r="AU52" s="13" t="s">
        <v>61</v>
      </c>
      <c r="AV52" s="13" t="s">
        <v>61</v>
      </c>
      <c r="AW52" s="12" t="s">
        <v>61</v>
      </c>
      <c r="AX52" s="12" t="s">
        <v>60</v>
      </c>
      <c r="AY52" s="12" t="s">
        <v>60</v>
      </c>
      <c r="AZ52" s="12" t="s">
        <v>60</v>
      </c>
      <c r="BA52" s="12" t="s">
        <v>60</v>
      </c>
      <c r="BB52" s="12" t="s">
        <v>60</v>
      </c>
      <c r="BC52" s="12" t="s">
        <v>60</v>
      </c>
      <c r="BD52" s="12" t="s">
        <v>61</v>
      </c>
    </row>
    <row r="53" ht="15" spans="1:56">
      <c r="A53" s="8">
        <v>115</v>
      </c>
      <c r="B53" s="9" t="s">
        <v>56</v>
      </c>
      <c r="C53" s="9" t="s">
        <v>176</v>
      </c>
      <c r="D53" s="10">
        <v>1440101120698</v>
      </c>
      <c r="E53" s="9" t="s">
        <v>177</v>
      </c>
      <c r="F53" s="23">
        <v>26698</v>
      </c>
      <c r="G53" s="8"/>
      <c r="H53" s="24">
        <v>43284</v>
      </c>
      <c r="I53" s="24">
        <v>43299</v>
      </c>
      <c r="J53" s="9">
        <v>15</v>
      </c>
      <c r="K53" s="10">
        <v>75</v>
      </c>
      <c r="L53" s="8" t="s">
        <v>59</v>
      </c>
      <c r="M53" s="37">
        <v>32.4</v>
      </c>
      <c r="N53" s="37">
        <v>11.23</v>
      </c>
      <c r="O53" s="37">
        <v>20.64</v>
      </c>
      <c r="P53" s="37">
        <v>149</v>
      </c>
      <c r="Q53" s="37">
        <v>496</v>
      </c>
      <c r="R53" s="37">
        <v>139</v>
      </c>
      <c r="S53" s="37">
        <v>189</v>
      </c>
      <c r="T53" s="37">
        <v>536</v>
      </c>
      <c r="U53" s="37">
        <v>14.3</v>
      </c>
      <c r="V53" s="37">
        <v>61.2</v>
      </c>
      <c r="W53" s="37">
        <v>1.3</v>
      </c>
      <c r="X53" s="37">
        <v>0.96</v>
      </c>
      <c r="Y53" s="8"/>
      <c r="Z53" s="8" t="s">
        <v>60</v>
      </c>
      <c r="AA53" s="8" t="s">
        <v>61</v>
      </c>
      <c r="AB53" s="8"/>
      <c r="AC53" s="8"/>
      <c r="AD53" s="8" t="s">
        <v>61</v>
      </c>
      <c r="AE53" s="8" t="s">
        <v>61</v>
      </c>
      <c r="AF53" s="8" t="s">
        <v>178</v>
      </c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45"/>
      <c r="AS53" s="48" t="s">
        <v>61</v>
      </c>
      <c r="AT53" s="49" t="s">
        <v>61</v>
      </c>
      <c r="AU53" s="49" t="s">
        <v>61</v>
      </c>
      <c r="AV53" s="49" t="s">
        <v>61</v>
      </c>
      <c r="AW53" s="8" t="s">
        <v>61</v>
      </c>
      <c r="AX53" s="8" t="s">
        <v>61</v>
      </c>
      <c r="AY53" s="8" t="s">
        <v>60</v>
      </c>
      <c r="AZ53" s="8" t="s">
        <v>61</v>
      </c>
      <c r="BA53" s="8" t="s">
        <v>60</v>
      </c>
      <c r="BB53" s="8" t="s">
        <v>60</v>
      </c>
      <c r="BC53" s="8" t="s">
        <v>60</v>
      </c>
      <c r="BD53" s="8" t="s">
        <v>61</v>
      </c>
    </row>
    <row r="54" ht="15" spans="1:56">
      <c r="A54" s="12">
        <v>121</v>
      </c>
      <c r="B54" s="13" t="s">
        <v>66</v>
      </c>
      <c r="C54" s="13" t="s">
        <v>179</v>
      </c>
      <c r="D54" s="15">
        <v>1860112125822</v>
      </c>
      <c r="E54" s="13" t="s">
        <v>180</v>
      </c>
      <c r="F54" s="26">
        <v>33558</v>
      </c>
      <c r="G54" s="12"/>
      <c r="H54" s="28">
        <v>43341</v>
      </c>
      <c r="I54" s="28">
        <v>43353</v>
      </c>
      <c r="J54" s="13">
        <v>12</v>
      </c>
      <c r="K54" s="15">
        <v>33</v>
      </c>
      <c r="L54" s="12" t="s">
        <v>59</v>
      </c>
      <c r="M54" s="38">
        <v>24.1</v>
      </c>
      <c r="N54" s="38">
        <v>8.22</v>
      </c>
      <c r="O54" s="38">
        <v>8.78</v>
      </c>
      <c r="P54" s="38">
        <v>122</v>
      </c>
      <c r="Q54" s="38">
        <v>282</v>
      </c>
      <c r="R54" s="38">
        <v>99</v>
      </c>
      <c r="S54" s="38">
        <v>957</v>
      </c>
      <c r="T54" s="38">
        <v>1949</v>
      </c>
      <c r="U54" s="38">
        <v>11.9</v>
      </c>
      <c r="V54" s="38">
        <v>87.2</v>
      </c>
      <c r="W54" s="38">
        <v>1.06</v>
      </c>
      <c r="X54" s="38">
        <v>0.96</v>
      </c>
      <c r="Y54" s="12"/>
      <c r="Z54" s="12" t="s">
        <v>61</v>
      </c>
      <c r="AA54" s="12" t="s">
        <v>61</v>
      </c>
      <c r="AB54" s="12"/>
      <c r="AC54" s="12"/>
      <c r="AD54" s="12" t="s">
        <v>61</v>
      </c>
      <c r="AE54" s="12" t="s">
        <v>61</v>
      </c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46"/>
      <c r="AS54" s="50"/>
      <c r="AT54" s="41" t="s">
        <v>61</v>
      </c>
      <c r="AU54" s="41" t="s">
        <v>61</v>
      </c>
      <c r="AV54" s="41" t="s">
        <v>61</v>
      </c>
      <c r="AW54" s="12" t="s">
        <v>61</v>
      </c>
      <c r="AX54" s="12" t="s">
        <v>61</v>
      </c>
      <c r="AY54" s="12" t="s">
        <v>61</v>
      </c>
      <c r="AZ54" s="12" t="s">
        <v>60</v>
      </c>
      <c r="BA54" s="12" t="s">
        <v>60</v>
      </c>
      <c r="BB54" s="12" t="s">
        <v>61</v>
      </c>
      <c r="BC54" s="12" t="s">
        <v>60</v>
      </c>
      <c r="BD54" s="12" t="s">
        <v>61</v>
      </c>
    </row>
    <row r="55" ht="15" spans="1:56">
      <c r="A55" s="12">
        <v>194</v>
      </c>
      <c r="B55" s="13" t="s">
        <v>66</v>
      </c>
      <c r="C55" s="13" t="s">
        <v>181</v>
      </c>
      <c r="D55" s="15">
        <v>1970618124248</v>
      </c>
      <c r="E55" s="13" t="s">
        <v>182</v>
      </c>
      <c r="F55" s="26">
        <v>38512</v>
      </c>
      <c r="G55" s="12"/>
      <c r="H55" s="28">
        <v>43378</v>
      </c>
      <c r="I55" s="28">
        <v>43389</v>
      </c>
      <c r="J55" s="13">
        <v>11</v>
      </c>
      <c r="K55" s="15">
        <v>21</v>
      </c>
      <c r="L55" s="12" t="s">
        <v>59</v>
      </c>
      <c r="M55" s="38">
        <v>26.6</v>
      </c>
      <c r="N55" s="38">
        <v>8.14</v>
      </c>
      <c r="O55" s="38">
        <v>9.4</v>
      </c>
      <c r="P55" s="38">
        <v>223</v>
      </c>
      <c r="Q55" s="38">
        <v>174</v>
      </c>
      <c r="R55" s="38">
        <v>93</v>
      </c>
      <c r="S55" s="38">
        <v>353</v>
      </c>
      <c r="T55" s="38">
        <v>1292</v>
      </c>
      <c r="U55" s="38">
        <v>11.8</v>
      </c>
      <c r="V55" s="38">
        <v>88.9</v>
      </c>
      <c r="W55" s="38">
        <v>1.05</v>
      </c>
      <c r="X55" s="38">
        <v>0.96</v>
      </c>
      <c r="Y55" s="12"/>
      <c r="Z55" s="12" t="s">
        <v>61</v>
      </c>
      <c r="AA55" s="12" t="s">
        <v>61</v>
      </c>
      <c r="AB55" s="12"/>
      <c r="AC55" s="12"/>
      <c r="AD55" s="12" t="s">
        <v>61</v>
      </c>
      <c r="AE55" s="12" t="s">
        <v>61</v>
      </c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4"/>
      <c r="AS55" s="50"/>
      <c r="AT55" s="13" t="s">
        <v>61</v>
      </c>
      <c r="AU55" s="13" t="s">
        <v>61</v>
      </c>
      <c r="AV55" s="13" t="s">
        <v>61</v>
      </c>
      <c r="AW55" s="12" t="s">
        <v>61</v>
      </c>
      <c r="AX55" s="12" t="s">
        <v>61</v>
      </c>
      <c r="AY55" s="12" t="s">
        <v>61</v>
      </c>
      <c r="AZ55" s="12" t="s">
        <v>60</v>
      </c>
      <c r="BA55" s="12" t="s">
        <v>60</v>
      </c>
      <c r="BB55" s="12" t="s">
        <v>61</v>
      </c>
      <c r="BC55" s="12" t="s">
        <v>60</v>
      </c>
      <c r="BD55" s="12" t="s">
        <v>61</v>
      </c>
    </row>
    <row r="56" ht="15" spans="1:56">
      <c r="A56" s="12">
        <v>341</v>
      </c>
      <c r="B56" s="13" t="s">
        <v>66</v>
      </c>
      <c r="C56" s="13" t="s">
        <v>183</v>
      </c>
      <c r="D56" s="14">
        <v>1880716124934</v>
      </c>
      <c r="E56" s="13" t="s">
        <v>184</v>
      </c>
      <c r="F56" s="26">
        <v>30570</v>
      </c>
      <c r="G56" s="12"/>
      <c r="H56" s="27">
        <v>43669</v>
      </c>
      <c r="I56" s="35">
        <v>43676</v>
      </c>
      <c r="J56" s="12">
        <f>I56-H56</f>
        <v>7</v>
      </c>
      <c r="K56" s="12">
        <f>2018-(1900+VALUE(MID(TEXT(D56,"0"),2,2)))</f>
        <v>30</v>
      </c>
      <c r="L56" s="12" t="s">
        <v>59</v>
      </c>
      <c r="M56" s="13">
        <v>25.3</v>
      </c>
      <c r="N56" s="13">
        <v>10.25</v>
      </c>
      <c r="O56" s="13">
        <v>13.07</v>
      </c>
      <c r="P56" s="13">
        <v>184</v>
      </c>
      <c r="Q56" s="13">
        <v>116</v>
      </c>
      <c r="R56" s="13">
        <v>99</v>
      </c>
      <c r="S56" s="13">
        <v>61</v>
      </c>
      <c r="T56" s="13">
        <v>164</v>
      </c>
      <c r="U56" s="13">
        <v>10</v>
      </c>
      <c r="V56" s="13">
        <v>115.9</v>
      </c>
      <c r="W56" s="13">
        <v>0.93</v>
      </c>
      <c r="X56" s="12">
        <v>0.96</v>
      </c>
      <c r="Y56" s="12"/>
      <c r="Z56" s="12" t="s">
        <v>61</v>
      </c>
      <c r="AA56" s="12" t="s">
        <v>61</v>
      </c>
      <c r="AB56" s="12"/>
      <c r="AC56" s="12"/>
      <c r="AD56" s="12" t="s">
        <v>61</v>
      </c>
      <c r="AE56" s="12" t="s">
        <v>61</v>
      </c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 t="s">
        <v>61</v>
      </c>
      <c r="AU56" s="12" t="s">
        <v>61</v>
      </c>
      <c r="AV56" s="12" t="s">
        <v>61</v>
      </c>
      <c r="AW56" s="12" t="s">
        <v>61</v>
      </c>
      <c r="AX56" s="12" t="s">
        <v>61</v>
      </c>
      <c r="AY56" s="12" t="s">
        <v>61</v>
      </c>
      <c r="AZ56" s="12" t="s">
        <v>61</v>
      </c>
      <c r="BA56" s="12" t="s">
        <v>61</v>
      </c>
      <c r="BB56" s="12" t="s">
        <v>61</v>
      </c>
      <c r="BC56" s="12" t="s">
        <v>61</v>
      </c>
      <c r="BD56" s="12" t="s">
        <v>61</v>
      </c>
    </row>
    <row r="57" ht="15" spans="1:56">
      <c r="A57" s="12">
        <v>366</v>
      </c>
      <c r="B57" s="13" t="s">
        <v>66</v>
      </c>
      <c r="C57" s="13" t="s">
        <v>185</v>
      </c>
      <c r="D57" s="14">
        <v>1671009124034</v>
      </c>
      <c r="E57" s="13" t="s">
        <v>186</v>
      </c>
      <c r="F57" s="26">
        <v>47953</v>
      </c>
      <c r="G57" s="12"/>
      <c r="H57" s="27">
        <v>43055</v>
      </c>
      <c r="I57" s="35">
        <v>43069</v>
      </c>
      <c r="J57" s="12">
        <f>I57-H57</f>
        <v>14</v>
      </c>
      <c r="K57" s="12">
        <f>2018-(1900+VALUE(MID(TEXT(D57,"0"),2,2)))</f>
        <v>51</v>
      </c>
      <c r="L57" s="12" t="s">
        <v>59</v>
      </c>
      <c r="M57" s="13">
        <v>31.4</v>
      </c>
      <c r="N57" s="13">
        <v>1.12</v>
      </c>
      <c r="O57" s="13">
        <v>1.65</v>
      </c>
      <c r="P57" s="13">
        <v>234</v>
      </c>
      <c r="Q57" s="13">
        <v>784</v>
      </c>
      <c r="R57" s="13">
        <v>152</v>
      </c>
      <c r="S57" s="13">
        <v>1261</v>
      </c>
      <c r="T57" s="13">
        <v>2387</v>
      </c>
      <c r="U57" s="13">
        <v>16.6</v>
      </c>
      <c r="V57" s="13">
        <v>51.7</v>
      </c>
      <c r="W57" s="13">
        <v>1.42</v>
      </c>
      <c r="X57" s="12">
        <v>0.96</v>
      </c>
      <c r="Y57" s="12"/>
      <c r="Z57" s="12" t="s">
        <v>61</v>
      </c>
      <c r="AA57" s="12" t="s">
        <v>61</v>
      </c>
      <c r="AB57" s="12"/>
      <c r="AC57" s="12"/>
      <c r="AD57" s="12" t="s">
        <v>61</v>
      </c>
      <c r="AE57" s="12" t="s">
        <v>61</v>
      </c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 t="s">
        <v>61</v>
      </c>
      <c r="AU57" s="12" t="s">
        <v>61</v>
      </c>
      <c r="AV57" s="12" t="s">
        <v>61</v>
      </c>
      <c r="AW57" s="12" t="s">
        <v>61</v>
      </c>
      <c r="AX57" s="12" t="s">
        <v>61</v>
      </c>
      <c r="AY57" s="12" t="s">
        <v>60</v>
      </c>
      <c r="AZ57" s="12" t="s">
        <v>60</v>
      </c>
      <c r="BA57" s="12" t="s">
        <v>60</v>
      </c>
      <c r="BB57" s="12" t="s">
        <v>60</v>
      </c>
      <c r="BC57" s="12" t="s">
        <v>60</v>
      </c>
      <c r="BD57" s="12" t="s">
        <v>61</v>
      </c>
    </row>
    <row r="58" ht="15" spans="1:56">
      <c r="A58" s="12">
        <v>190</v>
      </c>
      <c r="B58" s="13" t="s">
        <v>66</v>
      </c>
      <c r="C58" s="13" t="s">
        <v>187</v>
      </c>
      <c r="D58" s="15">
        <v>1870218124247</v>
      </c>
      <c r="E58" s="13" t="s">
        <v>188</v>
      </c>
      <c r="F58" s="26">
        <v>36606</v>
      </c>
      <c r="G58" s="12"/>
      <c r="H58" s="28">
        <v>43364</v>
      </c>
      <c r="I58" s="28">
        <v>43371</v>
      </c>
      <c r="J58" s="13">
        <v>7</v>
      </c>
      <c r="K58" s="15">
        <v>32</v>
      </c>
      <c r="L58" s="12" t="s">
        <v>59</v>
      </c>
      <c r="M58" s="38">
        <v>22.3</v>
      </c>
      <c r="N58" s="38">
        <v>7.91</v>
      </c>
      <c r="O58" s="38">
        <v>9.66</v>
      </c>
      <c r="P58" s="38">
        <v>262</v>
      </c>
      <c r="Q58" s="38">
        <v>282</v>
      </c>
      <c r="R58" s="38">
        <v>87</v>
      </c>
      <c r="S58" s="38">
        <v>207</v>
      </c>
      <c r="T58" s="38">
        <v>498</v>
      </c>
      <c r="U58" s="38">
        <v>13.9</v>
      </c>
      <c r="V58" s="38">
        <v>63.9</v>
      </c>
      <c r="W58" s="38">
        <v>1.26</v>
      </c>
      <c r="X58" s="38">
        <v>0.95</v>
      </c>
      <c r="Y58" s="12"/>
      <c r="Z58" s="12" t="s">
        <v>61</v>
      </c>
      <c r="AA58" s="12" t="s">
        <v>61</v>
      </c>
      <c r="AB58" s="12"/>
      <c r="AC58" s="12"/>
      <c r="AD58" s="12" t="s">
        <v>61</v>
      </c>
      <c r="AE58" s="12" t="s">
        <v>61</v>
      </c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4"/>
      <c r="AS58" s="50"/>
      <c r="AT58" s="13" t="s">
        <v>61</v>
      </c>
      <c r="AU58" s="13" t="s">
        <v>61</v>
      </c>
      <c r="AV58" s="13" t="s">
        <v>61</v>
      </c>
      <c r="AW58" s="12" t="s">
        <v>61</v>
      </c>
      <c r="AX58" s="12" t="s">
        <v>61</v>
      </c>
      <c r="AY58" s="12" t="s">
        <v>60</v>
      </c>
      <c r="AZ58" s="12" t="s">
        <v>61</v>
      </c>
      <c r="BA58" s="12" t="s">
        <v>60</v>
      </c>
      <c r="BB58" s="12" t="s">
        <v>60</v>
      </c>
      <c r="BC58" s="12" t="s">
        <v>60</v>
      </c>
      <c r="BD58" s="12" t="s">
        <v>61</v>
      </c>
    </row>
    <row r="59" s="5" customFormat="1" ht="15" spans="1:56">
      <c r="A59" s="12">
        <v>209</v>
      </c>
      <c r="B59" s="13" t="s">
        <v>66</v>
      </c>
      <c r="C59" s="13" t="s">
        <v>189</v>
      </c>
      <c r="D59" s="15">
        <v>1820420125476</v>
      </c>
      <c r="E59" s="13" t="s">
        <v>190</v>
      </c>
      <c r="F59" s="26">
        <v>43322</v>
      </c>
      <c r="G59" s="12"/>
      <c r="H59" s="28">
        <v>43417</v>
      </c>
      <c r="I59" s="28">
        <v>43427</v>
      </c>
      <c r="J59" s="13">
        <v>10</v>
      </c>
      <c r="K59" s="15">
        <v>37</v>
      </c>
      <c r="L59" s="12" t="s">
        <v>59</v>
      </c>
      <c r="M59" s="38">
        <v>22.9</v>
      </c>
      <c r="N59" s="38">
        <v>5.89</v>
      </c>
      <c r="O59" s="38">
        <v>6.73</v>
      </c>
      <c r="P59" s="38">
        <v>346</v>
      </c>
      <c r="Q59" s="38">
        <v>763</v>
      </c>
      <c r="R59" s="38">
        <v>103</v>
      </c>
      <c r="S59" s="38">
        <v>848</v>
      </c>
      <c r="T59" s="38">
        <v>2226</v>
      </c>
      <c r="U59" s="38">
        <v>11.3</v>
      </c>
      <c r="V59" s="38">
        <v>92.4</v>
      </c>
      <c r="W59" s="38">
        <v>1.04</v>
      </c>
      <c r="X59" s="38">
        <v>0.95</v>
      </c>
      <c r="Y59" s="12"/>
      <c r="Z59" s="12" t="s">
        <v>61</v>
      </c>
      <c r="AA59" s="12" t="s">
        <v>61</v>
      </c>
      <c r="AB59" s="12"/>
      <c r="AC59" s="12"/>
      <c r="AD59" s="12" t="s">
        <v>61</v>
      </c>
      <c r="AE59" s="12" t="s">
        <v>61</v>
      </c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4"/>
      <c r="AS59" s="50"/>
      <c r="AT59" s="13" t="s">
        <v>61</v>
      </c>
      <c r="AU59" s="13" t="s">
        <v>61</v>
      </c>
      <c r="AV59" s="13" t="s">
        <v>61</v>
      </c>
      <c r="AW59" s="12" t="s">
        <v>61</v>
      </c>
      <c r="AX59" s="12" t="s">
        <v>61</v>
      </c>
      <c r="AY59" s="12" t="s">
        <v>61</v>
      </c>
      <c r="AZ59" s="12" t="s">
        <v>60</v>
      </c>
      <c r="BA59" s="12" t="s">
        <v>60</v>
      </c>
      <c r="BB59" s="12" t="s">
        <v>61</v>
      </c>
      <c r="BC59" s="12" t="s">
        <v>60</v>
      </c>
      <c r="BD59" s="12" t="s">
        <v>61</v>
      </c>
    </row>
    <row r="60" ht="15" spans="1:56">
      <c r="A60" s="8">
        <v>127</v>
      </c>
      <c r="B60" s="9" t="s">
        <v>56</v>
      </c>
      <c r="C60" s="9" t="s">
        <v>191</v>
      </c>
      <c r="D60" s="10">
        <v>1560506060781</v>
      </c>
      <c r="E60" s="9" t="s">
        <v>192</v>
      </c>
      <c r="F60" s="23">
        <v>35299</v>
      </c>
      <c r="G60" s="8"/>
      <c r="H60" s="24">
        <v>43355</v>
      </c>
      <c r="I60" s="24">
        <v>43360</v>
      </c>
      <c r="J60" s="9">
        <v>5</v>
      </c>
      <c r="K60" s="10">
        <v>62</v>
      </c>
      <c r="L60" s="8" t="s">
        <v>59</v>
      </c>
      <c r="M60" s="37">
        <v>32.4</v>
      </c>
      <c r="N60" s="37">
        <v>2.29</v>
      </c>
      <c r="O60" s="37">
        <v>3.26</v>
      </c>
      <c r="P60" s="37">
        <v>193</v>
      </c>
      <c r="Q60" s="37">
        <v>215</v>
      </c>
      <c r="R60" s="37">
        <v>95</v>
      </c>
      <c r="S60" s="37">
        <v>69</v>
      </c>
      <c r="T60" s="37">
        <v>66</v>
      </c>
      <c r="U60" s="37">
        <v>12.4</v>
      </c>
      <c r="V60" s="37">
        <v>79.5</v>
      </c>
      <c r="W60" s="37">
        <v>1.12</v>
      </c>
      <c r="X60" s="37">
        <v>0.94</v>
      </c>
      <c r="Y60" s="8"/>
      <c r="Z60" s="8" t="s">
        <v>61</v>
      </c>
      <c r="AA60" s="8" t="s">
        <v>60</v>
      </c>
      <c r="AB60" s="8"/>
      <c r="AC60" s="8"/>
      <c r="AD60" s="8" t="s">
        <v>61</v>
      </c>
      <c r="AE60" s="8" t="s">
        <v>61</v>
      </c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47"/>
      <c r="AS60" s="48" t="s">
        <v>61</v>
      </c>
      <c r="AT60" s="49" t="s">
        <v>60</v>
      </c>
      <c r="AU60" s="49" t="s">
        <v>61</v>
      </c>
      <c r="AV60" s="49" t="s">
        <v>61</v>
      </c>
      <c r="AW60" s="8" t="s">
        <v>61</v>
      </c>
      <c r="AX60" s="8" t="s">
        <v>61</v>
      </c>
      <c r="AY60" s="8" t="s">
        <v>61</v>
      </c>
      <c r="AZ60" s="8" t="s">
        <v>61</v>
      </c>
      <c r="BA60" s="8" t="s">
        <v>61</v>
      </c>
      <c r="BB60" s="8" t="s">
        <v>61</v>
      </c>
      <c r="BC60" s="8" t="s">
        <v>61</v>
      </c>
      <c r="BD60" s="8" t="s">
        <v>61</v>
      </c>
    </row>
    <row r="61" ht="15" spans="1:56">
      <c r="A61" s="12">
        <v>214</v>
      </c>
      <c r="B61" s="13" t="s">
        <v>66</v>
      </c>
      <c r="C61" s="13" t="s">
        <v>193</v>
      </c>
      <c r="D61" s="15">
        <v>1810811124603</v>
      </c>
      <c r="E61" s="13" t="s">
        <v>194</v>
      </c>
      <c r="F61" s="26">
        <v>44270</v>
      </c>
      <c r="G61" s="12"/>
      <c r="H61" s="28">
        <v>43424</v>
      </c>
      <c r="I61" s="28">
        <v>43433</v>
      </c>
      <c r="J61" s="13">
        <v>9</v>
      </c>
      <c r="K61" s="15">
        <v>37</v>
      </c>
      <c r="L61" s="12" t="s">
        <v>59</v>
      </c>
      <c r="M61" s="38">
        <v>24.3</v>
      </c>
      <c r="N61" s="38">
        <v>6.99</v>
      </c>
      <c r="O61" s="38">
        <v>7.93</v>
      </c>
      <c r="P61" s="38">
        <v>144</v>
      </c>
      <c r="Q61" s="38">
        <v>154</v>
      </c>
      <c r="R61" s="38">
        <v>99</v>
      </c>
      <c r="S61" s="38">
        <v>497</v>
      </c>
      <c r="T61" s="38">
        <v>1648</v>
      </c>
      <c r="U61" s="38">
        <v>13.8</v>
      </c>
      <c r="V61" s="38">
        <v>65</v>
      </c>
      <c r="W61" s="38">
        <v>1.24</v>
      </c>
      <c r="X61" s="38">
        <v>0.94</v>
      </c>
      <c r="Y61" s="12"/>
      <c r="Z61" s="12" t="s">
        <v>61</v>
      </c>
      <c r="AA61" s="12" t="s">
        <v>61</v>
      </c>
      <c r="AB61" s="12"/>
      <c r="AC61" s="12"/>
      <c r="AD61" s="12" t="s">
        <v>61</v>
      </c>
      <c r="AE61" s="12" t="s">
        <v>61</v>
      </c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4"/>
      <c r="AS61" s="50"/>
      <c r="AT61" s="13" t="s">
        <v>61</v>
      </c>
      <c r="AU61" s="13" t="s">
        <v>61</v>
      </c>
      <c r="AV61" s="13" t="s">
        <v>61</v>
      </c>
      <c r="AW61" s="12" t="s">
        <v>61</v>
      </c>
      <c r="AX61" s="12" t="s">
        <v>61</v>
      </c>
      <c r="AY61" s="12" t="s">
        <v>60</v>
      </c>
      <c r="AZ61" s="12" t="s">
        <v>60</v>
      </c>
      <c r="BA61" s="12" t="s">
        <v>60</v>
      </c>
      <c r="BB61" s="12" t="s">
        <v>60</v>
      </c>
      <c r="BC61" s="12" t="s">
        <v>60</v>
      </c>
      <c r="BD61" s="12" t="s">
        <v>61</v>
      </c>
    </row>
    <row r="62" ht="15" spans="1:56">
      <c r="A62" s="12">
        <v>346</v>
      </c>
      <c r="B62" s="13" t="s">
        <v>66</v>
      </c>
      <c r="C62" s="13" t="s">
        <v>195</v>
      </c>
      <c r="D62" s="14">
        <v>1811111124430</v>
      </c>
      <c r="E62" s="13" t="s">
        <v>196</v>
      </c>
      <c r="F62" s="26">
        <v>37269</v>
      </c>
      <c r="G62" s="12"/>
      <c r="H62" s="27">
        <v>42974</v>
      </c>
      <c r="I62" s="35">
        <v>42991</v>
      </c>
      <c r="J62" s="12">
        <f>I62-H62</f>
        <v>17</v>
      </c>
      <c r="K62" s="12">
        <f>2018-(1900+VALUE(MID(TEXT(D62,"0"),2,2)))</f>
        <v>37</v>
      </c>
      <c r="L62" s="12" t="s">
        <v>59</v>
      </c>
      <c r="M62" s="13">
        <v>26.4</v>
      </c>
      <c r="N62" s="13">
        <v>7.25</v>
      </c>
      <c r="O62" s="13">
        <v>8.5</v>
      </c>
      <c r="P62" s="13">
        <v>195</v>
      </c>
      <c r="Q62" s="13">
        <v>190</v>
      </c>
      <c r="R62" s="13">
        <v>95</v>
      </c>
      <c r="S62" s="13">
        <v>381</v>
      </c>
      <c r="T62" s="13">
        <v>975</v>
      </c>
      <c r="U62" s="13">
        <v>11.6</v>
      </c>
      <c r="V62" s="13">
        <v>98.2</v>
      </c>
      <c r="W62" s="13">
        <v>1.01</v>
      </c>
      <c r="X62" s="12">
        <v>0.94</v>
      </c>
      <c r="Y62" s="12"/>
      <c r="Z62" s="12" t="s">
        <v>61</v>
      </c>
      <c r="AA62" s="12" t="s">
        <v>61</v>
      </c>
      <c r="AB62" s="12"/>
      <c r="AC62" s="12"/>
      <c r="AD62" s="12" t="s">
        <v>61</v>
      </c>
      <c r="AE62" s="12" t="s">
        <v>61</v>
      </c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 t="s">
        <v>61</v>
      </c>
      <c r="AU62" s="12" t="s">
        <v>61</v>
      </c>
      <c r="AV62" s="12" t="s">
        <v>61</v>
      </c>
      <c r="AW62" s="12" t="s">
        <v>61</v>
      </c>
      <c r="AX62" s="12" t="s">
        <v>61</v>
      </c>
      <c r="AY62" s="12" t="s">
        <v>61</v>
      </c>
      <c r="AZ62" s="12" t="s">
        <v>60</v>
      </c>
      <c r="BA62" s="12" t="s">
        <v>60</v>
      </c>
      <c r="BB62" s="12" t="s">
        <v>61</v>
      </c>
      <c r="BC62" s="12" t="s">
        <v>60</v>
      </c>
      <c r="BD62" s="12" t="s">
        <v>61</v>
      </c>
    </row>
    <row r="63" ht="15" spans="1:56">
      <c r="A63" s="12">
        <v>352</v>
      </c>
      <c r="B63" s="13" t="s">
        <v>66</v>
      </c>
      <c r="C63" s="13" t="s">
        <v>197</v>
      </c>
      <c r="D63" s="14">
        <v>1680609124068</v>
      </c>
      <c r="E63" s="13" t="s">
        <v>198</v>
      </c>
      <c r="F63" s="26">
        <v>40732</v>
      </c>
      <c r="G63" s="12"/>
      <c r="H63" s="27">
        <v>43000</v>
      </c>
      <c r="I63" s="35">
        <v>43012</v>
      </c>
      <c r="J63" s="12">
        <f>I63-H63</f>
        <v>12</v>
      </c>
      <c r="K63" s="12">
        <f>2018-(1900+VALUE(MID(TEXT(D63,"0"),2,2)))</f>
        <v>50</v>
      </c>
      <c r="L63" s="12" t="s">
        <v>59</v>
      </c>
      <c r="M63" s="13">
        <v>31.5</v>
      </c>
      <c r="N63" s="13">
        <v>5.06</v>
      </c>
      <c r="O63" s="13">
        <v>5.74</v>
      </c>
      <c r="P63" s="13">
        <v>164</v>
      </c>
      <c r="Q63" s="13">
        <v>173</v>
      </c>
      <c r="R63" s="13">
        <v>125</v>
      </c>
      <c r="S63" s="13">
        <v>1885</v>
      </c>
      <c r="T63" s="13">
        <v>3262</v>
      </c>
      <c r="U63" s="13">
        <v>17.6</v>
      </c>
      <c r="V63" s="13">
        <v>47.2</v>
      </c>
      <c r="W63" s="13">
        <v>1.51</v>
      </c>
      <c r="X63" s="12">
        <v>0.93</v>
      </c>
      <c r="Y63" s="12"/>
      <c r="Z63" s="12" t="s">
        <v>61</v>
      </c>
      <c r="AA63" s="12" t="s">
        <v>61</v>
      </c>
      <c r="AB63" s="12"/>
      <c r="AC63" s="12"/>
      <c r="AD63" s="12" t="s">
        <v>61</v>
      </c>
      <c r="AE63" s="12" t="s">
        <v>61</v>
      </c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 t="s">
        <v>61</v>
      </c>
      <c r="AU63" s="12" t="s">
        <v>61</v>
      </c>
      <c r="AV63" s="12" t="s">
        <v>61</v>
      </c>
      <c r="AW63" s="12" t="s">
        <v>61</v>
      </c>
      <c r="AX63" s="12" t="s">
        <v>60</v>
      </c>
      <c r="AY63" s="12" t="s">
        <v>60</v>
      </c>
      <c r="AZ63" s="12" t="s">
        <v>60</v>
      </c>
      <c r="BA63" s="12" t="s">
        <v>60</v>
      </c>
      <c r="BB63" s="12" t="s">
        <v>60</v>
      </c>
      <c r="BC63" s="12" t="s">
        <v>60</v>
      </c>
      <c r="BD63" s="12" t="s">
        <v>61</v>
      </c>
    </row>
    <row r="64" ht="15" spans="1:56">
      <c r="A64" s="12">
        <v>141</v>
      </c>
      <c r="B64" s="13" t="s">
        <v>66</v>
      </c>
      <c r="C64" s="13" t="s">
        <v>199</v>
      </c>
      <c r="D64" s="15">
        <v>1430808243103</v>
      </c>
      <c r="E64" s="13" t="s">
        <v>200</v>
      </c>
      <c r="F64" s="26">
        <v>40295</v>
      </c>
      <c r="G64" s="12"/>
      <c r="H64" s="28">
        <v>43391</v>
      </c>
      <c r="I64" s="28">
        <v>43399</v>
      </c>
      <c r="J64" s="13">
        <v>8</v>
      </c>
      <c r="K64" s="15">
        <v>75</v>
      </c>
      <c r="L64" s="12" t="s">
        <v>59</v>
      </c>
      <c r="M64" s="38">
        <v>23.1</v>
      </c>
      <c r="N64" s="38">
        <v>9.79</v>
      </c>
      <c r="O64" s="38">
        <v>11.78</v>
      </c>
      <c r="P64" s="38">
        <v>243</v>
      </c>
      <c r="Q64" s="38">
        <v>85</v>
      </c>
      <c r="R64" s="38">
        <v>81</v>
      </c>
      <c r="S64" s="38">
        <v>231</v>
      </c>
      <c r="T64" s="38">
        <v>769</v>
      </c>
      <c r="U64" s="38">
        <v>10.9</v>
      </c>
      <c r="V64" s="38">
        <v>91.3</v>
      </c>
      <c r="W64" s="38">
        <v>1.04</v>
      </c>
      <c r="X64" s="38">
        <v>0.92</v>
      </c>
      <c r="Y64" s="12"/>
      <c r="Z64" s="12" t="s">
        <v>61</v>
      </c>
      <c r="AA64" s="12" t="s">
        <v>61</v>
      </c>
      <c r="AB64" s="12"/>
      <c r="AC64" s="12"/>
      <c r="AD64" s="12" t="s">
        <v>61</v>
      </c>
      <c r="AE64" s="12" t="s">
        <v>61</v>
      </c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46"/>
      <c r="AS64" s="50"/>
      <c r="AT64" s="41" t="s">
        <v>61</v>
      </c>
      <c r="AU64" s="41" t="s">
        <v>61</v>
      </c>
      <c r="AV64" s="41" t="s">
        <v>61</v>
      </c>
      <c r="AW64" s="12" t="s">
        <v>61</v>
      </c>
      <c r="AX64" s="12" t="s">
        <v>61</v>
      </c>
      <c r="AY64" s="12" t="s">
        <v>61</v>
      </c>
      <c r="AZ64" s="12" t="s">
        <v>61</v>
      </c>
      <c r="BA64" s="12" t="s">
        <v>60</v>
      </c>
      <c r="BB64" s="12" t="s">
        <v>61</v>
      </c>
      <c r="BC64" s="12" t="s">
        <v>60</v>
      </c>
      <c r="BD64" s="12" t="s">
        <v>61</v>
      </c>
    </row>
    <row r="65" ht="15" spans="1:56">
      <c r="A65" s="8">
        <v>110</v>
      </c>
      <c r="B65" s="9" t="s">
        <v>56</v>
      </c>
      <c r="C65" s="9" t="s">
        <v>201</v>
      </c>
      <c r="D65" s="53">
        <v>1720505120725</v>
      </c>
      <c r="E65" s="9" t="s">
        <v>202</v>
      </c>
      <c r="F65" s="23">
        <v>22424</v>
      </c>
      <c r="G65" s="8"/>
      <c r="H65" s="24">
        <v>43243</v>
      </c>
      <c r="I65" s="24">
        <v>43251</v>
      </c>
      <c r="J65" s="9">
        <v>8</v>
      </c>
      <c r="K65" s="10">
        <v>46</v>
      </c>
      <c r="L65" s="8" t="s">
        <v>59</v>
      </c>
      <c r="M65" s="37">
        <v>18</v>
      </c>
      <c r="N65" s="37">
        <v>1.18</v>
      </c>
      <c r="O65" s="37">
        <v>1.7</v>
      </c>
      <c r="P65" s="37">
        <v>213</v>
      </c>
      <c r="Q65" s="37">
        <v>556</v>
      </c>
      <c r="R65" s="37">
        <v>76</v>
      </c>
      <c r="S65" s="37">
        <v>405</v>
      </c>
      <c r="T65" s="37">
        <v>1427</v>
      </c>
      <c r="U65" s="37">
        <v>10.1</v>
      </c>
      <c r="V65" s="37">
        <v>126.3</v>
      </c>
      <c r="W65" s="37">
        <v>0.89</v>
      </c>
      <c r="X65" s="37">
        <v>0.91</v>
      </c>
      <c r="Y65" s="8"/>
      <c r="Z65" s="8" t="s">
        <v>61</v>
      </c>
      <c r="AA65" s="8" t="s">
        <v>61</v>
      </c>
      <c r="AB65" s="8"/>
      <c r="AC65" s="8"/>
      <c r="AD65" s="8" t="s">
        <v>61</v>
      </c>
      <c r="AE65" s="8" t="s">
        <v>61</v>
      </c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45"/>
      <c r="AS65" s="48" t="s">
        <v>61</v>
      </c>
      <c r="AT65" s="49" t="s">
        <v>61</v>
      </c>
      <c r="AU65" s="49" t="s">
        <v>61</v>
      </c>
      <c r="AV65" s="49" t="s">
        <v>61</v>
      </c>
      <c r="AW65" s="8" t="s">
        <v>61</v>
      </c>
      <c r="AX65" s="8" t="s">
        <v>61</v>
      </c>
      <c r="AY65" s="8" t="s">
        <v>61</v>
      </c>
      <c r="AZ65" s="8" t="s">
        <v>60</v>
      </c>
      <c r="BA65" s="8" t="s">
        <v>60</v>
      </c>
      <c r="BB65" s="8" t="s">
        <v>61</v>
      </c>
      <c r="BC65" s="8" t="s">
        <v>60</v>
      </c>
      <c r="BD65" s="8" t="s">
        <v>61</v>
      </c>
    </row>
    <row r="66" ht="15" spans="1:56">
      <c r="A66" s="12">
        <v>139</v>
      </c>
      <c r="B66" s="13" t="s">
        <v>66</v>
      </c>
      <c r="C66" s="13" t="s">
        <v>203</v>
      </c>
      <c r="D66" s="15">
        <v>1620614120661</v>
      </c>
      <c r="E66" s="13" t="s">
        <v>204</v>
      </c>
      <c r="F66" s="26">
        <v>39487</v>
      </c>
      <c r="G66" s="12"/>
      <c r="H66" s="28">
        <v>43386</v>
      </c>
      <c r="I66" s="28">
        <v>43392</v>
      </c>
      <c r="J66" s="13">
        <v>6</v>
      </c>
      <c r="K66" s="15">
        <v>56</v>
      </c>
      <c r="L66" s="12" t="s">
        <v>59</v>
      </c>
      <c r="M66" s="38">
        <v>31.8</v>
      </c>
      <c r="N66" s="38">
        <v>7.53</v>
      </c>
      <c r="O66" s="38">
        <v>8.86</v>
      </c>
      <c r="P66" s="38">
        <v>263</v>
      </c>
      <c r="Q66" s="38">
        <v>514</v>
      </c>
      <c r="R66" s="38">
        <v>114</v>
      </c>
      <c r="S66" s="38">
        <v>112</v>
      </c>
      <c r="T66" s="38">
        <v>643</v>
      </c>
      <c r="U66" s="38">
        <v>11.9</v>
      </c>
      <c r="V66" s="38">
        <v>76.9</v>
      </c>
      <c r="W66" s="38">
        <v>1.12</v>
      </c>
      <c r="X66" s="38">
        <v>0.91</v>
      </c>
      <c r="Y66" s="12"/>
      <c r="Z66" s="12" t="s">
        <v>61</v>
      </c>
      <c r="AA66" s="12" t="s">
        <v>61</v>
      </c>
      <c r="AB66" s="12"/>
      <c r="AC66" s="12"/>
      <c r="AD66" s="12" t="s">
        <v>61</v>
      </c>
      <c r="AE66" s="12" t="s">
        <v>61</v>
      </c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46"/>
      <c r="AS66" s="50"/>
      <c r="AT66" s="41" t="s">
        <v>61</v>
      </c>
      <c r="AU66" s="41" t="s">
        <v>61</v>
      </c>
      <c r="AV66" s="41" t="s">
        <v>61</v>
      </c>
      <c r="AW66" s="12" t="s">
        <v>61</v>
      </c>
      <c r="AX66" s="12" t="s">
        <v>61</v>
      </c>
      <c r="AY66" s="12" t="s">
        <v>61</v>
      </c>
      <c r="AZ66" s="12" t="s">
        <v>61</v>
      </c>
      <c r="BA66" s="12" t="s">
        <v>60</v>
      </c>
      <c r="BB66" s="4" t="s">
        <v>61</v>
      </c>
      <c r="BC66" s="12" t="s">
        <v>60</v>
      </c>
      <c r="BD66" s="4" t="s">
        <v>61</v>
      </c>
    </row>
    <row r="67" ht="15" spans="1:56">
      <c r="A67" s="12">
        <v>223</v>
      </c>
      <c r="B67" s="13" t="s">
        <v>66</v>
      </c>
      <c r="C67" s="13" t="s">
        <v>205</v>
      </c>
      <c r="D67" s="15">
        <v>1780325124039</v>
      </c>
      <c r="E67" s="13" t="s">
        <v>206</v>
      </c>
      <c r="F67" s="26">
        <v>52087</v>
      </c>
      <c r="G67" s="12"/>
      <c r="H67" s="28">
        <v>43097</v>
      </c>
      <c r="I67" s="28">
        <v>43112</v>
      </c>
      <c r="J67" s="13">
        <v>15</v>
      </c>
      <c r="K67" s="15">
        <v>40</v>
      </c>
      <c r="L67" s="12" t="s">
        <v>59</v>
      </c>
      <c r="M67" s="38">
        <v>28.3</v>
      </c>
      <c r="N67" s="38">
        <v>1.26</v>
      </c>
      <c r="O67" s="38">
        <v>1.72</v>
      </c>
      <c r="P67" s="38">
        <v>425</v>
      </c>
      <c r="Q67" s="38">
        <v>622</v>
      </c>
      <c r="R67" s="38">
        <v>99</v>
      </c>
      <c r="S67" s="38">
        <v>1460</v>
      </c>
      <c r="T67" s="38">
        <v>1739</v>
      </c>
      <c r="U67" s="38">
        <v>13</v>
      </c>
      <c r="V67" s="38">
        <v>79.5</v>
      </c>
      <c r="W67" s="38">
        <v>1.12</v>
      </c>
      <c r="X67" s="38">
        <v>0.91</v>
      </c>
      <c r="Y67" s="12"/>
      <c r="Z67" s="12" t="s">
        <v>61</v>
      </c>
      <c r="AA67" s="12" t="s">
        <v>61</v>
      </c>
      <c r="AB67" s="12"/>
      <c r="AC67" s="12"/>
      <c r="AD67" s="12" t="s">
        <v>61</v>
      </c>
      <c r="AE67" s="12" t="s">
        <v>61</v>
      </c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46"/>
      <c r="AS67" s="50"/>
      <c r="AT67" s="13" t="s">
        <v>61</v>
      </c>
      <c r="AU67" s="13" t="s">
        <v>61</v>
      </c>
      <c r="AV67" s="13" t="s">
        <v>61</v>
      </c>
      <c r="AW67" s="12" t="s">
        <v>61</v>
      </c>
      <c r="AX67" s="12" t="s">
        <v>61</v>
      </c>
      <c r="AY67" s="12" t="s">
        <v>61</v>
      </c>
      <c r="AZ67" s="12" t="s">
        <v>60</v>
      </c>
      <c r="BA67" s="12" t="s">
        <v>60</v>
      </c>
      <c r="BB67" s="12" t="s">
        <v>61</v>
      </c>
      <c r="BC67" s="12" t="s">
        <v>60</v>
      </c>
      <c r="BD67" s="12" t="s">
        <v>61</v>
      </c>
    </row>
    <row r="68" ht="15" spans="1:56">
      <c r="A68" s="8">
        <v>334</v>
      </c>
      <c r="B68" s="9" t="s">
        <v>56</v>
      </c>
      <c r="C68" s="9" t="s">
        <v>207</v>
      </c>
      <c r="D68" s="11">
        <v>1720224123138</v>
      </c>
      <c r="E68" s="9" t="s">
        <v>208</v>
      </c>
      <c r="F68" s="23">
        <v>22419</v>
      </c>
      <c r="G68" s="8"/>
      <c r="H68" s="25">
        <v>43615</v>
      </c>
      <c r="I68" s="34">
        <v>43623</v>
      </c>
      <c r="J68" s="8">
        <f t="shared" ref="J68:J74" si="0">I68-H68</f>
        <v>8</v>
      </c>
      <c r="K68" s="8">
        <f>2018-(1900+VALUE(MID(TEXT(D68,"0"),2,2)))</f>
        <v>46</v>
      </c>
      <c r="L68" s="8" t="s">
        <v>59</v>
      </c>
      <c r="M68" s="9">
        <v>25.2</v>
      </c>
      <c r="N68" s="9">
        <v>0.17</v>
      </c>
      <c r="O68" s="9">
        <v>0.36</v>
      </c>
      <c r="P68" s="9">
        <v>152</v>
      </c>
      <c r="Q68" s="9">
        <v>305</v>
      </c>
      <c r="R68" s="9">
        <v>99</v>
      </c>
      <c r="S68" s="9">
        <v>69</v>
      </c>
      <c r="T68" s="9">
        <v>119</v>
      </c>
      <c r="U68" s="9">
        <v>11.6</v>
      </c>
      <c r="V68" s="9">
        <v>97.1</v>
      </c>
      <c r="W68" s="9">
        <v>1</v>
      </c>
      <c r="X68" s="8">
        <v>0.91</v>
      </c>
      <c r="Y68" s="8"/>
      <c r="Z68" s="8" t="s">
        <v>61</v>
      </c>
      <c r="AA68" s="8" t="s">
        <v>61</v>
      </c>
      <c r="AB68" s="8"/>
      <c r="AC68" s="8"/>
      <c r="AD68" s="8" t="s">
        <v>61</v>
      </c>
      <c r="AE68" s="8" t="s">
        <v>61</v>
      </c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 t="s">
        <v>61</v>
      </c>
      <c r="AT68" s="8" t="s">
        <v>61</v>
      </c>
      <c r="AU68" s="8" t="s">
        <v>61</v>
      </c>
      <c r="AV68" s="8" t="s">
        <v>61</v>
      </c>
      <c r="AW68" s="8" t="s">
        <v>61</v>
      </c>
      <c r="AX68" s="8" t="s">
        <v>61</v>
      </c>
      <c r="AY68" s="8" t="s">
        <v>61</v>
      </c>
      <c r="AZ68" s="8" t="s">
        <v>61</v>
      </c>
      <c r="BA68" s="8" t="s">
        <v>61</v>
      </c>
      <c r="BB68" s="8" t="s">
        <v>61</v>
      </c>
      <c r="BC68" s="8" t="s">
        <v>61</v>
      </c>
      <c r="BD68" s="8" t="s">
        <v>61</v>
      </c>
    </row>
    <row r="69" ht="15" spans="1:56">
      <c r="A69" s="19">
        <v>403</v>
      </c>
      <c r="B69" s="20" t="s">
        <v>56</v>
      </c>
      <c r="C69" s="20" t="s">
        <v>209</v>
      </c>
      <c r="D69" s="21">
        <v>2411122120702</v>
      </c>
      <c r="E69" s="20" t="s">
        <v>210</v>
      </c>
      <c r="F69" s="32">
        <v>14560</v>
      </c>
      <c r="G69" s="19"/>
      <c r="H69" s="33">
        <v>43558</v>
      </c>
      <c r="I69" s="33">
        <v>43566</v>
      </c>
      <c r="J69" s="20">
        <f t="shared" si="0"/>
        <v>8</v>
      </c>
      <c r="K69" s="21">
        <v>77</v>
      </c>
      <c r="L69" s="19" t="s">
        <v>83</v>
      </c>
      <c r="M69" s="39">
        <v>33.2</v>
      </c>
      <c r="N69" s="39">
        <v>0.67</v>
      </c>
      <c r="O69" s="39">
        <v>1.38</v>
      </c>
      <c r="P69" s="39">
        <v>148</v>
      </c>
      <c r="Q69" s="39">
        <v>288</v>
      </c>
      <c r="R69" s="39">
        <v>140</v>
      </c>
      <c r="S69" s="40">
        <v>856</v>
      </c>
      <c r="T69" s="40">
        <v>1469</v>
      </c>
      <c r="U69" s="40">
        <v>12.5</v>
      </c>
      <c r="V69" s="40">
        <v>76.9</v>
      </c>
      <c r="W69" s="40">
        <v>1.13</v>
      </c>
      <c r="X69" s="40">
        <v>0.91</v>
      </c>
      <c r="Y69" s="43"/>
      <c r="Z69" s="43" t="s">
        <v>60</v>
      </c>
      <c r="AA69" s="43" t="s">
        <v>61</v>
      </c>
      <c r="AB69" s="3"/>
      <c r="AC69" s="3"/>
      <c r="AD69" s="43" t="s">
        <v>61</v>
      </c>
      <c r="AE69" s="43" t="s">
        <v>61</v>
      </c>
      <c r="AF69" s="4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43" t="s">
        <v>61</v>
      </c>
      <c r="AT69" s="43" t="s">
        <v>61</v>
      </c>
      <c r="AU69" s="43" t="s">
        <v>61</v>
      </c>
      <c r="AV69" s="43" t="s">
        <v>61</v>
      </c>
      <c r="AW69" s="43" t="s">
        <v>61</v>
      </c>
      <c r="AX69" s="43" t="s">
        <v>61</v>
      </c>
      <c r="AY69" s="43" t="s">
        <v>61</v>
      </c>
      <c r="AZ69" s="43" t="s">
        <v>60</v>
      </c>
      <c r="BA69" s="43" t="s">
        <v>60</v>
      </c>
      <c r="BB69" s="43" t="s">
        <v>61</v>
      </c>
      <c r="BC69" s="43" t="s">
        <v>60</v>
      </c>
      <c r="BD69" s="43" t="s">
        <v>61</v>
      </c>
    </row>
    <row r="70" ht="15" spans="1:56">
      <c r="A70" s="12">
        <v>365</v>
      </c>
      <c r="B70" s="13" t="s">
        <v>66</v>
      </c>
      <c r="C70" s="13" t="s">
        <v>211</v>
      </c>
      <c r="D70" s="14">
        <v>1920709010371</v>
      </c>
      <c r="E70" s="13" t="s">
        <v>212</v>
      </c>
      <c r="F70" s="26">
        <v>47825</v>
      </c>
      <c r="G70" s="12"/>
      <c r="H70" s="27">
        <v>43450</v>
      </c>
      <c r="I70" s="35">
        <v>43476</v>
      </c>
      <c r="J70" s="12">
        <f t="shared" si="0"/>
        <v>26</v>
      </c>
      <c r="K70" s="12">
        <f>2018-(1900+VALUE(MID(TEXT(D70,"0"),2,2)))</f>
        <v>26</v>
      </c>
      <c r="L70" s="12" t="s">
        <v>59</v>
      </c>
      <c r="M70" s="13">
        <v>34.8</v>
      </c>
      <c r="N70" s="13">
        <v>5.55</v>
      </c>
      <c r="O70" s="13">
        <v>6</v>
      </c>
      <c r="P70" s="13">
        <v>151</v>
      </c>
      <c r="Q70" s="13">
        <v>234</v>
      </c>
      <c r="R70" s="13">
        <v>137</v>
      </c>
      <c r="S70" s="13">
        <v>1928</v>
      </c>
      <c r="T70" s="13">
        <v>2982</v>
      </c>
      <c r="U70" s="13">
        <v>18.3</v>
      </c>
      <c r="V70" s="13">
        <v>43.3</v>
      </c>
      <c r="W70" s="13">
        <v>1.67</v>
      </c>
      <c r="X70" s="12">
        <v>0.9</v>
      </c>
      <c r="Y70" s="12"/>
      <c r="Z70" s="12" t="s">
        <v>61</v>
      </c>
      <c r="AA70" s="12" t="s">
        <v>61</v>
      </c>
      <c r="AB70" s="12"/>
      <c r="AC70" s="12"/>
      <c r="AD70" s="12" t="s">
        <v>61</v>
      </c>
      <c r="AE70" s="12" t="s">
        <v>61</v>
      </c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 t="s">
        <v>61</v>
      </c>
      <c r="AU70" s="12" t="s">
        <v>61</v>
      </c>
      <c r="AV70" s="12" t="s">
        <v>61</v>
      </c>
      <c r="AW70" s="12" t="s">
        <v>61</v>
      </c>
      <c r="AX70" s="12" t="s">
        <v>60</v>
      </c>
      <c r="AY70" s="12" t="s">
        <v>60</v>
      </c>
      <c r="AZ70" s="12" t="s">
        <v>60</v>
      </c>
      <c r="BA70" s="12" t="s">
        <v>60</v>
      </c>
      <c r="BB70" s="12" t="s">
        <v>60</v>
      </c>
      <c r="BC70" s="12" t="s">
        <v>60</v>
      </c>
      <c r="BD70" s="12" t="s">
        <v>61</v>
      </c>
    </row>
    <row r="71" ht="15" spans="1:56">
      <c r="A71" s="19">
        <v>404</v>
      </c>
      <c r="B71" s="20" t="s">
        <v>56</v>
      </c>
      <c r="C71" s="20" t="s">
        <v>213</v>
      </c>
      <c r="D71" s="21">
        <v>2611002120655</v>
      </c>
      <c r="E71" s="20" t="s">
        <v>214</v>
      </c>
      <c r="F71" s="32">
        <v>20295</v>
      </c>
      <c r="G71" s="19"/>
      <c r="H71" s="33">
        <v>43600</v>
      </c>
      <c r="I71" s="33">
        <v>43605</v>
      </c>
      <c r="J71" s="20">
        <f t="shared" si="0"/>
        <v>5</v>
      </c>
      <c r="K71" s="21">
        <v>57</v>
      </c>
      <c r="L71" s="19" t="s">
        <v>83</v>
      </c>
      <c r="M71" s="39">
        <v>25.2</v>
      </c>
      <c r="N71" s="39">
        <v>0.17</v>
      </c>
      <c r="O71" s="39">
        <v>0.46</v>
      </c>
      <c r="P71" s="39">
        <v>137</v>
      </c>
      <c r="Q71" s="39">
        <v>165</v>
      </c>
      <c r="R71" s="39">
        <v>104</v>
      </c>
      <c r="S71" s="62">
        <v>78</v>
      </c>
      <c r="T71" s="62">
        <v>361</v>
      </c>
      <c r="U71" s="62">
        <v>11</v>
      </c>
      <c r="V71" s="62">
        <v>101.5</v>
      </c>
      <c r="W71" s="62">
        <v>0.98</v>
      </c>
      <c r="X71" s="62">
        <v>0.9</v>
      </c>
      <c r="Y71" s="62"/>
      <c r="Z71" s="62" t="s">
        <v>61</v>
      </c>
      <c r="AA71" s="62" t="s">
        <v>61</v>
      </c>
      <c r="AB71" s="62"/>
      <c r="AC71" s="62"/>
      <c r="AD71" s="62" t="s">
        <v>61</v>
      </c>
      <c r="AE71" s="62" t="s">
        <v>61</v>
      </c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3"/>
      <c r="AR71" s="3"/>
      <c r="AS71" s="62" t="s">
        <v>61</v>
      </c>
      <c r="AT71" s="62" t="s">
        <v>61</v>
      </c>
      <c r="AU71" s="62" t="s">
        <v>61</v>
      </c>
      <c r="AV71" s="62" t="s">
        <v>61</v>
      </c>
      <c r="AW71" s="62" t="s">
        <v>61</v>
      </c>
      <c r="AX71" s="62" t="s">
        <v>61</v>
      </c>
      <c r="AY71" s="62" t="s">
        <v>61</v>
      </c>
      <c r="AZ71" s="62" t="s">
        <v>61</v>
      </c>
      <c r="BA71" s="62" t="s">
        <v>60</v>
      </c>
      <c r="BB71" s="62" t="s">
        <v>61</v>
      </c>
      <c r="BC71" s="62" t="s">
        <v>60</v>
      </c>
      <c r="BD71" s="62" t="s">
        <v>61</v>
      </c>
    </row>
    <row r="72" ht="15" spans="1:56">
      <c r="A72" s="19">
        <v>405</v>
      </c>
      <c r="B72" s="20" t="s">
        <v>56</v>
      </c>
      <c r="C72" s="20" t="s">
        <v>215</v>
      </c>
      <c r="D72" s="21">
        <v>1670202123136</v>
      </c>
      <c r="E72" s="20" t="s">
        <v>216</v>
      </c>
      <c r="F72" s="32">
        <v>31175</v>
      </c>
      <c r="G72" s="19"/>
      <c r="H72" s="33">
        <v>43675</v>
      </c>
      <c r="I72" s="33">
        <v>43683</v>
      </c>
      <c r="J72" s="20">
        <f t="shared" si="0"/>
        <v>8</v>
      </c>
      <c r="K72" s="21">
        <v>52</v>
      </c>
      <c r="L72" s="19" t="s">
        <v>59</v>
      </c>
      <c r="M72" s="39">
        <v>24.6</v>
      </c>
      <c r="N72" s="39">
        <v>2.71</v>
      </c>
      <c r="O72" s="39">
        <v>4.09</v>
      </c>
      <c r="P72" s="39">
        <v>174</v>
      </c>
      <c r="Q72" s="39">
        <v>293</v>
      </c>
      <c r="R72" s="39">
        <v>164</v>
      </c>
      <c r="S72" s="40">
        <v>1074</v>
      </c>
      <c r="T72" s="40">
        <v>2317</v>
      </c>
      <c r="U72" s="40">
        <v>13.7</v>
      </c>
      <c r="V72" s="40">
        <v>62.5</v>
      </c>
      <c r="W72" s="40">
        <v>1.29</v>
      </c>
      <c r="X72" s="40">
        <v>0.9</v>
      </c>
      <c r="Y72" s="43"/>
      <c r="Z72" s="43" t="s">
        <v>61</v>
      </c>
      <c r="AA72" s="43" t="s">
        <v>61</v>
      </c>
      <c r="AB72" s="43"/>
      <c r="AC72" s="43"/>
      <c r="AD72" s="43" t="s">
        <v>61</v>
      </c>
      <c r="AE72" s="43" t="s">
        <v>61</v>
      </c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3"/>
      <c r="AR72" s="3"/>
      <c r="AS72" s="43" t="s">
        <v>61</v>
      </c>
      <c r="AT72" s="43" t="s">
        <v>61</v>
      </c>
      <c r="AU72" s="43" t="s">
        <v>61</v>
      </c>
      <c r="AV72" s="43" t="s">
        <v>61</v>
      </c>
      <c r="AW72" s="43" t="s">
        <v>61</v>
      </c>
      <c r="AX72" s="43" t="s">
        <v>61</v>
      </c>
      <c r="AY72" s="43" t="s">
        <v>61</v>
      </c>
      <c r="AZ72" s="43" t="s">
        <v>60</v>
      </c>
      <c r="BA72" s="43" t="s">
        <v>60</v>
      </c>
      <c r="BB72" s="43" t="s">
        <v>61</v>
      </c>
      <c r="BC72" s="43" t="s">
        <v>60</v>
      </c>
      <c r="BD72" s="43" t="s">
        <v>61</v>
      </c>
    </row>
    <row r="73" ht="15" spans="1:56">
      <c r="A73" s="12">
        <v>327</v>
      </c>
      <c r="B73" s="13" t="s">
        <v>66</v>
      </c>
      <c r="C73" s="13" t="s">
        <v>217</v>
      </c>
      <c r="D73" s="14">
        <v>1830701125831</v>
      </c>
      <c r="E73" s="13" t="s">
        <v>218</v>
      </c>
      <c r="F73" s="26">
        <v>18355</v>
      </c>
      <c r="G73" s="12"/>
      <c r="H73" s="27">
        <v>42853</v>
      </c>
      <c r="I73" s="35">
        <v>42867</v>
      </c>
      <c r="J73" s="12">
        <f t="shared" si="0"/>
        <v>14</v>
      </c>
      <c r="K73" s="12">
        <f>2018-(1900+VALUE(MID(TEXT(D73,"0"),2,2)))</f>
        <v>35</v>
      </c>
      <c r="L73" s="12" t="s">
        <v>59</v>
      </c>
      <c r="M73" s="13"/>
      <c r="N73" s="13">
        <v>8.8</v>
      </c>
      <c r="O73" s="13">
        <v>10.85</v>
      </c>
      <c r="P73" s="13">
        <v>167</v>
      </c>
      <c r="Q73" s="13">
        <v>280</v>
      </c>
      <c r="R73" s="13">
        <v>91</v>
      </c>
      <c r="S73" s="13">
        <v>2070</v>
      </c>
      <c r="T73" s="13">
        <v>4686</v>
      </c>
      <c r="U73" s="13">
        <v>16.5</v>
      </c>
      <c r="V73" s="13">
        <v>64.9</v>
      </c>
      <c r="W73" s="41">
        <v>1.26</v>
      </c>
      <c r="X73" s="12">
        <v>0.89</v>
      </c>
      <c r="Y73" s="12"/>
      <c r="Z73" s="12" t="s">
        <v>61</v>
      </c>
      <c r="AA73" s="12" t="s">
        <v>61</v>
      </c>
      <c r="AB73" s="12"/>
      <c r="AC73" s="12"/>
      <c r="AD73" s="12" t="s">
        <v>61</v>
      </c>
      <c r="AE73" s="12" t="s">
        <v>61</v>
      </c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 t="s">
        <v>61</v>
      </c>
      <c r="AU73" s="12" t="s">
        <v>61</v>
      </c>
      <c r="AV73" s="12" t="s">
        <v>61</v>
      </c>
      <c r="AW73" s="12" t="s">
        <v>61</v>
      </c>
      <c r="AX73" s="12" t="s">
        <v>61</v>
      </c>
      <c r="AY73" s="12" t="s">
        <v>60</v>
      </c>
      <c r="AZ73" s="12" t="s">
        <v>60</v>
      </c>
      <c r="BA73" s="12" t="s">
        <v>60</v>
      </c>
      <c r="BB73" s="12" t="s">
        <v>60</v>
      </c>
      <c r="BC73" s="12" t="s">
        <v>60</v>
      </c>
      <c r="BD73" s="12" t="s">
        <v>61</v>
      </c>
    </row>
    <row r="74" ht="15" spans="1:56">
      <c r="A74" s="51">
        <v>339</v>
      </c>
      <c r="B74" s="49" t="s">
        <v>56</v>
      </c>
      <c r="C74" s="49" t="s">
        <v>219</v>
      </c>
      <c r="D74" s="54">
        <v>1971123314009</v>
      </c>
      <c r="E74" s="49" t="s">
        <v>220</v>
      </c>
      <c r="F74" s="58">
        <v>27724</v>
      </c>
      <c r="G74" s="51"/>
      <c r="H74" s="59">
        <v>43648</v>
      </c>
      <c r="I74" s="61">
        <v>43661</v>
      </c>
      <c r="J74" s="51">
        <f t="shared" si="0"/>
        <v>13</v>
      </c>
      <c r="K74" s="51">
        <f>2018-(1900+VALUE(MID(TEXT(D74,"0"),2,2)))</f>
        <v>21</v>
      </c>
      <c r="L74" s="51" t="s">
        <v>59</v>
      </c>
      <c r="M74" s="49">
        <v>20.1</v>
      </c>
      <c r="N74" s="49">
        <v>0.25</v>
      </c>
      <c r="O74" s="49">
        <v>0.92</v>
      </c>
      <c r="P74" s="49"/>
      <c r="Q74" s="49"/>
      <c r="R74" s="49">
        <v>100</v>
      </c>
      <c r="S74" s="49">
        <v>19</v>
      </c>
      <c r="T74" s="49">
        <v>75</v>
      </c>
      <c r="U74" s="49">
        <v>10.8</v>
      </c>
      <c r="V74" s="49">
        <v>114.8</v>
      </c>
      <c r="W74" s="49">
        <v>0.92</v>
      </c>
      <c r="X74" s="8">
        <v>0.89</v>
      </c>
      <c r="Y74" s="51"/>
      <c r="Z74" s="51" t="s">
        <v>61</v>
      </c>
      <c r="AA74" s="51" t="s">
        <v>61</v>
      </c>
      <c r="AB74" s="51"/>
      <c r="AC74" s="51"/>
      <c r="AD74" s="51" t="s">
        <v>61</v>
      </c>
      <c r="AE74" s="51" t="s">
        <v>61</v>
      </c>
      <c r="AF74" s="51" t="s">
        <v>221</v>
      </c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 t="s">
        <v>60</v>
      </c>
      <c r="AT74" s="51" t="s">
        <v>61</v>
      </c>
      <c r="AU74" s="51" t="s">
        <v>61</v>
      </c>
      <c r="AV74" s="51" t="s">
        <v>61</v>
      </c>
      <c r="AW74" s="51" t="s">
        <v>80</v>
      </c>
      <c r="AX74" s="8" t="s">
        <v>61</v>
      </c>
      <c r="AY74" s="8" t="s">
        <v>61</v>
      </c>
      <c r="AZ74" s="8" t="s">
        <v>61</v>
      </c>
      <c r="BA74" s="8" t="s">
        <v>61</v>
      </c>
      <c r="BB74" s="8" t="s">
        <v>61</v>
      </c>
      <c r="BC74" s="8" t="s">
        <v>61</v>
      </c>
      <c r="BD74" s="8" t="s">
        <v>61</v>
      </c>
    </row>
    <row r="75" ht="15" spans="1:56">
      <c r="A75" s="12">
        <v>156</v>
      </c>
      <c r="B75" s="13" t="s">
        <v>66</v>
      </c>
      <c r="C75" s="13" t="s">
        <v>222</v>
      </c>
      <c r="D75" s="15">
        <v>2430228120644</v>
      </c>
      <c r="E75" s="13" t="s">
        <v>223</v>
      </c>
      <c r="F75" s="26">
        <v>45900</v>
      </c>
      <c r="G75" s="12"/>
      <c r="H75" s="28">
        <v>43438</v>
      </c>
      <c r="I75" s="28">
        <v>43454</v>
      </c>
      <c r="J75" s="13">
        <v>16</v>
      </c>
      <c r="K75" s="15">
        <v>76</v>
      </c>
      <c r="L75" s="12" t="s">
        <v>83</v>
      </c>
      <c r="M75" s="38">
        <v>37.6</v>
      </c>
      <c r="N75" s="38">
        <v>10.62</v>
      </c>
      <c r="O75" s="38">
        <v>11.48</v>
      </c>
      <c r="P75" s="38">
        <v>227</v>
      </c>
      <c r="Q75" s="38">
        <v>276</v>
      </c>
      <c r="R75" s="38">
        <v>107</v>
      </c>
      <c r="S75" s="38">
        <v>2436</v>
      </c>
      <c r="T75" s="38">
        <v>3717</v>
      </c>
      <c r="U75" s="38">
        <v>15.6</v>
      </c>
      <c r="V75" s="38">
        <v>54.2</v>
      </c>
      <c r="W75" s="38">
        <v>1.41</v>
      </c>
      <c r="X75" s="38">
        <v>0.88</v>
      </c>
      <c r="Y75" s="12"/>
      <c r="Z75" s="12" t="s">
        <v>60</v>
      </c>
      <c r="AA75" s="12" t="s">
        <v>61</v>
      </c>
      <c r="AB75" s="12"/>
      <c r="AC75" s="12"/>
      <c r="AD75" s="12" t="s">
        <v>61</v>
      </c>
      <c r="AE75" s="12" t="s">
        <v>61</v>
      </c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46"/>
      <c r="AS75" s="50"/>
      <c r="AT75" s="41" t="s">
        <v>61</v>
      </c>
      <c r="AU75" s="41" t="s">
        <v>61</v>
      </c>
      <c r="AV75" s="41" t="s">
        <v>61</v>
      </c>
      <c r="AW75" s="12" t="s">
        <v>61</v>
      </c>
      <c r="AX75" s="12" t="s">
        <v>61</v>
      </c>
      <c r="AY75" s="12" t="s">
        <v>60</v>
      </c>
      <c r="AZ75" s="12" t="s">
        <v>60</v>
      </c>
      <c r="BA75" s="12" t="s">
        <v>60</v>
      </c>
      <c r="BB75" s="12" t="s">
        <v>60</v>
      </c>
      <c r="BC75" s="12" t="s">
        <v>60</v>
      </c>
      <c r="BD75" s="12" t="s">
        <v>61</v>
      </c>
    </row>
    <row r="76" ht="15" spans="1:56">
      <c r="A76" s="12">
        <v>217</v>
      </c>
      <c r="B76" s="13" t="s">
        <v>66</v>
      </c>
      <c r="C76" s="13" t="s">
        <v>224</v>
      </c>
      <c r="D76" s="15">
        <v>1850117203234</v>
      </c>
      <c r="E76" s="13" t="s">
        <v>225</v>
      </c>
      <c r="F76" s="26">
        <v>45914</v>
      </c>
      <c r="G76" s="12"/>
      <c r="H76" s="28">
        <v>43439</v>
      </c>
      <c r="I76" s="28">
        <v>43448</v>
      </c>
      <c r="J76" s="13">
        <v>9</v>
      </c>
      <c r="K76" s="15">
        <v>34</v>
      </c>
      <c r="L76" s="12" t="s">
        <v>59</v>
      </c>
      <c r="M76" s="38">
        <v>24</v>
      </c>
      <c r="N76" s="38">
        <v>5.73</v>
      </c>
      <c r="O76" s="38">
        <v>6.72</v>
      </c>
      <c r="P76" s="38">
        <v>189</v>
      </c>
      <c r="Q76" s="38">
        <v>594</v>
      </c>
      <c r="R76" s="38">
        <v>107</v>
      </c>
      <c r="S76" s="38">
        <v>1155</v>
      </c>
      <c r="T76" s="38">
        <v>2501</v>
      </c>
      <c r="U76" s="38">
        <v>12.5</v>
      </c>
      <c r="V76" s="38">
        <v>77.9</v>
      </c>
      <c r="W76" s="38">
        <v>1.13</v>
      </c>
      <c r="X76" s="38">
        <v>0.88</v>
      </c>
      <c r="Y76" s="12"/>
      <c r="Z76" s="12" t="s">
        <v>61</v>
      </c>
      <c r="AA76" s="12" t="s">
        <v>61</v>
      </c>
      <c r="AB76" s="12"/>
      <c r="AC76" s="12"/>
      <c r="AD76" s="12" t="s">
        <v>61</v>
      </c>
      <c r="AE76" s="12" t="s">
        <v>61</v>
      </c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4"/>
      <c r="AS76" s="50"/>
      <c r="AT76" s="13" t="s">
        <v>61</v>
      </c>
      <c r="AU76" s="13" t="s">
        <v>61</v>
      </c>
      <c r="AV76" s="13" t="s">
        <v>61</v>
      </c>
      <c r="AW76" s="12" t="s">
        <v>61</v>
      </c>
      <c r="AX76" s="12" t="s">
        <v>61</v>
      </c>
      <c r="AY76" s="12" t="s">
        <v>61</v>
      </c>
      <c r="AZ76" s="12" t="s">
        <v>60</v>
      </c>
      <c r="BA76" s="12" t="s">
        <v>60</v>
      </c>
      <c r="BB76" s="12" t="s">
        <v>61</v>
      </c>
      <c r="BC76" s="12" t="s">
        <v>60</v>
      </c>
      <c r="BD76" s="12" t="s">
        <v>61</v>
      </c>
    </row>
    <row r="77" ht="15" spans="1:56">
      <c r="A77" s="12">
        <v>356</v>
      </c>
      <c r="B77" s="13" t="s">
        <v>66</v>
      </c>
      <c r="C77" s="13" t="s">
        <v>226</v>
      </c>
      <c r="D77" s="14">
        <v>1730418124034</v>
      </c>
      <c r="E77" s="13" t="s">
        <v>227</v>
      </c>
      <c r="F77" s="26">
        <v>44526</v>
      </c>
      <c r="G77" s="12"/>
      <c r="H77" s="27">
        <v>43027</v>
      </c>
      <c r="I77" s="35">
        <v>43041</v>
      </c>
      <c r="J77" s="12">
        <f>I77-H77</f>
        <v>14</v>
      </c>
      <c r="K77" s="12">
        <f>2018-(1900+VALUE(MID(TEXT(D77,"0"),2,2)))</f>
        <v>45</v>
      </c>
      <c r="L77" s="12" t="s">
        <v>59</v>
      </c>
      <c r="M77" s="13">
        <v>26.6</v>
      </c>
      <c r="N77" s="13">
        <v>4.81</v>
      </c>
      <c r="O77" s="13">
        <v>5.47</v>
      </c>
      <c r="P77" s="13">
        <v>193</v>
      </c>
      <c r="Q77" s="13">
        <v>297</v>
      </c>
      <c r="R77" s="13"/>
      <c r="S77" s="13">
        <v>3166</v>
      </c>
      <c r="T77" s="13">
        <v>4872</v>
      </c>
      <c r="U77" s="13">
        <v>15.4</v>
      </c>
      <c r="V77" s="13">
        <v>58.2</v>
      </c>
      <c r="W77" s="41">
        <v>1.33</v>
      </c>
      <c r="X77" s="12">
        <v>0.88</v>
      </c>
      <c r="Y77" s="12"/>
      <c r="Z77" s="12" t="s">
        <v>61</v>
      </c>
      <c r="AA77" s="12" t="s">
        <v>61</v>
      </c>
      <c r="AB77" s="12"/>
      <c r="AC77" s="12"/>
      <c r="AD77" s="12" t="s">
        <v>61</v>
      </c>
      <c r="AE77" s="12" t="s">
        <v>61</v>
      </c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 t="s">
        <v>61</v>
      </c>
      <c r="AU77" s="12" t="s">
        <v>61</v>
      </c>
      <c r="AV77" s="12" t="s">
        <v>61</v>
      </c>
      <c r="AW77" s="12" t="s">
        <v>61</v>
      </c>
      <c r="AX77" s="12" t="s">
        <v>61</v>
      </c>
      <c r="AY77" s="12" t="s">
        <v>60</v>
      </c>
      <c r="AZ77" s="12" t="s">
        <v>60</v>
      </c>
      <c r="BA77" s="12" t="s">
        <v>60</v>
      </c>
      <c r="BB77" s="12" t="s">
        <v>60</v>
      </c>
      <c r="BC77" s="12" t="s">
        <v>60</v>
      </c>
      <c r="BD77" s="12" t="s">
        <v>61</v>
      </c>
    </row>
    <row r="78" ht="15" spans="1:56">
      <c r="A78" s="12">
        <v>367</v>
      </c>
      <c r="B78" s="13" t="s">
        <v>66</v>
      </c>
      <c r="C78" s="13" t="s">
        <v>228</v>
      </c>
      <c r="D78" s="14">
        <v>1820205312531</v>
      </c>
      <c r="E78" s="13" t="s">
        <v>229</v>
      </c>
      <c r="F78" s="26">
        <v>47980</v>
      </c>
      <c r="G78" s="12"/>
      <c r="H78" s="27">
        <v>43055</v>
      </c>
      <c r="I78" s="35">
        <v>43068</v>
      </c>
      <c r="J78" s="12">
        <f>I78-H78</f>
        <v>13</v>
      </c>
      <c r="K78" s="12">
        <f>2018-(1900+VALUE(MID(TEXT(D78,"0"),2,2)))</f>
        <v>36</v>
      </c>
      <c r="L78" s="12" t="s">
        <v>59</v>
      </c>
      <c r="M78" s="13">
        <v>23</v>
      </c>
      <c r="N78" s="13">
        <v>6.2</v>
      </c>
      <c r="O78" s="13">
        <v>7.54</v>
      </c>
      <c r="P78" s="13">
        <v>120</v>
      </c>
      <c r="Q78" s="13">
        <v>244</v>
      </c>
      <c r="R78" s="13"/>
      <c r="S78" s="13">
        <v>212</v>
      </c>
      <c r="T78" s="13">
        <v>1357</v>
      </c>
      <c r="U78" s="13">
        <v>12.8</v>
      </c>
      <c r="V78" s="13">
        <v>82.5</v>
      </c>
      <c r="W78" s="13">
        <v>1.1</v>
      </c>
      <c r="X78" s="12">
        <v>0.88</v>
      </c>
      <c r="Y78" s="12"/>
      <c r="Z78" s="12" t="s">
        <v>61</v>
      </c>
      <c r="AA78" s="12" t="s">
        <v>61</v>
      </c>
      <c r="AB78" s="12"/>
      <c r="AC78" s="12"/>
      <c r="AD78" s="12" t="s">
        <v>61</v>
      </c>
      <c r="AE78" s="12" t="s">
        <v>61</v>
      </c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 t="s">
        <v>61</v>
      </c>
      <c r="AU78" s="12" t="s">
        <v>61</v>
      </c>
      <c r="AV78" s="12" t="s">
        <v>61</v>
      </c>
      <c r="AW78" s="12" t="s">
        <v>61</v>
      </c>
      <c r="AX78" s="12" t="s">
        <v>61</v>
      </c>
      <c r="AY78" s="12" t="s">
        <v>61</v>
      </c>
      <c r="AZ78" s="12" t="s">
        <v>61</v>
      </c>
      <c r="BA78" s="12" t="s">
        <v>60</v>
      </c>
      <c r="BB78" s="12" t="s">
        <v>61</v>
      </c>
      <c r="BC78" s="12" t="s">
        <v>60</v>
      </c>
      <c r="BD78" s="12" t="s">
        <v>61</v>
      </c>
    </row>
    <row r="79" ht="15" spans="1:56">
      <c r="A79" s="8">
        <v>114</v>
      </c>
      <c r="B79" s="9" t="s">
        <v>56</v>
      </c>
      <c r="C79" s="9" t="s">
        <v>230</v>
      </c>
      <c r="D79" s="10">
        <v>1560527120731</v>
      </c>
      <c r="E79" s="9" t="s">
        <v>231</v>
      </c>
      <c r="F79" s="23">
        <v>26697</v>
      </c>
      <c r="G79" s="8"/>
      <c r="H79" s="24">
        <v>43284</v>
      </c>
      <c r="I79" s="24">
        <v>43299</v>
      </c>
      <c r="J79" s="9">
        <v>15</v>
      </c>
      <c r="K79" s="10">
        <v>62</v>
      </c>
      <c r="L79" s="8" t="s">
        <v>59</v>
      </c>
      <c r="M79" s="37">
        <v>25.3</v>
      </c>
      <c r="N79" s="37">
        <v>2.94</v>
      </c>
      <c r="O79" s="37">
        <v>3.6</v>
      </c>
      <c r="P79" s="37">
        <v>342</v>
      </c>
      <c r="Q79" s="37">
        <v>124</v>
      </c>
      <c r="R79" s="37">
        <v>88</v>
      </c>
      <c r="S79" s="37">
        <v>772</v>
      </c>
      <c r="T79" s="37">
        <v>941</v>
      </c>
      <c r="U79" s="37">
        <v>9.3</v>
      </c>
      <c r="V79" s="37">
        <v>130</v>
      </c>
      <c r="W79" s="37">
        <v>0.82</v>
      </c>
      <c r="X79" s="37">
        <v>0.87</v>
      </c>
      <c r="Y79" s="8"/>
      <c r="Z79" s="8" t="s">
        <v>61</v>
      </c>
      <c r="AA79" s="8" t="s">
        <v>61</v>
      </c>
      <c r="AB79" s="8"/>
      <c r="AC79" s="8"/>
      <c r="AD79" s="8" t="s">
        <v>61</v>
      </c>
      <c r="AE79" s="8" t="s">
        <v>60</v>
      </c>
      <c r="AF79" s="8" t="s">
        <v>232</v>
      </c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45"/>
      <c r="AS79" s="48" t="s">
        <v>61</v>
      </c>
      <c r="AT79" s="49" t="s">
        <v>61</v>
      </c>
      <c r="AU79" s="49" t="s">
        <v>61</v>
      </c>
      <c r="AV79" s="49" t="s">
        <v>61</v>
      </c>
      <c r="AW79" s="8" t="s">
        <v>61</v>
      </c>
      <c r="AX79" s="8" t="s">
        <v>61</v>
      </c>
      <c r="AY79" s="8" t="s">
        <v>61</v>
      </c>
      <c r="AZ79" s="8" t="s">
        <v>60</v>
      </c>
      <c r="BA79" s="8" t="s">
        <v>60</v>
      </c>
      <c r="BB79" s="8" t="s">
        <v>61</v>
      </c>
      <c r="BC79" s="8" t="s">
        <v>60</v>
      </c>
      <c r="BD79" s="8" t="s">
        <v>61</v>
      </c>
    </row>
    <row r="80" ht="15" spans="1:56">
      <c r="A80" s="8">
        <v>155</v>
      </c>
      <c r="B80" s="9" t="s">
        <v>56</v>
      </c>
      <c r="C80" s="9" t="s">
        <v>233</v>
      </c>
      <c r="D80" s="10">
        <v>1770718336046</v>
      </c>
      <c r="E80" s="9" t="s">
        <v>234</v>
      </c>
      <c r="F80" s="23">
        <v>45354</v>
      </c>
      <c r="G80" s="8"/>
      <c r="H80" s="24">
        <v>43434</v>
      </c>
      <c r="I80" s="24">
        <v>43441</v>
      </c>
      <c r="J80" s="9">
        <v>7</v>
      </c>
      <c r="K80" s="10">
        <v>41</v>
      </c>
      <c r="L80" s="8" t="s">
        <v>59</v>
      </c>
      <c r="M80" s="37">
        <v>27.9</v>
      </c>
      <c r="N80" s="37">
        <v>0.79</v>
      </c>
      <c r="O80" s="37">
        <v>1.15</v>
      </c>
      <c r="P80" s="37">
        <v>105</v>
      </c>
      <c r="Q80" s="37">
        <v>259</v>
      </c>
      <c r="R80" s="37">
        <v>110</v>
      </c>
      <c r="S80" s="37">
        <v>114</v>
      </c>
      <c r="T80" s="37">
        <v>222</v>
      </c>
      <c r="U80" s="37">
        <v>13.4</v>
      </c>
      <c r="V80" s="37">
        <v>67.9</v>
      </c>
      <c r="W80" s="37">
        <v>1.21</v>
      </c>
      <c r="X80" s="37">
        <v>0.87</v>
      </c>
      <c r="Y80" s="8"/>
      <c r="Z80" s="8" t="s">
        <v>60</v>
      </c>
      <c r="AA80" s="8" t="s">
        <v>61</v>
      </c>
      <c r="AB80" s="8"/>
      <c r="AC80" s="8"/>
      <c r="AD80" s="8" t="s">
        <v>61</v>
      </c>
      <c r="AE80" s="8" t="s">
        <v>61</v>
      </c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47"/>
      <c r="AS80" s="48" t="s">
        <v>61</v>
      </c>
      <c r="AT80" s="49" t="s">
        <v>61</v>
      </c>
      <c r="AU80" s="49" t="s">
        <v>61</v>
      </c>
      <c r="AV80" s="49" t="s">
        <v>61</v>
      </c>
      <c r="AW80" s="8" t="s">
        <v>61</v>
      </c>
      <c r="AX80" s="8" t="s">
        <v>61</v>
      </c>
      <c r="AY80" s="8" t="s">
        <v>60</v>
      </c>
      <c r="AZ80" s="8" t="s">
        <v>61</v>
      </c>
      <c r="BA80" s="8" t="s">
        <v>61</v>
      </c>
      <c r="BB80" s="8" t="s">
        <v>60</v>
      </c>
      <c r="BC80" s="8" t="s">
        <v>61</v>
      </c>
      <c r="BD80" s="8" t="s">
        <v>61</v>
      </c>
    </row>
    <row r="81" ht="15" spans="1:56">
      <c r="A81" s="8">
        <v>165</v>
      </c>
      <c r="B81" s="9" t="s">
        <v>56</v>
      </c>
      <c r="C81" s="9" t="s">
        <v>235</v>
      </c>
      <c r="D81" s="10">
        <v>2750506120708</v>
      </c>
      <c r="E81" s="9" t="s">
        <v>236</v>
      </c>
      <c r="F81" s="23">
        <v>4704</v>
      </c>
      <c r="G81" s="8"/>
      <c r="H81" s="24">
        <v>43497</v>
      </c>
      <c r="I81" s="24">
        <v>43501</v>
      </c>
      <c r="J81" s="9">
        <v>4</v>
      </c>
      <c r="K81" s="10">
        <v>44</v>
      </c>
      <c r="L81" s="8" t="s">
        <v>83</v>
      </c>
      <c r="M81" s="37">
        <v>25.1</v>
      </c>
      <c r="N81" s="37">
        <v>0.44</v>
      </c>
      <c r="O81" s="37">
        <v>1.76</v>
      </c>
      <c r="P81" s="37">
        <v>56</v>
      </c>
      <c r="Q81" s="37">
        <v>21</v>
      </c>
      <c r="R81" s="8"/>
      <c r="S81" s="37">
        <v>30</v>
      </c>
      <c r="T81" s="37">
        <v>124</v>
      </c>
      <c r="U81" s="37">
        <v>11.8</v>
      </c>
      <c r="V81" s="37">
        <v>89.4</v>
      </c>
      <c r="W81" s="37">
        <v>1.05</v>
      </c>
      <c r="X81" s="37">
        <v>0.87</v>
      </c>
      <c r="Y81" s="8"/>
      <c r="Z81" s="8" t="s">
        <v>61</v>
      </c>
      <c r="AA81" s="8" t="s">
        <v>61</v>
      </c>
      <c r="AB81" s="8"/>
      <c r="AC81" s="8"/>
      <c r="AD81" s="8" t="s">
        <v>61</v>
      </c>
      <c r="AE81" s="8" t="s">
        <v>61</v>
      </c>
      <c r="AF81" s="8" t="s">
        <v>237</v>
      </c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64"/>
      <c r="AS81" s="48" t="s">
        <v>61</v>
      </c>
      <c r="AT81" s="9" t="s">
        <v>61</v>
      </c>
      <c r="AU81" s="9" t="s">
        <v>61</v>
      </c>
      <c r="AV81" s="9" t="s">
        <v>61</v>
      </c>
      <c r="AW81" s="8" t="s">
        <v>61</v>
      </c>
      <c r="AX81" s="8" t="s">
        <v>61</v>
      </c>
      <c r="AY81" s="8" t="s">
        <v>61</v>
      </c>
      <c r="AZ81" s="8" t="s">
        <v>61</v>
      </c>
      <c r="BA81" s="8" t="s">
        <v>61</v>
      </c>
      <c r="BB81" s="8" t="s">
        <v>61</v>
      </c>
      <c r="BC81" s="8" t="s">
        <v>61</v>
      </c>
      <c r="BD81" s="8" t="s">
        <v>61</v>
      </c>
    </row>
    <row r="82" ht="15" spans="1:56">
      <c r="A82" s="12">
        <v>219</v>
      </c>
      <c r="B82" s="13" t="s">
        <v>66</v>
      </c>
      <c r="C82" s="13" t="s">
        <v>238</v>
      </c>
      <c r="D82" s="15">
        <v>1880211410018</v>
      </c>
      <c r="E82" s="13" t="s">
        <v>239</v>
      </c>
      <c r="F82" s="26">
        <v>48507</v>
      </c>
      <c r="G82" s="12"/>
      <c r="H82" s="28">
        <v>43454</v>
      </c>
      <c r="I82" s="28">
        <v>43462</v>
      </c>
      <c r="J82" s="13">
        <v>8</v>
      </c>
      <c r="K82" s="15">
        <v>31</v>
      </c>
      <c r="L82" s="12" t="s">
        <v>59</v>
      </c>
      <c r="M82" s="38">
        <v>24</v>
      </c>
      <c r="N82" s="38">
        <v>7.65</v>
      </c>
      <c r="O82" s="38">
        <v>8.05</v>
      </c>
      <c r="P82" s="38">
        <v>135</v>
      </c>
      <c r="Q82" s="38">
        <v>152</v>
      </c>
      <c r="R82" s="38">
        <v>98</v>
      </c>
      <c r="S82" s="38">
        <v>1335</v>
      </c>
      <c r="T82" s="38">
        <v>3844</v>
      </c>
      <c r="U82" s="38">
        <v>12.5</v>
      </c>
      <c r="V82" s="38">
        <v>77.9</v>
      </c>
      <c r="W82" s="38">
        <v>1.13</v>
      </c>
      <c r="X82" s="38">
        <v>0.87</v>
      </c>
      <c r="Y82" s="12"/>
      <c r="Z82" s="12" t="s">
        <v>61</v>
      </c>
      <c r="AA82" s="12" t="s">
        <v>61</v>
      </c>
      <c r="AB82" s="12"/>
      <c r="AC82" s="12"/>
      <c r="AD82" s="12" t="s">
        <v>61</v>
      </c>
      <c r="AE82" s="12" t="s">
        <v>61</v>
      </c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65"/>
      <c r="AS82" s="50"/>
      <c r="AT82" s="13" t="s">
        <v>61</v>
      </c>
      <c r="AU82" s="13" t="s">
        <v>61</v>
      </c>
      <c r="AV82" s="13" t="s">
        <v>61</v>
      </c>
      <c r="AW82" s="12" t="s">
        <v>61</v>
      </c>
      <c r="AX82" s="12" t="s">
        <v>61</v>
      </c>
      <c r="AY82" s="12" t="s">
        <v>61</v>
      </c>
      <c r="AZ82" s="12" t="s">
        <v>60</v>
      </c>
      <c r="BA82" s="12" t="s">
        <v>60</v>
      </c>
      <c r="BB82" s="12" t="s">
        <v>61</v>
      </c>
      <c r="BC82" s="12" t="s">
        <v>60</v>
      </c>
      <c r="BD82" s="12" t="s">
        <v>61</v>
      </c>
    </row>
    <row r="83" ht="15" spans="1:56">
      <c r="A83" s="12">
        <v>306</v>
      </c>
      <c r="B83" s="13" t="s">
        <v>66</v>
      </c>
      <c r="C83" s="13" t="s">
        <v>240</v>
      </c>
      <c r="D83" s="14">
        <v>1800430125862</v>
      </c>
      <c r="E83" s="13" t="s">
        <v>241</v>
      </c>
      <c r="F83" s="26">
        <v>1463</v>
      </c>
      <c r="G83" s="12"/>
      <c r="H83" s="27">
        <v>43476</v>
      </c>
      <c r="I83" s="35">
        <v>43486</v>
      </c>
      <c r="J83" s="12">
        <f>I83-H83</f>
        <v>10</v>
      </c>
      <c r="K83" s="12">
        <f>2018-(1900+VALUE(MID(TEXT(D83,"0"),2,2)))</f>
        <v>38</v>
      </c>
      <c r="L83" s="12" t="s">
        <v>59</v>
      </c>
      <c r="M83" s="13">
        <v>27.3</v>
      </c>
      <c r="N83" s="13">
        <v>3.48</v>
      </c>
      <c r="O83" s="13">
        <v>3.62</v>
      </c>
      <c r="P83" s="13">
        <v>275</v>
      </c>
      <c r="Q83" s="13">
        <v>580</v>
      </c>
      <c r="R83" s="13">
        <v>108</v>
      </c>
      <c r="S83" s="13">
        <v>952</v>
      </c>
      <c r="T83" s="13">
        <v>2380</v>
      </c>
      <c r="U83" s="13">
        <v>10.8</v>
      </c>
      <c r="V83" s="13">
        <v>110.4</v>
      </c>
      <c r="W83" s="13">
        <v>0.96</v>
      </c>
      <c r="X83" s="12">
        <v>0.87</v>
      </c>
      <c r="Y83" s="12"/>
      <c r="Z83" s="12" t="s">
        <v>61</v>
      </c>
      <c r="AA83" s="12" t="s">
        <v>60</v>
      </c>
      <c r="AB83" s="12"/>
      <c r="AC83" s="12"/>
      <c r="AD83" s="12" t="s">
        <v>61</v>
      </c>
      <c r="AE83" s="12" t="s">
        <v>61</v>
      </c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66"/>
      <c r="AS83" s="12"/>
      <c r="AT83" s="12" t="s">
        <v>61</v>
      </c>
      <c r="AU83" s="12" t="s">
        <v>61</v>
      </c>
      <c r="AV83" s="12" t="s">
        <v>61</v>
      </c>
      <c r="AW83" s="12" t="s">
        <v>61</v>
      </c>
      <c r="AX83" s="12" t="s">
        <v>61</v>
      </c>
      <c r="AY83" s="4" t="s">
        <v>61</v>
      </c>
      <c r="AZ83" s="12" t="s">
        <v>60</v>
      </c>
      <c r="BA83" s="12" t="s">
        <v>60</v>
      </c>
      <c r="BB83" s="12" t="s">
        <v>61</v>
      </c>
      <c r="BC83" s="12" t="s">
        <v>60</v>
      </c>
      <c r="BD83" s="12" t="s">
        <v>61</v>
      </c>
    </row>
    <row r="84" ht="15" spans="1:56">
      <c r="A84" s="12">
        <v>102</v>
      </c>
      <c r="B84" s="13" t="s">
        <v>66</v>
      </c>
      <c r="C84" s="13" t="s">
        <v>242</v>
      </c>
      <c r="D84" s="15">
        <v>1980404313533</v>
      </c>
      <c r="E84" s="13" t="s">
        <v>243</v>
      </c>
      <c r="F84" s="26">
        <v>7028</v>
      </c>
      <c r="G84" s="12"/>
      <c r="H84" s="28">
        <v>43145</v>
      </c>
      <c r="I84" s="28">
        <v>43160</v>
      </c>
      <c r="J84" s="13">
        <v>15</v>
      </c>
      <c r="K84" s="15">
        <v>20</v>
      </c>
      <c r="L84" s="12" t="s">
        <v>59</v>
      </c>
      <c r="M84" s="38">
        <v>22.8</v>
      </c>
      <c r="N84" s="38">
        <v>2.59</v>
      </c>
      <c r="O84" s="38">
        <v>3.65</v>
      </c>
      <c r="P84" s="38">
        <v>220</v>
      </c>
      <c r="Q84" s="38">
        <v>279</v>
      </c>
      <c r="R84" s="38">
        <v>99</v>
      </c>
      <c r="S84" s="38">
        <v>1542</v>
      </c>
      <c r="T84" s="38">
        <v>2226</v>
      </c>
      <c r="U84" s="38">
        <v>13.5</v>
      </c>
      <c r="V84" s="38">
        <v>63.2</v>
      </c>
      <c r="W84" s="38">
        <v>1.28</v>
      </c>
      <c r="X84" s="38">
        <v>0.86</v>
      </c>
      <c r="Y84" s="12"/>
      <c r="Z84" s="12" t="s">
        <v>61</v>
      </c>
      <c r="AA84" s="12" t="s">
        <v>61</v>
      </c>
      <c r="AB84" s="12"/>
      <c r="AC84" s="12"/>
      <c r="AD84" s="12" t="s">
        <v>61</v>
      </c>
      <c r="AE84" s="12" t="s">
        <v>61</v>
      </c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67"/>
      <c r="AS84" s="50"/>
      <c r="AT84" s="41" t="s">
        <v>61</v>
      </c>
      <c r="AU84" s="41" t="s">
        <v>61</v>
      </c>
      <c r="AV84" s="41" t="s">
        <v>61</v>
      </c>
      <c r="AW84" s="12" t="s">
        <v>61</v>
      </c>
      <c r="AX84" s="12" t="s">
        <v>61</v>
      </c>
      <c r="AY84" s="12" t="s">
        <v>60</v>
      </c>
      <c r="AZ84" s="12" t="s">
        <v>60</v>
      </c>
      <c r="BA84" s="12" t="s">
        <v>60</v>
      </c>
      <c r="BB84" s="12" t="s">
        <v>60</v>
      </c>
      <c r="BC84" s="12" t="s">
        <v>60</v>
      </c>
      <c r="BD84" s="12" t="s">
        <v>61</v>
      </c>
    </row>
    <row r="85" ht="15" spans="1:56">
      <c r="A85" s="12">
        <v>197</v>
      </c>
      <c r="B85" s="13" t="s">
        <v>66</v>
      </c>
      <c r="C85" s="13" t="s">
        <v>244</v>
      </c>
      <c r="D85" s="15">
        <v>1811012312534</v>
      </c>
      <c r="E85" s="13" t="s">
        <v>245</v>
      </c>
      <c r="F85" s="26">
        <v>39182</v>
      </c>
      <c r="G85" s="12"/>
      <c r="H85" s="28">
        <v>43384</v>
      </c>
      <c r="I85" s="28">
        <v>43396</v>
      </c>
      <c r="J85" s="13">
        <v>12</v>
      </c>
      <c r="K85" s="15">
        <v>37</v>
      </c>
      <c r="L85" s="12" t="s">
        <v>59</v>
      </c>
      <c r="M85" s="38">
        <v>30.4</v>
      </c>
      <c r="N85" s="38">
        <v>0.54</v>
      </c>
      <c r="O85" s="38">
        <v>1.42</v>
      </c>
      <c r="P85" s="38">
        <v>267</v>
      </c>
      <c r="Q85" s="38">
        <v>259</v>
      </c>
      <c r="R85" s="38">
        <v>152</v>
      </c>
      <c r="S85" s="38">
        <v>584</v>
      </c>
      <c r="T85" s="38">
        <v>1155</v>
      </c>
      <c r="U85" s="38">
        <v>12.7</v>
      </c>
      <c r="V85" s="38">
        <v>68.8</v>
      </c>
      <c r="W85" s="38">
        <v>1.2</v>
      </c>
      <c r="X85" s="38">
        <v>0.86</v>
      </c>
      <c r="Y85" s="12"/>
      <c r="Z85" s="12" t="s">
        <v>61</v>
      </c>
      <c r="AA85" s="12" t="s">
        <v>60</v>
      </c>
      <c r="AB85" s="12"/>
      <c r="AC85" s="12"/>
      <c r="AD85" s="12" t="s">
        <v>61</v>
      </c>
      <c r="AE85" s="12" t="s">
        <v>61</v>
      </c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65"/>
      <c r="AS85" s="50"/>
      <c r="AT85" s="13" t="s">
        <v>61</v>
      </c>
      <c r="AU85" s="13" t="s">
        <v>60</v>
      </c>
      <c r="AV85" s="13" t="s">
        <v>61</v>
      </c>
      <c r="AW85" s="12" t="s">
        <v>61</v>
      </c>
      <c r="AX85" s="12" t="s">
        <v>61</v>
      </c>
      <c r="AY85" s="12" t="s">
        <v>60</v>
      </c>
      <c r="AZ85" s="12" t="s">
        <v>60</v>
      </c>
      <c r="BA85" s="12" t="s">
        <v>60</v>
      </c>
      <c r="BB85" s="12" t="s">
        <v>60</v>
      </c>
      <c r="BC85" s="12" t="s">
        <v>60</v>
      </c>
      <c r="BD85" s="12" t="s">
        <v>61</v>
      </c>
    </row>
    <row r="86" ht="15" spans="1:56">
      <c r="A86" s="12">
        <v>310</v>
      </c>
      <c r="B86" s="13" t="s">
        <v>66</v>
      </c>
      <c r="C86" s="13" t="s">
        <v>246</v>
      </c>
      <c r="D86" s="14">
        <v>1790209083460</v>
      </c>
      <c r="E86" s="13" t="s">
        <v>247</v>
      </c>
      <c r="F86" s="26">
        <v>3232</v>
      </c>
      <c r="G86" s="12"/>
      <c r="H86" s="27">
        <v>43488</v>
      </c>
      <c r="I86" s="35">
        <v>43511</v>
      </c>
      <c r="J86" s="12">
        <f>I86-H86</f>
        <v>23</v>
      </c>
      <c r="K86" s="12">
        <f>2018-(1900+VALUE(MID(TEXT(D86,"0"),2,2)))</f>
        <v>39</v>
      </c>
      <c r="L86" s="12" t="s">
        <v>59</v>
      </c>
      <c r="M86" s="13">
        <v>34.8</v>
      </c>
      <c r="N86" s="13">
        <v>7.61</v>
      </c>
      <c r="O86" s="13">
        <v>8.15</v>
      </c>
      <c r="P86" s="13">
        <v>406</v>
      </c>
      <c r="Q86" s="13">
        <v>104</v>
      </c>
      <c r="R86" s="13">
        <v>95</v>
      </c>
      <c r="S86" s="13">
        <v>1384</v>
      </c>
      <c r="T86" s="13">
        <v>2797</v>
      </c>
      <c r="U86" s="13">
        <v>12.1</v>
      </c>
      <c r="V86" s="13">
        <v>84.2</v>
      </c>
      <c r="W86" s="13">
        <v>1.08</v>
      </c>
      <c r="X86" s="12">
        <v>0.86</v>
      </c>
      <c r="Y86" s="12"/>
      <c r="Z86" s="12" t="s">
        <v>61</v>
      </c>
      <c r="AA86" s="12" t="s">
        <v>61</v>
      </c>
      <c r="AB86" s="12"/>
      <c r="AC86" s="12"/>
      <c r="AD86" s="12" t="s">
        <v>61</v>
      </c>
      <c r="AE86" s="12" t="s">
        <v>61</v>
      </c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66"/>
      <c r="AS86" s="12"/>
      <c r="AT86" s="12" t="s">
        <v>61</v>
      </c>
      <c r="AU86" s="12" t="s">
        <v>61</v>
      </c>
      <c r="AV86" s="12" t="s">
        <v>61</v>
      </c>
      <c r="AW86" s="12" t="s">
        <v>61</v>
      </c>
      <c r="AX86" s="12" t="s">
        <v>61</v>
      </c>
      <c r="AY86" s="12" t="s">
        <v>61</v>
      </c>
      <c r="AZ86" s="12" t="s">
        <v>61</v>
      </c>
      <c r="BA86" s="12" t="s">
        <v>60</v>
      </c>
      <c r="BB86" s="12" t="s">
        <v>61</v>
      </c>
      <c r="BC86" s="12" t="s">
        <v>60</v>
      </c>
      <c r="BD86" s="12" t="s">
        <v>61</v>
      </c>
    </row>
    <row r="87" ht="15" spans="1:56">
      <c r="A87" s="12">
        <v>153</v>
      </c>
      <c r="B87" s="13" t="s">
        <v>66</v>
      </c>
      <c r="C87" s="13" t="s">
        <v>248</v>
      </c>
      <c r="D87" s="15">
        <v>1620407204373</v>
      </c>
      <c r="E87" s="13" t="s">
        <v>249</v>
      </c>
      <c r="F87" s="26">
        <v>44695</v>
      </c>
      <c r="G87" s="12"/>
      <c r="H87" s="28">
        <v>43427</v>
      </c>
      <c r="I87" s="28">
        <v>43465</v>
      </c>
      <c r="J87" s="13">
        <v>38</v>
      </c>
      <c r="K87" s="15">
        <v>57</v>
      </c>
      <c r="L87" s="12" t="s">
        <v>59</v>
      </c>
      <c r="M87" s="38">
        <v>30.5</v>
      </c>
      <c r="N87" s="38">
        <v>3.2</v>
      </c>
      <c r="O87" s="38">
        <v>3.66</v>
      </c>
      <c r="P87" s="38">
        <v>201</v>
      </c>
      <c r="Q87" s="38">
        <v>136</v>
      </c>
      <c r="R87" s="38">
        <v>90</v>
      </c>
      <c r="S87" s="38">
        <v>121</v>
      </c>
      <c r="T87" s="38">
        <v>233</v>
      </c>
      <c r="U87" s="38">
        <v>11.2</v>
      </c>
      <c r="V87" s="38">
        <v>101.2</v>
      </c>
      <c r="W87" s="38">
        <v>1</v>
      </c>
      <c r="X87" s="38">
        <v>0.85</v>
      </c>
      <c r="Y87" s="12"/>
      <c r="Z87" s="12" t="s">
        <v>61</v>
      </c>
      <c r="AA87" s="12" t="s">
        <v>60</v>
      </c>
      <c r="AB87" s="12"/>
      <c r="AC87" s="12"/>
      <c r="AD87" s="12" t="s">
        <v>61</v>
      </c>
      <c r="AE87" s="12" t="s">
        <v>61</v>
      </c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67"/>
      <c r="AS87" s="50"/>
      <c r="AT87" s="41" t="s">
        <v>61</v>
      </c>
      <c r="AU87" s="41" t="s">
        <v>61</v>
      </c>
      <c r="AV87" s="41" t="s">
        <v>61</v>
      </c>
      <c r="AW87" s="12" t="s">
        <v>61</v>
      </c>
      <c r="AX87" s="12" t="s">
        <v>61</v>
      </c>
      <c r="AY87" s="12" t="s">
        <v>61</v>
      </c>
      <c r="AZ87" s="12" t="s">
        <v>61</v>
      </c>
      <c r="BA87" s="12" t="s">
        <v>61</v>
      </c>
      <c r="BB87" s="12" t="s">
        <v>61</v>
      </c>
      <c r="BC87" s="12" t="s">
        <v>61</v>
      </c>
      <c r="BD87" s="12" t="s">
        <v>61</v>
      </c>
    </row>
    <row r="88" ht="15" spans="1:56">
      <c r="A88" s="12">
        <v>193</v>
      </c>
      <c r="B88" s="13" t="s">
        <v>66</v>
      </c>
      <c r="C88" s="13" t="s">
        <v>250</v>
      </c>
      <c r="D88" s="15">
        <v>6000314125779</v>
      </c>
      <c r="E88" s="13" t="s">
        <v>251</v>
      </c>
      <c r="F88" s="26">
        <v>38250</v>
      </c>
      <c r="G88" s="12"/>
      <c r="H88" s="28">
        <v>43377</v>
      </c>
      <c r="I88" s="28">
        <v>43385</v>
      </c>
      <c r="J88" s="13">
        <v>8</v>
      </c>
      <c r="K88" s="15">
        <v>19</v>
      </c>
      <c r="L88" s="12" t="s">
        <v>83</v>
      </c>
      <c r="M88" s="38">
        <v>24.9</v>
      </c>
      <c r="N88" s="38">
        <v>0.54</v>
      </c>
      <c r="O88" s="38">
        <v>0.85</v>
      </c>
      <c r="P88" s="12"/>
      <c r="Q88" s="12"/>
      <c r="R88" s="38">
        <v>83</v>
      </c>
      <c r="S88" s="38">
        <v>305</v>
      </c>
      <c r="T88" s="38">
        <v>733</v>
      </c>
      <c r="U88" s="38">
        <v>11.4</v>
      </c>
      <c r="V88" s="38">
        <v>96.1</v>
      </c>
      <c r="W88" s="38">
        <v>1.02</v>
      </c>
      <c r="X88" s="38">
        <v>0.85</v>
      </c>
      <c r="Y88" s="12"/>
      <c r="Z88" s="12" t="s">
        <v>61</v>
      </c>
      <c r="AA88" s="12" t="s">
        <v>61</v>
      </c>
      <c r="AB88" s="12"/>
      <c r="AC88" s="12"/>
      <c r="AD88" s="12" t="s">
        <v>61</v>
      </c>
      <c r="AE88" s="12" t="s">
        <v>61</v>
      </c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67"/>
      <c r="AS88" s="50"/>
      <c r="AT88" s="13" t="s">
        <v>61</v>
      </c>
      <c r="AU88" s="13" t="s">
        <v>61</v>
      </c>
      <c r="AV88" s="13" t="s">
        <v>61</v>
      </c>
      <c r="AW88" s="12" t="s">
        <v>61</v>
      </c>
      <c r="AX88" s="12" t="s">
        <v>61</v>
      </c>
      <c r="AY88" s="12" t="s">
        <v>61</v>
      </c>
      <c r="AZ88" s="12" t="s">
        <v>61</v>
      </c>
      <c r="BA88" s="12" t="s">
        <v>60</v>
      </c>
      <c r="BB88" s="12" t="s">
        <v>61</v>
      </c>
      <c r="BC88" s="12" t="s">
        <v>60</v>
      </c>
      <c r="BD88" s="12" t="s">
        <v>61</v>
      </c>
    </row>
    <row r="89" ht="15" spans="1:56">
      <c r="A89" s="12">
        <v>211</v>
      </c>
      <c r="B89" s="13" t="s">
        <v>66</v>
      </c>
      <c r="C89" s="13" t="s">
        <v>252</v>
      </c>
      <c r="D89" s="15">
        <v>2700530125183</v>
      </c>
      <c r="E89" s="13" t="s">
        <v>253</v>
      </c>
      <c r="F89" s="26">
        <v>43632</v>
      </c>
      <c r="G89" s="12"/>
      <c r="H89" s="28">
        <v>43418</v>
      </c>
      <c r="I89" s="28">
        <v>43430</v>
      </c>
      <c r="J89" s="13">
        <v>12</v>
      </c>
      <c r="K89" s="15">
        <v>48</v>
      </c>
      <c r="L89" s="12" t="s">
        <v>83</v>
      </c>
      <c r="M89" s="38">
        <v>22.1</v>
      </c>
      <c r="N89" s="38">
        <v>5.44</v>
      </c>
      <c r="O89" s="38">
        <v>5.98</v>
      </c>
      <c r="P89" s="38">
        <v>214</v>
      </c>
      <c r="Q89" s="38">
        <v>235</v>
      </c>
      <c r="R89" s="38">
        <v>122</v>
      </c>
      <c r="S89" s="38">
        <v>449</v>
      </c>
      <c r="T89" s="38">
        <v>1108</v>
      </c>
      <c r="U89" s="38">
        <v>10.9</v>
      </c>
      <c r="V89" s="38">
        <v>108</v>
      </c>
      <c r="W89" s="38">
        <v>0.97</v>
      </c>
      <c r="X89" s="38">
        <v>0.85</v>
      </c>
      <c r="Y89" s="12"/>
      <c r="Z89" s="12" t="s">
        <v>61</v>
      </c>
      <c r="AA89" s="12" t="s">
        <v>61</v>
      </c>
      <c r="AB89" s="12"/>
      <c r="AC89" s="12"/>
      <c r="AD89" s="12" t="s">
        <v>61</v>
      </c>
      <c r="AE89" s="12" t="s">
        <v>61</v>
      </c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65"/>
      <c r="AS89" s="50"/>
      <c r="AT89" s="13" t="s">
        <v>61</v>
      </c>
      <c r="AU89" s="13" t="s">
        <v>61</v>
      </c>
      <c r="AV89" s="13" t="s">
        <v>61</v>
      </c>
      <c r="AW89" s="12" t="s">
        <v>61</v>
      </c>
      <c r="AX89" s="12" t="s">
        <v>61</v>
      </c>
      <c r="AY89" s="12" t="s">
        <v>61</v>
      </c>
      <c r="AZ89" s="12" t="s">
        <v>60</v>
      </c>
      <c r="BA89" s="12" t="s">
        <v>60</v>
      </c>
      <c r="BB89" s="12" t="s">
        <v>61</v>
      </c>
      <c r="BC89" s="12" t="s">
        <v>60</v>
      </c>
      <c r="BD89" s="12" t="s">
        <v>61</v>
      </c>
    </row>
    <row r="90" ht="15" spans="1:56">
      <c r="A90" s="12">
        <v>192</v>
      </c>
      <c r="B90" s="13" t="s">
        <v>66</v>
      </c>
      <c r="C90" s="13" t="s">
        <v>254</v>
      </c>
      <c r="D90" s="15">
        <v>1971013124243</v>
      </c>
      <c r="E90" s="13" t="s">
        <v>255</v>
      </c>
      <c r="F90" s="26">
        <v>37564</v>
      </c>
      <c r="G90" s="12"/>
      <c r="H90" s="28">
        <v>43373</v>
      </c>
      <c r="I90" s="28">
        <v>43384</v>
      </c>
      <c r="J90" s="13">
        <v>11</v>
      </c>
      <c r="K90" s="15">
        <v>21</v>
      </c>
      <c r="L90" s="12" t="s">
        <v>59</v>
      </c>
      <c r="M90" s="38">
        <v>24.1</v>
      </c>
      <c r="N90" s="38">
        <v>5.01</v>
      </c>
      <c r="O90" s="38">
        <v>5.79</v>
      </c>
      <c r="P90" s="38">
        <v>164</v>
      </c>
      <c r="Q90" s="38">
        <v>180</v>
      </c>
      <c r="R90" s="38">
        <v>97</v>
      </c>
      <c r="S90" s="38">
        <v>1038</v>
      </c>
      <c r="T90" s="38">
        <v>2376</v>
      </c>
      <c r="U90" s="38">
        <v>12.2</v>
      </c>
      <c r="V90" s="38">
        <v>82.4</v>
      </c>
      <c r="W90" s="38">
        <v>1.1</v>
      </c>
      <c r="X90" s="38">
        <v>0.84</v>
      </c>
      <c r="Y90" s="12"/>
      <c r="Z90" s="12" t="s">
        <v>61</v>
      </c>
      <c r="AA90" s="12" t="s">
        <v>61</v>
      </c>
      <c r="AB90" s="12"/>
      <c r="AC90" s="12"/>
      <c r="AD90" s="12" t="s">
        <v>61</v>
      </c>
      <c r="AE90" s="12" t="s">
        <v>61</v>
      </c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65"/>
      <c r="AS90" s="50"/>
      <c r="AT90" s="13" t="s">
        <v>61</v>
      </c>
      <c r="AU90" s="13" t="s">
        <v>61</v>
      </c>
      <c r="AV90" s="13" t="s">
        <v>61</v>
      </c>
      <c r="AW90" s="12" t="s">
        <v>61</v>
      </c>
      <c r="AX90" s="12" t="s">
        <v>61</v>
      </c>
      <c r="AY90" s="12" t="s">
        <v>61</v>
      </c>
      <c r="AZ90" s="12" t="s">
        <v>60</v>
      </c>
      <c r="BA90" s="12" t="s">
        <v>60</v>
      </c>
      <c r="BB90" s="12" t="s">
        <v>61</v>
      </c>
      <c r="BC90" s="12" t="s">
        <v>60</v>
      </c>
      <c r="BD90" s="12" t="s">
        <v>61</v>
      </c>
    </row>
    <row r="91" ht="15" spans="1:56">
      <c r="A91" s="12">
        <v>117</v>
      </c>
      <c r="B91" s="13" t="s">
        <v>66</v>
      </c>
      <c r="C91" s="13" t="s">
        <v>256</v>
      </c>
      <c r="D91" s="15">
        <v>2900122124243</v>
      </c>
      <c r="E91" s="13" t="s">
        <v>257</v>
      </c>
      <c r="F91" s="26">
        <v>30927</v>
      </c>
      <c r="G91" s="12"/>
      <c r="H91" s="28">
        <v>43383</v>
      </c>
      <c r="I91" s="28">
        <v>43391</v>
      </c>
      <c r="J91" s="13">
        <v>8</v>
      </c>
      <c r="K91" s="15">
        <v>29</v>
      </c>
      <c r="L91" s="12" t="s">
        <v>83</v>
      </c>
      <c r="M91" s="38">
        <v>21.8</v>
      </c>
      <c r="N91" s="38">
        <v>1.69</v>
      </c>
      <c r="O91" s="38">
        <v>2.14</v>
      </c>
      <c r="P91" s="38">
        <v>307</v>
      </c>
      <c r="Q91" s="38">
        <v>294</v>
      </c>
      <c r="R91" s="38">
        <v>103</v>
      </c>
      <c r="S91" s="38">
        <v>414</v>
      </c>
      <c r="T91" s="38">
        <v>1037</v>
      </c>
      <c r="U91" s="38">
        <v>11.5</v>
      </c>
      <c r="V91" s="38">
        <v>94.2</v>
      </c>
      <c r="W91" s="38">
        <v>1.03</v>
      </c>
      <c r="X91" s="38">
        <v>0.83</v>
      </c>
      <c r="Y91" s="12"/>
      <c r="Z91" s="12" t="s">
        <v>61</v>
      </c>
      <c r="AA91" s="12" t="s">
        <v>60</v>
      </c>
      <c r="AB91" s="12"/>
      <c r="AC91" s="12"/>
      <c r="AD91" s="12" t="s">
        <v>61</v>
      </c>
      <c r="AE91" s="12" t="s">
        <v>61</v>
      </c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67"/>
      <c r="AS91" s="50"/>
      <c r="AT91" s="41" t="s">
        <v>61</v>
      </c>
      <c r="AU91" s="41" t="s">
        <v>60</v>
      </c>
      <c r="AV91" s="41" t="s">
        <v>61</v>
      </c>
      <c r="AW91" s="12" t="s">
        <v>61</v>
      </c>
      <c r="AX91" s="12" t="s">
        <v>61</v>
      </c>
      <c r="AY91" s="12" t="s">
        <v>61</v>
      </c>
      <c r="AZ91" s="12" t="s">
        <v>60</v>
      </c>
      <c r="BA91" s="12" t="s">
        <v>60</v>
      </c>
      <c r="BB91" s="12" t="s">
        <v>61</v>
      </c>
      <c r="BC91" s="12" t="s">
        <v>60</v>
      </c>
      <c r="BD91" s="12" t="s">
        <v>61</v>
      </c>
    </row>
    <row r="92" ht="15" spans="1:56">
      <c r="A92" s="12">
        <v>180</v>
      </c>
      <c r="B92" s="13" t="s">
        <v>66</v>
      </c>
      <c r="C92" s="13" t="s">
        <v>258</v>
      </c>
      <c r="D92" s="15">
        <v>1961028124244</v>
      </c>
      <c r="E92" s="13" t="s">
        <v>259</v>
      </c>
      <c r="F92" s="26">
        <v>32662</v>
      </c>
      <c r="G92" s="12"/>
      <c r="H92" s="28">
        <v>43333</v>
      </c>
      <c r="I92" s="28">
        <v>43342</v>
      </c>
      <c r="J92" s="13">
        <v>9</v>
      </c>
      <c r="K92" s="15">
        <v>22</v>
      </c>
      <c r="L92" s="12" t="s">
        <v>59</v>
      </c>
      <c r="M92" s="38">
        <v>37</v>
      </c>
      <c r="N92" s="38">
        <v>7.72</v>
      </c>
      <c r="O92" s="38">
        <v>8.33</v>
      </c>
      <c r="P92" s="38">
        <v>186</v>
      </c>
      <c r="Q92" s="38">
        <v>152</v>
      </c>
      <c r="R92" s="38">
        <v>88</v>
      </c>
      <c r="S92" s="38">
        <v>315</v>
      </c>
      <c r="T92" s="38">
        <v>866</v>
      </c>
      <c r="U92" s="38">
        <v>15.8</v>
      </c>
      <c r="V92" s="38">
        <v>52.7</v>
      </c>
      <c r="W92" s="38">
        <v>1.44</v>
      </c>
      <c r="X92" s="38">
        <v>0.83</v>
      </c>
      <c r="Y92" s="12"/>
      <c r="Z92" s="12" t="s">
        <v>61</v>
      </c>
      <c r="AA92" s="12" t="s">
        <v>61</v>
      </c>
      <c r="AB92" s="12"/>
      <c r="AC92" s="12"/>
      <c r="AD92" s="12" t="s">
        <v>61</v>
      </c>
      <c r="AE92" s="12" t="s">
        <v>61</v>
      </c>
      <c r="AF92" s="12" t="s">
        <v>260</v>
      </c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67"/>
      <c r="AS92" s="50"/>
      <c r="AT92" s="13" t="s">
        <v>61</v>
      </c>
      <c r="AU92" s="13" t="s">
        <v>61</v>
      </c>
      <c r="AV92" s="13" t="s">
        <v>61</v>
      </c>
      <c r="AW92" s="12" t="s">
        <v>61</v>
      </c>
      <c r="AX92" s="12" t="s">
        <v>61</v>
      </c>
      <c r="AY92" s="12" t="s">
        <v>60</v>
      </c>
      <c r="AZ92" s="12" t="s">
        <v>61</v>
      </c>
      <c r="BA92" s="12" t="s">
        <v>60</v>
      </c>
      <c r="BB92" s="12" t="s">
        <v>60</v>
      </c>
      <c r="BC92" s="12" t="s">
        <v>60</v>
      </c>
      <c r="BD92" s="12" t="s">
        <v>61</v>
      </c>
    </row>
    <row r="93" ht="15" spans="1:56">
      <c r="A93" s="8">
        <v>109</v>
      </c>
      <c r="B93" s="9" t="s">
        <v>56</v>
      </c>
      <c r="C93" s="9" t="s">
        <v>261</v>
      </c>
      <c r="D93" s="10">
        <v>1720913120703</v>
      </c>
      <c r="E93" s="9" t="s">
        <v>262</v>
      </c>
      <c r="F93" s="23">
        <v>16121</v>
      </c>
      <c r="G93" s="8"/>
      <c r="H93" s="24">
        <v>43202</v>
      </c>
      <c r="I93" s="24">
        <v>43208</v>
      </c>
      <c r="J93" s="9">
        <v>6</v>
      </c>
      <c r="K93" s="10">
        <v>46</v>
      </c>
      <c r="L93" s="8" t="s">
        <v>59</v>
      </c>
      <c r="M93" s="37">
        <v>18.7</v>
      </c>
      <c r="N93" s="37">
        <v>0.8</v>
      </c>
      <c r="O93" s="37">
        <v>2.15</v>
      </c>
      <c r="P93" s="37">
        <v>102</v>
      </c>
      <c r="Q93" s="37">
        <v>223</v>
      </c>
      <c r="R93" s="37">
        <v>150</v>
      </c>
      <c r="S93" s="37">
        <v>886</v>
      </c>
      <c r="T93" s="37">
        <v>868</v>
      </c>
      <c r="U93" s="37">
        <v>11.4</v>
      </c>
      <c r="V93" s="37">
        <v>90.6</v>
      </c>
      <c r="W93" s="37">
        <v>1.05</v>
      </c>
      <c r="X93" s="37">
        <v>0.82</v>
      </c>
      <c r="Y93" s="8"/>
      <c r="Z93" s="8" t="s">
        <v>61</v>
      </c>
      <c r="AA93" s="8" t="s">
        <v>61</v>
      </c>
      <c r="AB93" s="8"/>
      <c r="AC93" s="8"/>
      <c r="AD93" s="8" t="s">
        <v>61</v>
      </c>
      <c r="AE93" s="8" t="s">
        <v>61</v>
      </c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64"/>
      <c r="AS93" s="48" t="s">
        <v>61</v>
      </c>
      <c r="AT93" s="49" t="s">
        <v>61</v>
      </c>
      <c r="AU93" s="49" t="s">
        <v>61</v>
      </c>
      <c r="AV93" s="49" t="s">
        <v>61</v>
      </c>
      <c r="AW93" s="8" t="s">
        <v>61</v>
      </c>
      <c r="AX93" s="8" t="s">
        <v>61</v>
      </c>
      <c r="AY93" s="8" t="s">
        <v>61</v>
      </c>
      <c r="AZ93" s="8" t="s">
        <v>60</v>
      </c>
      <c r="BA93" s="8" t="s">
        <v>60</v>
      </c>
      <c r="BB93" s="8" t="s">
        <v>61</v>
      </c>
      <c r="BC93" s="8" t="s">
        <v>60</v>
      </c>
      <c r="BD93" s="8" t="s">
        <v>61</v>
      </c>
    </row>
    <row r="94" ht="15" spans="1:56">
      <c r="A94" s="12">
        <v>132</v>
      </c>
      <c r="B94" s="13" t="s">
        <v>66</v>
      </c>
      <c r="C94" s="13" t="s">
        <v>263</v>
      </c>
      <c r="D94" s="15">
        <v>1750405120742</v>
      </c>
      <c r="E94" s="13" t="s">
        <v>264</v>
      </c>
      <c r="F94" s="26">
        <v>36698</v>
      </c>
      <c r="G94" s="12"/>
      <c r="H94" s="28">
        <v>43366</v>
      </c>
      <c r="I94" s="28">
        <v>43381</v>
      </c>
      <c r="J94" s="13">
        <v>15</v>
      </c>
      <c r="K94" s="15">
        <v>43</v>
      </c>
      <c r="L94" s="12" t="s">
        <v>59</v>
      </c>
      <c r="M94" s="38">
        <v>34.4</v>
      </c>
      <c r="N94" s="38">
        <v>14.11</v>
      </c>
      <c r="O94" s="38">
        <v>18.03</v>
      </c>
      <c r="P94" s="38">
        <v>151</v>
      </c>
      <c r="Q94" s="38">
        <v>39</v>
      </c>
      <c r="R94" s="38">
        <v>102</v>
      </c>
      <c r="S94" s="38">
        <v>1412</v>
      </c>
      <c r="T94" s="38">
        <v>3548</v>
      </c>
      <c r="U94" s="38">
        <v>18.4</v>
      </c>
      <c r="V94" s="38">
        <v>42.9</v>
      </c>
      <c r="W94" s="38">
        <v>1.69</v>
      </c>
      <c r="X94" s="38">
        <v>0.82</v>
      </c>
      <c r="Y94" s="12"/>
      <c r="Z94" s="12" t="s">
        <v>61</v>
      </c>
      <c r="AA94" s="12" t="s">
        <v>61</v>
      </c>
      <c r="AB94" s="12"/>
      <c r="AC94" s="12"/>
      <c r="AD94" s="12" t="s">
        <v>61</v>
      </c>
      <c r="AE94" s="12" t="s">
        <v>61</v>
      </c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67"/>
      <c r="AS94" s="50"/>
      <c r="AT94" s="41" t="s">
        <v>61</v>
      </c>
      <c r="AU94" s="41" t="s">
        <v>61</v>
      </c>
      <c r="AV94" s="41" t="s">
        <v>61</v>
      </c>
      <c r="AW94" s="12" t="s">
        <v>61</v>
      </c>
      <c r="AX94" s="12" t="s">
        <v>60</v>
      </c>
      <c r="AY94" s="12" t="s">
        <v>60</v>
      </c>
      <c r="AZ94" s="12" t="s">
        <v>60</v>
      </c>
      <c r="BA94" s="12" t="s">
        <v>60</v>
      </c>
      <c r="BB94" s="12" t="s">
        <v>60</v>
      </c>
      <c r="BC94" s="12" t="s">
        <v>60</v>
      </c>
      <c r="BD94" s="12" t="s">
        <v>61</v>
      </c>
    </row>
    <row r="95" ht="15" spans="1:56">
      <c r="A95" s="12">
        <v>184</v>
      </c>
      <c r="B95" s="13" t="s">
        <v>66</v>
      </c>
      <c r="C95" s="13" t="s">
        <v>265</v>
      </c>
      <c r="D95" s="15">
        <v>1820402160139</v>
      </c>
      <c r="E95" s="13" t="s">
        <v>266</v>
      </c>
      <c r="F95" s="26">
        <v>34222</v>
      </c>
      <c r="G95" s="12"/>
      <c r="H95" s="28">
        <v>43347</v>
      </c>
      <c r="I95" s="28">
        <v>43369</v>
      </c>
      <c r="J95" s="13">
        <v>22</v>
      </c>
      <c r="K95" s="15">
        <v>36</v>
      </c>
      <c r="L95" s="12" t="s">
        <v>59</v>
      </c>
      <c r="M95" s="38">
        <v>31.6</v>
      </c>
      <c r="N95" s="38">
        <v>0.35</v>
      </c>
      <c r="O95" s="38">
        <v>1</v>
      </c>
      <c r="P95" s="38">
        <v>85</v>
      </c>
      <c r="Q95" s="38">
        <v>36</v>
      </c>
      <c r="R95" s="38">
        <v>100</v>
      </c>
      <c r="S95" s="38">
        <v>133</v>
      </c>
      <c r="T95" s="38">
        <v>200</v>
      </c>
      <c r="U95" s="38">
        <v>14.5</v>
      </c>
      <c r="V95" s="38">
        <v>59.9</v>
      </c>
      <c r="W95" s="38">
        <v>1.31</v>
      </c>
      <c r="X95" s="38">
        <v>0.82</v>
      </c>
      <c r="Y95" s="12"/>
      <c r="Z95" s="12" t="s">
        <v>61</v>
      </c>
      <c r="AA95" s="12" t="s">
        <v>61</v>
      </c>
      <c r="AB95" s="12"/>
      <c r="AC95" s="12"/>
      <c r="AD95" s="12" t="s">
        <v>61</v>
      </c>
      <c r="AE95" s="12" t="s">
        <v>61</v>
      </c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67"/>
      <c r="AS95" s="50"/>
      <c r="AT95" s="13" t="s">
        <v>61</v>
      </c>
      <c r="AU95" s="13" t="s">
        <v>61</v>
      </c>
      <c r="AV95" s="13" t="s">
        <v>61</v>
      </c>
      <c r="AW95" s="12" t="s">
        <v>77</v>
      </c>
      <c r="AX95" s="12" t="s">
        <v>61</v>
      </c>
      <c r="AY95" s="12" t="s">
        <v>60</v>
      </c>
      <c r="AZ95" s="12" t="s">
        <v>61</v>
      </c>
      <c r="BA95" s="12" t="s">
        <v>61</v>
      </c>
      <c r="BB95" s="12" t="s">
        <v>60</v>
      </c>
      <c r="BC95" s="12" t="s">
        <v>61</v>
      </c>
      <c r="BD95" s="12" t="s">
        <v>61</v>
      </c>
    </row>
    <row r="96" ht="15" spans="1:56">
      <c r="A96" s="12">
        <v>331</v>
      </c>
      <c r="B96" s="13" t="s">
        <v>66</v>
      </c>
      <c r="C96" s="13" t="s">
        <v>267</v>
      </c>
      <c r="D96" s="14">
        <v>2791204120651</v>
      </c>
      <c r="E96" s="13" t="s">
        <v>268</v>
      </c>
      <c r="F96" s="26">
        <v>21094</v>
      </c>
      <c r="G96" s="12"/>
      <c r="H96" s="27">
        <v>42869</v>
      </c>
      <c r="I96" s="35">
        <v>42884</v>
      </c>
      <c r="J96" s="12">
        <f>I96-H96</f>
        <v>15</v>
      </c>
      <c r="K96" s="12">
        <f>2018-(1900+VALUE(MID(TEXT(D96,"0"),2,2)))</f>
        <v>39</v>
      </c>
      <c r="L96" s="12" t="s">
        <v>83</v>
      </c>
      <c r="M96" s="13"/>
      <c r="N96" s="13">
        <v>4.24</v>
      </c>
      <c r="O96" s="13">
        <v>4.78</v>
      </c>
      <c r="P96" s="13">
        <v>231</v>
      </c>
      <c r="Q96" s="13">
        <v>231</v>
      </c>
      <c r="R96" s="13">
        <v>81</v>
      </c>
      <c r="S96" s="13">
        <v>3852</v>
      </c>
      <c r="T96" s="13">
        <v>6010</v>
      </c>
      <c r="U96" s="12">
        <v>20.8</v>
      </c>
      <c r="V96" s="17">
        <v>51.7</v>
      </c>
      <c r="W96" s="63">
        <v>1.7</v>
      </c>
      <c r="X96" s="12">
        <v>0.82</v>
      </c>
      <c r="Y96" s="12"/>
      <c r="Z96" s="12" t="s">
        <v>61</v>
      </c>
      <c r="AA96" s="12" t="s">
        <v>61</v>
      </c>
      <c r="AB96" s="12"/>
      <c r="AC96" s="12"/>
      <c r="AD96" s="12" t="s">
        <v>61</v>
      </c>
      <c r="AE96" s="12" t="s">
        <v>61</v>
      </c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66"/>
      <c r="AS96" s="12"/>
      <c r="AT96" s="12" t="s">
        <v>61</v>
      </c>
      <c r="AU96" s="12" t="s">
        <v>61</v>
      </c>
      <c r="AV96" s="12" t="s">
        <v>61</v>
      </c>
      <c r="AW96" s="12" t="s">
        <v>61</v>
      </c>
      <c r="AX96" s="12" t="s">
        <v>60</v>
      </c>
      <c r="AY96" s="12" t="s">
        <v>60</v>
      </c>
      <c r="AZ96" s="12" t="s">
        <v>60</v>
      </c>
      <c r="BA96" s="12" t="s">
        <v>60</v>
      </c>
      <c r="BB96" s="12" t="s">
        <v>60</v>
      </c>
      <c r="BC96" s="12" t="s">
        <v>60</v>
      </c>
      <c r="BD96" s="12" t="s">
        <v>61</v>
      </c>
    </row>
    <row r="97" ht="15" spans="1:56">
      <c r="A97" s="8">
        <v>133</v>
      </c>
      <c r="B97" s="9" t="s">
        <v>56</v>
      </c>
      <c r="C97" s="9" t="s">
        <v>269</v>
      </c>
      <c r="D97" s="10">
        <v>1810526303479</v>
      </c>
      <c r="E97" s="9" t="s">
        <v>270</v>
      </c>
      <c r="F97" s="23">
        <v>37036</v>
      </c>
      <c r="G97" s="8"/>
      <c r="H97" s="24">
        <v>42970</v>
      </c>
      <c r="I97" s="24">
        <v>42997</v>
      </c>
      <c r="J97" s="9">
        <v>27</v>
      </c>
      <c r="K97" s="10">
        <v>36</v>
      </c>
      <c r="L97" s="8" t="s">
        <v>59</v>
      </c>
      <c r="M97" s="37">
        <v>24.4</v>
      </c>
      <c r="N97" s="37">
        <v>25.02</v>
      </c>
      <c r="O97" s="37">
        <v>22.03</v>
      </c>
      <c r="P97" s="37">
        <v>113</v>
      </c>
      <c r="Q97" s="37">
        <v>123</v>
      </c>
      <c r="R97" s="8"/>
      <c r="S97" s="37">
        <v>191</v>
      </c>
      <c r="T97" s="37">
        <v>322</v>
      </c>
      <c r="U97" s="37">
        <v>14.6</v>
      </c>
      <c r="V97" s="37">
        <v>62.9</v>
      </c>
      <c r="W97" s="37">
        <v>1.27</v>
      </c>
      <c r="X97" s="37">
        <v>0.81</v>
      </c>
      <c r="Y97" s="8"/>
      <c r="Z97" s="8" t="s">
        <v>61</v>
      </c>
      <c r="AA97" s="8" t="s">
        <v>60</v>
      </c>
      <c r="AB97" s="8"/>
      <c r="AC97" s="8"/>
      <c r="AD97" s="8" t="s">
        <v>61</v>
      </c>
      <c r="AE97" s="8" t="s">
        <v>61</v>
      </c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64"/>
      <c r="AS97" s="48" t="s">
        <v>60</v>
      </c>
      <c r="AT97" s="49" t="s">
        <v>60</v>
      </c>
      <c r="AU97" s="49" t="s">
        <v>60</v>
      </c>
      <c r="AV97" s="49" t="s">
        <v>61</v>
      </c>
      <c r="AW97" s="48" t="s">
        <v>80</v>
      </c>
      <c r="AX97" s="8" t="s">
        <v>61</v>
      </c>
      <c r="AY97" s="8" t="s">
        <v>60</v>
      </c>
      <c r="AZ97" s="8" t="s">
        <v>61</v>
      </c>
      <c r="BA97" s="8" t="s">
        <v>61</v>
      </c>
      <c r="BB97" s="8" t="s">
        <v>60</v>
      </c>
      <c r="BC97" s="8" t="s">
        <v>61</v>
      </c>
      <c r="BD97" s="8" t="s">
        <v>61</v>
      </c>
    </row>
    <row r="98" ht="15" spans="1:56">
      <c r="A98" s="8">
        <v>143</v>
      </c>
      <c r="B98" s="9" t="s">
        <v>56</v>
      </c>
      <c r="C98" s="9" t="s">
        <v>271</v>
      </c>
      <c r="D98" s="10">
        <v>2800607303910</v>
      </c>
      <c r="E98" s="9" t="s">
        <v>272</v>
      </c>
      <c r="F98" s="23">
        <v>41241</v>
      </c>
      <c r="G98" s="8"/>
      <c r="H98" s="24">
        <v>43399</v>
      </c>
      <c r="I98" s="24">
        <v>43402</v>
      </c>
      <c r="J98" s="9">
        <v>3</v>
      </c>
      <c r="K98" s="10">
        <v>38</v>
      </c>
      <c r="L98" s="8" t="s">
        <v>83</v>
      </c>
      <c r="M98" s="37">
        <v>22.3</v>
      </c>
      <c r="N98" s="37">
        <v>0.15</v>
      </c>
      <c r="O98" s="37">
        <v>0.3</v>
      </c>
      <c r="P98" s="37">
        <v>84</v>
      </c>
      <c r="Q98" s="37">
        <v>13</v>
      </c>
      <c r="R98" s="37">
        <v>78</v>
      </c>
      <c r="S98" s="37">
        <v>43</v>
      </c>
      <c r="T98" s="37">
        <v>84</v>
      </c>
      <c r="U98" s="37">
        <v>10.4</v>
      </c>
      <c r="V98" s="37">
        <v>100</v>
      </c>
      <c r="W98" s="37">
        <v>0.99</v>
      </c>
      <c r="X98" s="37">
        <v>0.81</v>
      </c>
      <c r="Y98" s="8"/>
      <c r="Z98" s="8" t="s">
        <v>61</v>
      </c>
      <c r="AA98" s="8" t="s">
        <v>61</v>
      </c>
      <c r="AB98" s="8"/>
      <c r="AC98" s="8"/>
      <c r="AD98" s="8" t="s">
        <v>61</v>
      </c>
      <c r="AE98" s="8" t="s">
        <v>61</v>
      </c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64"/>
      <c r="AS98" s="48" t="s">
        <v>61</v>
      </c>
      <c r="AT98" s="49" t="s">
        <v>61</v>
      </c>
      <c r="AU98" s="49" t="s">
        <v>61</v>
      </c>
      <c r="AV98" s="49" t="s">
        <v>61</v>
      </c>
      <c r="AW98" s="8" t="s">
        <v>61</v>
      </c>
      <c r="AX98" s="8" t="s">
        <v>61</v>
      </c>
      <c r="AY98" s="8" t="s">
        <v>61</v>
      </c>
      <c r="AZ98" s="8" t="s">
        <v>61</v>
      </c>
      <c r="BA98" s="8" t="s">
        <v>61</v>
      </c>
      <c r="BB98" s="8" t="s">
        <v>61</v>
      </c>
      <c r="BC98" s="8" t="s">
        <v>61</v>
      </c>
      <c r="BD98" s="8" t="s">
        <v>61</v>
      </c>
    </row>
    <row r="99" ht="15" spans="1:56">
      <c r="A99" s="8">
        <v>162</v>
      </c>
      <c r="B99" s="9" t="s">
        <v>56</v>
      </c>
      <c r="C99" s="9" t="s">
        <v>273</v>
      </c>
      <c r="D99" s="10">
        <v>2640308120664</v>
      </c>
      <c r="E99" s="9" t="s">
        <v>274</v>
      </c>
      <c r="F99" s="23">
        <v>3583</v>
      </c>
      <c r="G99" s="8"/>
      <c r="H99" s="24">
        <v>43490</v>
      </c>
      <c r="I99" s="24">
        <v>43497</v>
      </c>
      <c r="J99" s="9">
        <v>7</v>
      </c>
      <c r="K99" s="10">
        <v>55</v>
      </c>
      <c r="L99" s="8" t="s">
        <v>83</v>
      </c>
      <c r="M99" s="37">
        <v>26.3</v>
      </c>
      <c r="N99" s="37">
        <v>0.34</v>
      </c>
      <c r="O99" s="37">
        <v>0.69</v>
      </c>
      <c r="P99" s="37">
        <v>172</v>
      </c>
      <c r="Q99" s="37">
        <v>301</v>
      </c>
      <c r="R99" s="37">
        <v>82</v>
      </c>
      <c r="S99" s="37">
        <v>62</v>
      </c>
      <c r="T99" s="37">
        <v>286</v>
      </c>
      <c r="U99" s="37">
        <v>10.7</v>
      </c>
      <c r="V99" s="37">
        <v>112.9</v>
      </c>
      <c r="W99" s="37">
        <v>0.96</v>
      </c>
      <c r="X99" s="37">
        <v>0.81</v>
      </c>
      <c r="Y99" s="8"/>
      <c r="Z99" s="8" t="s">
        <v>61</v>
      </c>
      <c r="AA99" s="8" t="s">
        <v>61</v>
      </c>
      <c r="AB99" s="8"/>
      <c r="AC99" s="8"/>
      <c r="AD99" s="8" t="s">
        <v>61</v>
      </c>
      <c r="AE99" s="8" t="s">
        <v>61</v>
      </c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68"/>
      <c r="AS99" s="48" t="s">
        <v>61</v>
      </c>
      <c r="AT99" s="9" t="s">
        <v>61</v>
      </c>
      <c r="AU99" s="9" t="s">
        <v>61</v>
      </c>
      <c r="AV99" s="9" t="s">
        <v>61</v>
      </c>
      <c r="AW99" s="8" t="s">
        <v>61</v>
      </c>
      <c r="AX99" s="8" t="s">
        <v>61</v>
      </c>
      <c r="AY99" s="8" t="s">
        <v>61</v>
      </c>
      <c r="AZ99" s="8" t="s">
        <v>61</v>
      </c>
      <c r="BA99" s="8" t="s">
        <v>61</v>
      </c>
      <c r="BB99" s="8" t="s">
        <v>61</v>
      </c>
      <c r="BC99" s="8" t="s">
        <v>61</v>
      </c>
      <c r="BD99" s="8" t="s">
        <v>61</v>
      </c>
    </row>
    <row r="100" ht="15" spans="1:56">
      <c r="A100" s="12">
        <v>175</v>
      </c>
      <c r="B100" s="13" t="s">
        <v>66</v>
      </c>
      <c r="C100" s="13" t="s">
        <v>275</v>
      </c>
      <c r="D100" s="15">
        <v>1690213311825</v>
      </c>
      <c r="E100" s="13" t="s">
        <v>276</v>
      </c>
      <c r="F100" s="26">
        <v>14339</v>
      </c>
      <c r="G100" s="12"/>
      <c r="H100" s="28">
        <v>43188</v>
      </c>
      <c r="I100" s="28">
        <v>43195</v>
      </c>
      <c r="J100" s="13">
        <v>7</v>
      </c>
      <c r="K100" s="15">
        <v>49</v>
      </c>
      <c r="L100" s="12" t="s">
        <v>59</v>
      </c>
      <c r="M100" s="38">
        <v>29</v>
      </c>
      <c r="N100" s="38">
        <v>5.17</v>
      </c>
      <c r="O100" s="38">
        <v>5.7</v>
      </c>
      <c r="P100" s="38">
        <v>135</v>
      </c>
      <c r="Q100" s="38">
        <v>976</v>
      </c>
      <c r="R100" s="38">
        <v>204</v>
      </c>
      <c r="S100" s="38">
        <v>1255</v>
      </c>
      <c r="T100" s="38">
        <v>2337</v>
      </c>
      <c r="U100" s="38">
        <v>13.2</v>
      </c>
      <c r="V100" s="38">
        <v>66.8</v>
      </c>
      <c r="W100" s="38">
        <v>1.22</v>
      </c>
      <c r="X100" s="38">
        <v>0.81</v>
      </c>
      <c r="Y100" s="12"/>
      <c r="Z100" s="12" t="s">
        <v>60</v>
      </c>
      <c r="AA100" s="12" t="s">
        <v>61</v>
      </c>
      <c r="AB100" s="12"/>
      <c r="AC100" s="12"/>
      <c r="AD100" s="12" t="s">
        <v>61</v>
      </c>
      <c r="AE100" s="12" t="s">
        <v>61</v>
      </c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67"/>
      <c r="AS100" s="50"/>
      <c r="AT100" s="13" t="s">
        <v>61</v>
      </c>
      <c r="AU100" s="13" t="s">
        <v>61</v>
      </c>
      <c r="AV100" s="13" t="s">
        <v>61</v>
      </c>
      <c r="AW100" s="12" t="s">
        <v>61</v>
      </c>
      <c r="AX100" s="12" t="s">
        <v>61</v>
      </c>
      <c r="AY100" s="12" t="s">
        <v>60</v>
      </c>
      <c r="AZ100" s="12" t="s">
        <v>60</v>
      </c>
      <c r="BA100" s="12" t="s">
        <v>60</v>
      </c>
      <c r="BB100" s="12" t="s">
        <v>60</v>
      </c>
      <c r="BC100" s="12" t="s">
        <v>60</v>
      </c>
      <c r="BD100" s="12" t="s">
        <v>61</v>
      </c>
    </row>
    <row r="101" ht="15" spans="1:56">
      <c r="A101" s="12">
        <v>207</v>
      </c>
      <c r="B101" s="13" t="s">
        <v>66</v>
      </c>
      <c r="C101" s="13" t="s">
        <v>277</v>
      </c>
      <c r="D101" s="15">
        <v>2840612124269</v>
      </c>
      <c r="E101" s="13" t="s">
        <v>278</v>
      </c>
      <c r="F101" s="26">
        <v>42662</v>
      </c>
      <c r="G101" s="12"/>
      <c r="H101" s="28">
        <v>43411</v>
      </c>
      <c r="I101" s="28">
        <v>43424</v>
      </c>
      <c r="J101" s="13">
        <v>13</v>
      </c>
      <c r="K101" s="15">
        <v>34</v>
      </c>
      <c r="L101" s="12" t="s">
        <v>83</v>
      </c>
      <c r="M101" s="38">
        <v>24.3</v>
      </c>
      <c r="N101" s="38">
        <v>3.2</v>
      </c>
      <c r="O101" s="38">
        <v>3.44</v>
      </c>
      <c r="P101" s="38">
        <v>219</v>
      </c>
      <c r="Q101" s="38">
        <v>326</v>
      </c>
      <c r="R101" s="38">
        <v>117</v>
      </c>
      <c r="S101" s="38">
        <v>2288</v>
      </c>
      <c r="T101" s="38">
        <v>2657</v>
      </c>
      <c r="U101" s="38">
        <v>12.9</v>
      </c>
      <c r="V101" s="38">
        <v>69</v>
      </c>
      <c r="W101" s="38">
        <v>1.19</v>
      </c>
      <c r="X101" s="38">
        <v>0.8</v>
      </c>
      <c r="Y101" s="12"/>
      <c r="Z101" s="12" t="s">
        <v>61</v>
      </c>
      <c r="AA101" s="12" t="s">
        <v>61</v>
      </c>
      <c r="AB101" s="12"/>
      <c r="AC101" s="12"/>
      <c r="AD101" s="12" t="s">
        <v>61</v>
      </c>
      <c r="AE101" s="12" t="s">
        <v>61</v>
      </c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65"/>
      <c r="AS101" s="50"/>
      <c r="AT101" s="13" t="s">
        <v>61</v>
      </c>
      <c r="AU101" s="13" t="s">
        <v>61</v>
      </c>
      <c r="AV101" s="13" t="s">
        <v>61</v>
      </c>
      <c r="AW101" s="12" t="s">
        <v>61</v>
      </c>
      <c r="AX101" s="12" t="s">
        <v>61</v>
      </c>
      <c r="AY101" s="12" t="s">
        <v>60</v>
      </c>
      <c r="AZ101" s="12" t="s">
        <v>60</v>
      </c>
      <c r="BA101" s="12" t="s">
        <v>60</v>
      </c>
      <c r="BB101" s="12" t="s">
        <v>60</v>
      </c>
      <c r="BC101" s="12" t="s">
        <v>60</v>
      </c>
      <c r="BD101" s="12" t="s">
        <v>61</v>
      </c>
    </row>
    <row r="102" ht="15" spans="1:56">
      <c r="A102" s="12">
        <v>329</v>
      </c>
      <c r="B102" s="13" t="s">
        <v>66</v>
      </c>
      <c r="C102" s="13" t="s">
        <v>279</v>
      </c>
      <c r="D102" s="14">
        <v>1850421125828</v>
      </c>
      <c r="E102" s="13" t="s">
        <v>280</v>
      </c>
      <c r="F102" s="26">
        <v>20150</v>
      </c>
      <c r="G102" s="12"/>
      <c r="H102" s="27">
        <v>43599</v>
      </c>
      <c r="I102" s="35">
        <v>43606</v>
      </c>
      <c r="J102" s="12">
        <f>I102-H102</f>
        <v>7</v>
      </c>
      <c r="K102" s="12">
        <f>2018-(1900+VALUE(MID(TEXT(D102,"0"),2,2)))</f>
        <v>33</v>
      </c>
      <c r="L102" s="12" t="s">
        <v>59</v>
      </c>
      <c r="M102" s="13">
        <v>22.4</v>
      </c>
      <c r="N102" s="13">
        <v>4.72</v>
      </c>
      <c r="O102" s="13">
        <v>5.23</v>
      </c>
      <c r="P102" s="13">
        <v>306</v>
      </c>
      <c r="Q102" s="13">
        <v>871</v>
      </c>
      <c r="R102" s="13">
        <v>104</v>
      </c>
      <c r="S102" s="13">
        <v>3577</v>
      </c>
      <c r="T102" s="13">
        <v>3950</v>
      </c>
      <c r="U102" s="13">
        <v>13.2</v>
      </c>
      <c r="V102" s="13">
        <v>69.7</v>
      </c>
      <c r="W102" s="13">
        <v>1.19</v>
      </c>
      <c r="X102" s="12">
        <v>0.8</v>
      </c>
      <c r="Y102" s="12"/>
      <c r="Z102" s="12" t="s">
        <v>61</v>
      </c>
      <c r="AA102" s="12" t="s">
        <v>61</v>
      </c>
      <c r="AB102" s="12"/>
      <c r="AC102" s="12"/>
      <c r="AD102" s="12" t="s">
        <v>61</v>
      </c>
      <c r="AE102" s="12" t="s">
        <v>61</v>
      </c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66"/>
      <c r="AS102" s="12"/>
      <c r="AT102" s="12" t="s">
        <v>61</v>
      </c>
      <c r="AU102" s="12" t="s">
        <v>61</v>
      </c>
      <c r="AV102" s="12" t="s">
        <v>61</v>
      </c>
      <c r="AW102" s="12" t="s">
        <v>61</v>
      </c>
      <c r="AX102" s="12" t="s">
        <v>61</v>
      </c>
      <c r="AY102" s="12" t="s">
        <v>60</v>
      </c>
      <c r="AZ102" s="12" t="s">
        <v>60</v>
      </c>
      <c r="BA102" s="12" t="s">
        <v>60</v>
      </c>
      <c r="BB102" s="12" t="s">
        <v>60</v>
      </c>
      <c r="BC102" s="12" t="s">
        <v>60</v>
      </c>
      <c r="BD102" s="12" t="s">
        <v>61</v>
      </c>
    </row>
    <row r="103" ht="15" spans="1:56">
      <c r="A103" s="8">
        <v>116</v>
      </c>
      <c r="B103" s="9" t="s">
        <v>56</v>
      </c>
      <c r="C103" s="9" t="s">
        <v>281</v>
      </c>
      <c r="D103" s="10">
        <v>2850131133932</v>
      </c>
      <c r="E103" s="9" t="s">
        <v>282</v>
      </c>
      <c r="F103" s="23">
        <v>27209</v>
      </c>
      <c r="G103" s="8"/>
      <c r="H103" s="24">
        <v>43290</v>
      </c>
      <c r="I103" s="24">
        <v>43304</v>
      </c>
      <c r="J103" s="9">
        <v>14</v>
      </c>
      <c r="K103" s="10">
        <v>33</v>
      </c>
      <c r="L103" s="8" t="s">
        <v>83</v>
      </c>
      <c r="M103" s="37">
        <v>22.8</v>
      </c>
      <c r="N103" s="37">
        <v>4.59</v>
      </c>
      <c r="O103" s="37">
        <v>5.59</v>
      </c>
      <c r="P103" s="37">
        <v>174</v>
      </c>
      <c r="Q103" s="37">
        <v>35</v>
      </c>
      <c r="R103" s="37">
        <v>122</v>
      </c>
      <c r="S103" s="37">
        <v>119</v>
      </c>
      <c r="T103" s="37">
        <v>208</v>
      </c>
      <c r="U103" s="37">
        <v>11.4</v>
      </c>
      <c r="V103" s="37">
        <v>96.1</v>
      </c>
      <c r="W103" s="37">
        <v>1.02</v>
      </c>
      <c r="X103" s="37">
        <v>0.79</v>
      </c>
      <c r="Y103" s="8"/>
      <c r="Z103" s="8" t="s">
        <v>61</v>
      </c>
      <c r="AA103" s="8" t="s">
        <v>60</v>
      </c>
      <c r="AB103" s="8"/>
      <c r="AC103" s="8"/>
      <c r="AD103" s="8" t="s">
        <v>61</v>
      </c>
      <c r="AE103" s="8" t="s">
        <v>61</v>
      </c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64"/>
      <c r="AS103" s="48" t="s">
        <v>61</v>
      </c>
      <c r="AT103" s="49" t="s">
        <v>61</v>
      </c>
      <c r="AU103" s="49" t="s">
        <v>60</v>
      </c>
      <c r="AV103" s="49" t="s">
        <v>61</v>
      </c>
      <c r="AW103" s="8" t="s">
        <v>61</v>
      </c>
      <c r="AX103" s="8" t="s">
        <v>61</v>
      </c>
      <c r="AY103" s="8" t="s">
        <v>61</v>
      </c>
      <c r="AZ103" s="8" t="s">
        <v>61</v>
      </c>
      <c r="BA103" s="8" t="s">
        <v>61</v>
      </c>
      <c r="BB103" s="8" t="s">
        <v>61</v>
      </c>
      <c r="BC103" s="51" t="s">
        <v>61</v>
      </c>
      <c r="BD103" s="8" t="s">
        <v>61</v>
      </c>
    </row>
    <row r="104" ht="15" spans="1:56">
      <c r="A104" s="12">
        <v>134</v>
      </c>
      <c r="B104" s="13" t="s">
        <v>66</v>
      </c>
      <c r="C104" s="13" t="s">
        <v>283</v>
      </c>
      <c r="D104" s="15">
        <v>2490131400311</v>
      </c>
      <c r="E104" s="13" t="s">
        <v>284</v>
      </c>
      <c r="F104" s="26">
        <v>37320</v>
      </c>
      <c r="G104" s="12"/>
      <c r="H104" s="28">
        <v>43370</v>
      </c>
      <c r="I104" s="28">
        <v>43381</v>
      </c>
      <c r="J104" s="13">
        <v>11</v>
      </c>
      <c r="K104" s="15">
        <v>70</v>
      </c>
      <c r="L104" s="12" t="s">
        <v>83</v>
      </c>
      <c r="M104" s="38">
        <v>27</v>
      </c>
      <c r="N104" s="38">
        <v>1.08</v>
      </c>
      <c r="O104" s="38">
        <v>1.44</v>
      </c>
      <c r="P104" s="38">
        <v>189</v>
      </c>
      <c r="Q104" s="38">
        <v>383</v>
      </c>
      <c r="R104" s="38">
        <v>134</v>
      </c>
      <c r="S104" s="38">
        <v>1189</v>
      </c>
      <c r="T104" s="38">
        <v>1331</v>
      </c>
      <c r="U104" s="38">
        <v>12.2</v>
      </c>
      <c r="V104" s="38">
        <v>82.4</v>
      </c>
      <c r="W104" s="38">
        <v>1.1</v>
      </c>
      <c r="X104" s="38">
        <v>0.79</v>
      </c>
      <c r="Y104" s="12"/>
      <c r="Z104" s="12" t="s">
        <v>60</v>
      </c>
      <c r="AA104" s="12" t="s">
        <v>61</v>
      </c>
      <c r="AB104" s="12"/>
      <c r="AC104" s="12"/>
      <c r="AD104" s="12" t="s">
        <v>61</v>
      </c>
      <c r="AE104" s="12" t="s">
        <v>61</v>
      </c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67"/>
      <c r="AS104" s="50"/>
      <c r="AT104" s="41" t="s">
        <v>61</v>
      </c>
      <c r="AU104" s="41" t="s">
        <v>61</v>
      </c>
      <c r="AV104" s="41" t="s">
        <v>61</v>
      </c>
      <c r="AW104" s="12" t="s">
        <v>61</v>
      </c>
      <c r="AX104" s="12" t="s">
        <v>61</v>
      </c>
      <c r="AY104" s="12" t="s">
        <v>61</v>
      </c>
      <c r="AZ104" s="12" t="s">
        <v>60</v>
      </c>
      <c r="BA104" s="12" t="s">
        <v>60</v>
      </c>
      <c r="BB104" s="12" t="s">
        <v>61</v>
      </c>
      <c r="BC104" s="12" t="s">
        <v>60</v>
      </c>
      <c r="BD104" s="12" t="s">
        <v>61</v>
      </c>
    </row>
    <row r="105" ht="15" spans="1:56">
      <c r="A105" s="12">
        <v>167</v>
      </c>
      <c r="B105" s="13" t="s">
        <v>66</v>
      </c>
      <c r="C105" s="13" t="s">
        <v>285</v>
      </c>
      <c r="D105" s="15">
        <v>2590312120684</v>
      </c>
      <c r="E105" s="13" t="s">
        <v>286</v>
      </c>
      <c r="F105" s="26">
        <v>7424</v>
      </c>
      <c r="G105" s="12"/>
      <c r="H105" s="28">
        <v>43146</v>
      </c>
      <c r="I105" s="28">
        <v>43158</v>
      </c>
      <c r="J105" s="13">
        <v>12</v>
      </c>
      <c r="K105" s="15">
        <v>59</v>
      </c>
      <c r="L105" s="12" t="s">
        <v>83</v>
      </c>
      <c r="M105" s="38">
        <v>24.7</v>
      </c>
      <c r="N105" s="38">
        <v>0.65</v>
      </c>
      <c r="O105" s="38">
        <v>1.14</v>
      </c>
      <c r="P105" s="38">
        <v>186</v>
      </c>
      <c r="Q105" s="38">
        <v>460</v>
      </c>
      <c r="R105" s="38">
        <v>174</v>
      </c>
      <c r="S105" s="38">
        <v>102</v>
      </c>
      <c r="T105" s="38">
        <v>550</v>
      </c>
      <c r="U105" s="38">
        <v>10.5</v>
      </c>
      <c r="V105" s="38">
        <v>100</v>
      </c>
      <c r="W105" s="38">
        <v>0.99</v>
      </c>
      <c r="X105" s="38">
        <v>0.79</v>
      </c>
      <c r="Y105" s="12"/>
      <c r="Z105" s="12" t="s">
        <v>61</v>
      </c>
      <c r="AA105" s="12" t="s">
        <v>61</v>
      </c>
      <c r="AB105" s="12"/>
      <c r="AC105" s="12"/>
      <c r="AD105" s="12" t="s">
        <v>61</v>
      </c>
      <c r="AE105" s="12" t="s">
        <v>61</v>
      </c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69"/>
      <c r="AS105" s="50"/>
      <c r="AT105" s="13" t="s">
        <v>61</v>
      </c>
      <c r="AU105" s="13" t="s">
        <v>61</v>
      </c>
      <c r="AV105" s="13" t="s">
        <v>61</v>
      </c>
      <c r="AW105" s="12" t="s">
        <v>61</v>
      </c>
      <c r="AX105" s="12" t="s">
        <v>61</v>
      </c>
      <c r="AY105" s="12" t="s">
        <v>61</v>
      </c>
      <c r="AZ105" s="12" t="s">
        <v>61</v>
      </c>
      <c r="BA105" s="12" t="s">
        <v>60</v>
      </c>
      <c r="BB105" s="12" t="s">
        <v>61</v>
      </c>
      <c r="BC105" s="12" t="s">
        <v>60</v>
      </c>
      <c r="BD105" s="12" t="s">
        <v>61</v>
      </c>
    </row>
    <row r="106" ht="15" spans="1:56">
      <c r="A106" s="12">
        <v>372</v>
      </c>
      <c r="B106" s="13" t="s">
        <v>66</v>
      </c>
      <c r="C106" s="13" t="s">
        <v>287</v>
      </c>
      <c r="D106" s="14">
        <v>1950703125475</v>
      </c>
      <c r="E106" s="13" t="s">
        <v>288</v>
      </c>
      <c r="F106" s="26">
        <v>48865</v>
      </c>
      <c r="G106" s="12"/>
      <c r="H106" s="27">
        <v>43063</v>
      </c>
      <c r="I106" s="35">
        <v>43077</v>
      </c>
      <c r="J106" s="12">
        <f>I106-H106</f>
        <v>14</v>
      </c>
      <c r="K106" s="12">
        <f>2018-(1900+VALUE(MID(TEXT(D106,"0"),2,2)))</f>
        <v>23</v>
      </c>
      <c r="L106" s="12" t="s">
        <v>59</v>
      </c>
      <c r="M106" s="13">
        <v>24.5</v>
      </c>
      <c r="N106" s="13">
        <v>7.03</v>
      </c>
      <c r="O106" s="13">
        <v>7.93</v>
      </c>
      <c r="P106" s="13">
        <v>251</v>
      </c>
      <c r="Q106" s="13">
        <v>275</v>
      </c>
      <c r="R106" s="13">
        <v>85</v>
      </c>
      <c r="S106" s="13">
        <v>1357</v>
      </c>
      <c r="T106" s="13">
        <v>3606</v>
      </c>
      <c r="U106" s="13">
        <v>13.2</v>
      </c>
      <c r="V106" s="13">
        <v>76.7</v>
      </c>
      <c r="W106" s="13">
        <v>1.14</v>
      </c>
      <c r="X106" s="12">
        <v>0.79</v>
      </c>
      <c r="Y106" s="12"/>
      <c r="Z106" s="12" t="s">
        <v>61</v>
      </c>
      <c r="AA106" s="12" t="s">
        <v>61</v>
      </c>
      <c r="AB106" s="12"/>
      <c r="AC106" s="12"/>
      <c r="AD106" s="12" t="s">
        <v>61</v>
      </c>
      <c r="AE106" s="12" t="s">
        <v>61</v>
      </c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66"/>
      <c r="AS106" s="12"/>
      <c r="AT106" s="12" t="s">
        <v>61</v>
      </c>
      <c r="AU106" s="12" t="s">
        <v>61</v>
      </c>
      <c r="AV106" s="12" t="s">
        <v>61</v>
      </c>
      <c r="AW106" s="12" t="s">
        <v>61</v>
      </c>
      <c r="AX106" s="12" t="s">
        <v>61</v>
      </c>
      <c r="AY106" s="12" t="s">
        <v>61</v>
      </c>
      <c r="AZ106" s="12" t="s">
        <v>60</v>
      </c>
      <c r="BA106" s="12" t="s">
        <v>60</v>
      </c>
      <c r="BB106" s="12" t="s">
        <v>61</v>
      </c>
      <c r="BC106" s="12" t="s">
        <v>60</v>
      </c>
      <c r="BD106" s="12" t="s">
        <v>61</v>
      </c>
    </row>
    <row r="107" ht="15" spans="1:56">
      <c r="A107" s="12">
        <v>177</v>
      </c>
      <c r="B107" s="13" t="s">
        <v>66</v>
      </c>
      <c r="C107" s="13" t="s">
        <v>289</v>
      </c>
      <c r="D107" s="15">
        <v>2560110120687</v>
      </c>
      <c r="E107" s="13" t="s">
        <v>290</v>
      </c>
      <c r="F107" s="26">
        <v>27368</v>
      </c>
      <c r="G107" s="12"/>
      <c r="H107" s="28">
        <v>43290</v>
      </c>
      <c r="I107" s="28">
        <v>43312</v>
      </c>
      <c r="J107" s="13">
        <v>22</v>
      </c>
      <c r="K107" s="15">
        <v>62</v>
      </c>
      <c r="L107" s="12" t="s">
        <v>83</v>
      </c>
      <c r="M107" s="38">
        <v>25.4</v>
      </c>
      <c r="N107" s="38">
        <v>4.65</v>
      </c>
      <c r="O107" s="38">
        <v>5.34</v>
      </c>
      <c r="P107" s="38">
        <v>129</v>
      </c>
      <c r="Q107" s="38">
        <v>320</v>
      </c>
      <c r="R107" s="38">
        <v>98</v>
      </c>
      <c r="S107" s="38">
        <v>1117</v>
      </c>
      <c r="T107" s="38">
        <v>2264</v>
      </c>
      <c r="U107" s="38">
        <v>12.5</v>
      </c>
      <c r="V107" s="38">
        <v>78</v>
      </c>
      <c r="W107" s="38">
        <v>1.13</v>
      </c>
      <c r="X107" s="38">
        <v>0.78</v>
      </c>
      <c r="Y107" s="12"/>
      <c r="Z107" s="12" t="s">
        <v>61</v>
      </c>
      <c r="AA107" s="12" t="s">
        <v>61</v>
      </c>
      <c r="AB107" s="12"/>
      <c r="AC107" s="12"/>
      <c r="AD107" s="12" t="s">
        <v>61</v>
      </c>
      <c r="AE107" s="12" t="s">
        <v>61</v>
      </c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67"/>
      <c r="AS107" s="50"/>
      <c r="AT107" s="13" t="s">
        <v>61</v>
      </c>
      <c r="AU107" s="13" t="s">
        <v>61</v>
      </c>
      <c r="AV107" s="13" t="s">
        <v>61</v>
      </c>
      <c r="AW107" s="12" t="s">
        <v>61</v>
      </c>
      <c r="AX107" s="12" t="s">
        <v>61</v>
      </c>
      <c r="AY107" s="12" t="s">
        <v>61</v>
      </c>
      <c r="AZ107" s="12" t="s">
        <v>60</v>
      </c>
      <c r="BA107" s="12" t="s">
        <v>60</v>
      </c>
      <c r="BB107" s="12" t="s">
        <v>61</v>
      </c>
      <c r="BC107" s="12" t="s">
        <v>60</v>
      </c>
      <c r="BD107" s="12" t="s">
        <v>61</v>
      </c>
    </row>
    <row r="108" ht="15" spans="1:56">
      <c r="A108" s="8">
        <v>111</v>
      </c>
      <c r="B108" s="9" t="s">
        <v>56</v>
      </c>
      <c r="C108" s="9" t="s">
        <v>291</v>
      </c>
      <c r="D108" s="10">
        <v>2930806330218</v>
      </c>
      <c r="E108" s="9" t="s">
        <v>292</v>
      </c>
      <c r="F108" s="23">
        <v>22677</v>
      </c>
      <c r="G108" s="8"/>
      <c r="H108" s="24">
        <v>43245</v>
      </c>
      <c r="I108" s="24">
        <v>43257</v>
      </c>
      <c r="J108" s="9">
        <v>12</v>
      </c>
      <c r="K108" s="10">
        <v>25</v>
      </c>
      <c r="L108" s="8" t="s">
        <v>83</v>
      </c>
      <c r="M108" s="37">
        <v>24.3</v>
      </c>
      <c r="N108" s="37">
        <v>0.53</v>
      </c>
      <c r="O108" s="37">
        <v>1.09</v>
      </c>
      <c r="P108" s="37">
        <v>155</v>
      </c>
      <c r="Q108" s="37">
        <v>466</v>
      </c>
      <c r="R108" s="37">
        <v>95</v>
      </c>
      <c r="S108" s="37">
        <v>253</v>
      </c>
      <c r="T108" s="37">
        <v>594</v>
      </c>
      <c r="U108" s="37">
        <v>10.7</v>
      </c>
      <c r="V108" s="37">
        <v>110.9</v>
      </c>
      <c r="W108" s="37">
        <v>0.96</v>
      </c>
      <c r="X108" s="37">
        <v>0.77</v>
      </c>
      <c r="Y108" s="8"/>
      <c r="Z108" s="8" t="s">
        <v>61</v>
      </c>
      <c r="AA108" s="8" t="s">
        <v>61</v>
      </c>
      <c r="AB108" s="8"/>
      <c r="AC108" s="8"/>
      <c r="AD108" s="8" t="s">
        <v>61</v>
      </c>
      <c r="AE108" s="8" t="s">
        <v>61</v>
      </c>
      <c r="AF108" s="8" t="s">
        <v>293</v>
      </c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64"/>
      <c r="AS108" s="48" t="s">
        <v>61</v>
      </c>
      <c r="AT108" s="49" t="s">
        <v>61</v>
      </c>
      <c r="AU108" s="49" t="s">
        <v>61</v>
      </c>
      <c r="AV108" s="49" t="s">
        <v>61</v>
      </c>
      <c r="AW108" s="8" t="s">
        <v>61</v>
      </c>
      <c r="AX108" s="8" t="s">
        <v>61</v>
      </c>
      <c r="AY108" s="8" t="s">
        <v>61</v>
      </c>
      <c r="AZ108" s="8" t="s">
        <v>61</v>
      </c>
      <c r="BA108" s="8" t="s">
        <v>60</v>
      </c>
      <c r="BB108" s="8" t="s">
        <v>61</v>
      </c>
      <c r="BC108" s="8" t="s">
        <v>60</v>
      </c>
      <c r="BD108" s="8" t="s">
        <v>61</v>
      </c>
    </row>
    <row r="109" ht="15" spans="1:56">
      <c r="A109" s="12">
        <v>126</v>
      </c>
      <c r="B109" s="13" t="s">
        <v>66</v>
      </c>
      <c r="C109" s="13" t="s">
        <v>294</v>
      </c>
      <c r="D109" s="15">
        <v>2950818125859</v>
      </c>
      <c r="E109" s="13" t="s">
        <v>295</v>
      </c>
      <c r="F109" s="26">
        <v>34963</v>
      </c>
      <c r="G109" s="12"/>
      <c r="H109" s="28">
        <v>43353</v>
      </c>
      <c r="I109" s="28">
        <v>43364</v>
      </c>
      <c r="J109" s="13">
        <v>11</v>
      </c>
      <c r="K109" s="15">
        <v>23</v>
      </c>
      <c r="L109" s="12" t="s">
        <v>83</v>
      </c>
      <c r="M109" s="38">
        <v>34.9</v>
      </c>
      <c r="N109" s="38">
        <v>4.57</v>
      </c>
      <c r="O109" s="38">
        <v>5.39</v>
      </c>
      <c r="P109" s="38">
        <v>188</v>
      </c>
      <c r="Q109" s="38">
        <v>122</v>
      </c>
      <c r="R109" s="38">
        <v>100</v>
      </c>
      <c r="S109" s="38">
        <v>1843</v>
      </c>
      <c r="T109" s="38">
        <v>2311</v>
      </c>
      <c r="U109" s="38">
        <v>14.5</v>
      </c>
      <c r="V109" s="38">
        <v>59.9</v>
      </c>
      <c r="W109" s="38">
        <v>1.31</v>
      </c>
      <c r="X109" s="38">
        <v>0.77</v>
      </c>
      <c r="Y109" s="12"/>
      <c r="Z109" s="12" t="s">
        <v>61</v>
      </c>
      <c r="AA109" s="12" t="s">
        <v>61</v>
      </c>
      <c r="AB109" s="12"/>
      <c r="AC109" s="12"/>
      <c r="AD109" s="12" t="s">
        <v>61</v>
      </c>
      <c r="AE109" s="12" t="s">
        <v>61</v>
      </c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67"/>
      <c r="AS109" s="50"/>
      <c r="AT109" s="41" t="s">
        <v>61</v>
      </c>
      <c r="AU109" s="41" t="s">
        <v>61</v>
      </c>
      <c r="AV109" s="41" t="s">
        <v>61</v>
      </c>
      <c r="AW109" s="12" t="s">
        <v>61</v>
      </c>
      <c r="AX109" s="12" t="s">
        <v>61</v>
      </c>
      <c r="AY109" s="12" t="s">
        <v>60</v>
      </c>
      <c r="AZ109" s="12" t="s">
        <v>60</v>
      </c>
      <c r="BA109" s="12" t="s">
        <v>60</v>
      </c>
      <c r="BB109" s="12" t="s">
        <v>60</v>
      </c>
      <c r="BC109" s="12" t="s">
        <v>60</v>
      </c>
      <c r="BD109" s="12" t="s">
        <v>61</v>
      </c>
    </row>
    <row r="110" ht="15" spans="1:56">
      <c r="A110" s="12">
        <v>151</v>
      </c>
      <c r="B110" s="13" t="s">
        <v>66</v>
      </c>
      <c r="C110" s="13" t="s">
        <v>296</v>
      </c>
      <c r="D110" s="15">
        <v>2810818060599</v>
      </c>
      <c r="E110" s="13" t="s">
        <v>297</v>
      </c>
      <c r="F110" s="26">
        <v>43704</v>
      </c>
      <c r="G110" s="12"/>
      <c r="H110" s="28">
        <v>43419</v>
      </c>
      <c r="I110" s="28">
        <v>43427</v>
      </c>
      <c r="J110" s="13">
        <v>8</v>
      </c>
      <c r="K110" s="15">
        <v>37</v>
      </c>
      <c r="L110" s="12" t="s">
        <v>83</v>
      </c>
      <c r="M110" s="12"/>
      <c r="N110" s="38">
        <v>4.99</v>
      </c>
      <c r="O110" s="38">
        <v>7.74</v>
      </c>
      <c r="P110" s="38">
        <v>184</v>
      </c>
      <c r="Q110" s="38">
        <v>229</v>
      </c>
      <c r="R110" s="38">
        <v>167</v>
      </c>
      <c r="S110" s="38">
        <v>1561</v>
      </c>
      <c r="T110" s="38">
        <v>2615</v>
      </c>
      <c r="U110" s="38">
        <v>12.1</v>
      </c>
      <c r="V110" s="38">
        <v>84.2</v>
      </c>
      <c r="W110" s="38">
        <v>1.08</v>
      </c>
      <c r="X110" s="38">
        <v>0.77</v>
      </c>
      <c r="Y110" s="12"/>
      <c r="Z110" s="12" t="s">
        <v>61</v>
      </c>
      <c r="AA110" s="12" t="s">
        <v>61</v>
      </c>
      <c r="AB110" s="12"/>
      <c r="AC110" s="12"/>
      <c r="AD110" s="12" t="s">
        <v>61</v>
      </c>
      <c r="AE110" s="12" t="s">
        <v>61</v>
      </c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67"/>
      <c r="AS110" s="50"/>
      <c r="AT110" s="41" t="s">
        <v>61</v>
      </c>
      <c r="AU110" s="41" t="s">
        <v>61</v>
      </c>
      <c r="AV110" s="41" t="s">
        <v>61</v>
      </c>
      <c r="AW110" s="12" t="s">
        <v>61</v>
      </c>
      <c r="AX110" s="12" t="s">
        <v>61</v>
      </c>
      <c r="AY110" s="12" t="s">
        <v>61</v>
      </c>
      <c r="AZ110" s="12" t="s">
        <v>60</v>
      </c>
      <c r="BA110" s="12" t="s">
        <v>60</v>
      </c>
      <c r="BB110" s="12" t="s">
        <v>61</v>
      </c>
      <c r="BC110" s="12" t="s">
        <v>60</v>
      </c>
      <c r="BD110" s="12" t="s">
        <v>61</v>
      </c>
    </row>
    <row r="111" ht="15" spans="1:56">
      <c r="A111" s="12">
        <v>188</v>
      </c>
      <c r="B111" s="13" t="s">
        <v>66</v>
      </c>
      <c r="C111" s="13" t="s">
        <v>298</v>
      </c>
      <c r="D111" s="15">
        <v>1830718124429</v>
      </c>
      <c r="E111" s="13" t="s">
        <v>299</v>
      </c>
      <c r="F111" s="26">
        <v>35130</v>
      </c>
      <c r="G111" s="12"/>
      <c r="H111" s="28">
        <v>43354</v>
      </c>
      <c r="I111" s="28">
        <v>43364</v>
      </c>
      <c r="J111" s="13">
        <v>10</v>
      </c>
      <c r="K111" s="15">
        <v>35</v>
      </c>
      <c r="L111" s="12" t="s">
        <v>59</v>
      </c>
      <c r="M111" s="12"/>
      <c r="N111" s="38">
        <v>5.2</v>
      </c>
      <c r="O111" s="38">
        <v>6.01</v>
      </c>
      <c r="P111" s="38">
        <v>147</v>
      </c>
      <c r="Q111" s="38">
        <v>205</v>
      </c>
      <c r="R111" s="38">
        <v>97</v>
      </c>
      <c r="S111" s="38">
        <v>966</v>
      </c>
      <c r="T111" s="38">
        <v>3677</v>
      </c>
      <c r="U111" s="12"/>
      <c r="V111" s="12"/>
      <c r="W111" s="12"/>
      <c r="X111" s="38">
        <v>0.77</v>
      </c>
      <c r="Y111" s="12"/>
      <c r="Z111" s="12" t="s">
        <v>61</v>
      </c>
      <c r="AA111" s="12" t="s">
        <v>61</v>
      </c>
      <c r="AB111" s="12"/>
      <c r="AC111" s="12"/>
      <c r="AD111" s="12" t="s">
        <v>61</v>
      </c>
      <c r="AE111" s="12" t="s">
        <v>61</v>
      </c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67"/>
      <c r="AS111" s="50"/>
      <c r="AT111" s="13" t="s">
        <v>61</v>
      </c>
      <c r="AU111" s="13" t="s">
        <v>61</v>
      </c>
      <c r="AV111" s="13" t="s">
        <v>61</v>
      </c>
      <c r="AW111" s="12" t="s">
        <v>61</v>
      </c>
      <c r="AX111" s="12"/>
      <c r="AY111" s="12"/>
      <c r="AZ111" s="12" t="s">
        <v>60</v>
      </c>
      <c r="BA111" s="12" t="s">
        <v>60</v>
      </c>
      <c r="BB111" s="12"/>
      <c r="BC111" s="12" t="s">
        <v>60</v>
      </c>
      <c r="BD111" s="12" t="s">
        <v>61</v>
      </c>
    </row>
    <row r="112" ht="15" spans="1:56">
      <c r="A112" s="12">
        <v>343</v>
      </c>
      <c r="B112" s="13" t="s">
        <v>66</v>
      </c>
      <c r="C112" s="13" t="s">
        <v>300</v>
      </c>
      <c r="D112" s="14">
        <v>1871130303940</v>
      </c>
      <c r="E112" s="13" t="s">
        <v>301</v>
      </c>
      <c r="F112" s="26">
        <v>34337</v>
      </c>
      <c r="G112" s="12"/>
      <c r="H112" s="27">
        <v>42949</v>
      </c>
      <c r="I112" s="35">
        <v>42951</v>
      </c>
      <c r="J112" s="12">
        <f>I112-H112</f>
        <v>2</v>
      </c>
      <c r="K112" s="12">
        <f>2018-(1900+VALUE(MID(TEXT(D112,"0"),2,2)))</f>
        <v>31</v>
      </c>
      <c r="L112" s="12" t="s">
        <v>59</v>
      </c>
      <c r="M112" s="13"/>
      <c r="N112" s="13">
        <v>5.27</v>
      </c>
      <c r="O112" s="13">
        <v>5.88</v>
      </c>
      <c r="P112" s="13">
        <v>330</v>
      </c>
      <c r="Q112" s="13">
        <v>1146</v>
      </c>
      <c r="R112" s="13">
        <v>157</v>
      </c>
      <c r="S112" s="13">
        <v>303</v>
      </c>
      <c r="T112" s="13">
        <v>1190</v>
      </c>
      <c r="U112" s="13"/>
      <c r="V112" s="13"/>
      <c r="W112" s="13"/>
      <c r="X112" s="12">
        <v>0.77</v>
      </c>
      <c r="Y112" s="12"/>
      <c r="Z112" s="12" t="s">
        <v>61</v>
      </c>
      <c r="AA112" s="12" t="s">
        <v>61</v>
      </c>
      <c r="AB112" s="12"/>
      <c r="AC112" s="12"/>
      <c r="AD112" s="12" t="s">
        <v>61</v>
      </c>
      <c r="AE112" s="12" t="s">
        <v>61</v>
      </c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66"/>
      <c r="AS112" s="12"/>
      <c r="AT112" s="12" t="s">
        <v>61</v>
      </c>
      <c r="AU112" s="12" t="s">
        <v>61</v>
      </c>
      <c r="AV112" s="12" t="s">
        <v>61</v>
      </c>
      <c r="AW112" s="12" t="s">
        <v>61</v>
      </c>
      <c r="AX112" s="12"/>
      <c r="AY112" s="12"/>
      <c r="AZ112" s="12" t="s">
        <v>61</v>
      </c>
      <c r="BA112" s="12" t="s">
        <v>61</v>
      </c>
      <c r="BB112" s="12"/>
      <c r="BC112" s="12" t="s">
        <v>61</v>
      </c>
      <c r="BD112" s="12" t="s">
        <v>61</v>
      </c>
    </row>
    <row r="113" ht="15" spans="1:56">
      <c r="A113" s="12">
        <v>374</v>
      </c>
      <c r="B113" s="13" t="s">
        <v>66</v>
      </c>
      <c r="C113" s="13" t="s">
        <v>302</v>
      </c>
      <c r="D113" s="14">
        <v>2720407126199</v>
      </c>
      <c r="E113" s="13" t="s">
        <v>303</v>
      </c>
      <c r="F113" s="26">
        <v>49797</v>
      </c>
      <c r="G113" s="12"/>
      <c r="H113" s="27">
        <v>43074</v>
      </c>
      <c r="I113" s="35">
        <v>43081</v>
      </c>
      <c r="J113" s="12">
        <f>I113-H113</f>
        <v>7</v>
      </c>
      <c r="K113" s="12">
        <f>2018-(1900+VALUE(MID(TEXT(D113,"0"),2,2)))</f>
        <v>46</v>
      </c>
      <c r="L113" s="12" t="s">
        <v>83</v>
      </c>
      <c r="M113" s="13">
        <v>28.3</v>
      </c>
      <c r="N113" s="13">
        <v>10.67</v>
      </c>
      <c r="O113" s="13">
        <v>13.02</v>
      </c>
      <c r="P113" s="13">
        <v>218</v>
      </c>
      <c r="Q113" s="13">
        <v>185</v>
      </c>
      <c r="R113" s="13">
        <v>86</v>
      </c>
      <c r="S113" s="13">
        <v>644</v>
      </c>
      <c r="T113" s="13">
        <v>1242</v>
      </c>
      <c r="U113" s="13">
        <v>14</v>
      </c>
      <c r="V113" s="13">
        <v>67.5</v>
      </c>
      <c r="W113" s="13">
        <v>1.21</v>
      </c>
      <c r="X113" s="12">
        <v>0.77</v>
      </c>
      <c r="Y113" s="12"/>
      <c r="Z113" s="12" t="s">
        <v>61</v>
      </c>
      <c r="AA113" s="12" t="s">
        <v>61</v>
      </c>
      <c r="AB113" s="12"/>
      <c r="AC113" s="12"/>
      <c r="AD113" s="12" t="s">
        <v>61</v>
      </c>
      <c r="AE113" s="12" t="s">
        <v>61</v>
      </c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66"/>
      <c r="AS113" s="12"/>
      <c r="AT113" s="12" t="s">
        <v>61</v>
      </c>
      <c r="AU113" s="12" t="s">
        <v>61</v>
      </c>
      <c r="AV113" s="12" t="s">
        <v>61</v>
      </c>
      <c r="AW113" s="12" t="s">
        <v>61</v>
      </c>
      <c r="AX113" s="12" t="s">
        <v>61</v>
      </c>
      <c r="AY113" s="12" t="s">
        <v>60</v>
      </c>
      <c r="AZ113" s="12" t="s">
        <v>60</v>
      </c>
      <c r="BA113" s="12" t="s">
        <v>60</v>
      </c>
      <c r="BB113" s="12" t="s">
        <v>60</v>
      </c>
      <c r="BC113" s="12" t="s">
        <v>60</v>
      </c>
      <c r="BD113" s="12" t="s">
        <v>61</v>
      </c>
    </row>
    <row r="114" ht="15" spans="1:56">
      <c r="A114" s="55">
        <v>101</v>
      </c>
      <c r="B114" s="56" t="s">
        <v>56</v>
      </c>
      <c r="C114" s="9" t="s">
        <v>304</v>
      </c>
      <c r="D114" s="10">
        <v>2950124803966</v>
      </c>
      <c r="E114" s="9" t="s">
        <v>305</v>
      </c>
      <c r="F114" s="60">
        <v>3332</v>
      </c>
      <c r="G114" s="55"/>
      <c r="H114" s="24">
        <v>43123</v>
      </c>
      <c r="I114" s="24">
        <v>43130</v>
      </c>
      <c r="J114" s="9">
        <v>7</v>
      </c>
      <c r="K114" s="10">
        <v>23</v>
      </c>
      <c r="L114" s="8" t="s">
        <v>83</v>
      </c>
      <c r="M114" s="37">
        <v>27.3</v>
      </c>
      <c r="N114" s="37">
        <v>0.16</v>
      </c>
      <c r="O114" s="37">
        <v>0.3</v>
      </c>
      <c r="P114" s="37">
        <v>131</v>
      </c>
      <c r="Q114" s="37">
        <v>218</v>
      </c>
      <c r="R114" s="37">
        <v>90</v>
      </c>
      <c r="S114" s="37">
        <v>72</v>
      </c>
      <c r="T114" s="37">
        <v>503</v>
      </c>
      <c r="U114" s="37">
        <v>11.3</v>
      </c>
      <c r="V114" s="37">
        <v>110.8</v>
      </c>
      <c r="W114" s="37">
        <v>0.97</v>
      </c>
      <c r="X114" s="37">
        <v>0.76</v>
      </c>
      <c r="Y114" s="55"/>
      <c r="Z114" s="55" t="s">
        <v>61</v>
      </c>
      <c r="AA114" s="8" t="s">
        <v>61</v>
      </c>
      <c r="AB114" s="55"/>
      <c r="AC114" s="55"/>
      <c r="AD114" s="55" t="s">
        <v>61</v>
      </c>
      <c r="AE114" s="55" t="s">
        <v>61</v>
      </c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64"/>
      <c r="AS114" s="48" t="s">
        <v>61</v>
      </c>
      <c r="AT114" s="70" t="s">
        <v>61</v>
      </c>
      <c r="AU114" s="70" t="s">
        <v>61</v>
      </c>
      <c r="AV114" s="70" t="s">
        <v>61</v>
      </c>
      <c r="AW114" s="8" t="s">
        <v>61</v>
      </c>
      <c r="AX114" s="8" t="s">
        <v>61</v>
      </c>
      <c r="AY114" s="8" t="s">
        <v>61</v>
      </c>
      <c r="AZ114" s="8" t="s">
        <v>61</v>
      </c>
      <c r="BA114" s="8" t="s">
        <v>60</v>
      </c>
      <c r="BB114" s="8" t="s">
        <v>61</v>
      </c>
      <c r="BC114" s="8" t="s">
        <v>60</v>
      </c>
      <c r="BD114" s="8" t="s">
        <v>61</v>
      </c>
    </row>
    <row r="115" ht="15" spans="1:56">
      <c r="A115" s="8">
        <v>106</v>
      </c>
      <c r="B115" s="9" t="s">
        <v>56</v>
      </c>
      <c r="C115" s="9" t="s">
        <v>306</v>
      </c>
      <c r="D115" s="10">
        <v>1560827120642</v>
      </c>
      <c r="E115" s="9" t="s">
        <v>307</v>
      </c>
      <c r="F115" s="23">
        <v>10843</v>
      </c>
      <c r="G115" s="8"/>
      <c r="H115" s="24">
        <v>43166</v>
      </c>
      <c r="I115" s="24">
        <v>43172</v>
      </c>
      <c r="J115" s="9">
        <v>6</v>
      </c>
      <c r="K115" s="10">
        <v>62</v>
      </c>
      <c r="L115" s="8" t="s">
        <v>59</v>
      </c>
      <c r="M115" s="37">
        <v>24.6</v>
      </c>
      <c r="N115" s="37">
        <v>0.35</v>
      </c>
      <c r="O115" s="37">
        <v>0.67</v>
      </c>
      <c r="P115" s="37">
        <v>77</v>
      </c>
      <c r="Q115" s="37">
        <v>129</v>
      </c>
      <c r="R115" s="37">
        <v>105</v>
      </c>
      <c r="S115" s="37">
        <v>134</v>
      </c>
      <c r="T115" s="37">
        <v>672</v>
      </c>
      <c r="U115" s="37">
        <v>11.8</v>
      </c>
      <c r="V115" s="37">
        <v>83.8</v>
      </c>
      <c r="W115" s="37">
        <v>1.08</v>
      </c>
      <c r="X115" s="37">
        <v>0.76</v>
      </c>
      <c r="Y115" s="8"/>
      <c r="Z115" s="8" t="s">
        <v>61</v>
      </c>
      <c r="AA115" s="8" t="s">
        <v>61</v>
      </c>
      <c r="AB115" s="8"/>
      <c r="AC115" s="8"/>
      <c r="AD115" s="8" t="s">
        <v>61</v>
      </c>
      <c r="AE115" s="8" t="s">
        <v>61</v>
      </c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64"/>
      <c r="AS115" s="48" t="s">
        <v>61</v>
      </c>
      <c r="AT115" s="49" t="s">
        <v>61</v>
      </c>
      <c r="AU115" s="49" t="s">
        <v>61</v>
      </c>
      <c r="AV115" s="49" t="s">
        <v>61</v>
      </c>
      <c r="AW115" s="8" t="s">
        <v>61</v>
      </c>
      <c r="AX115" s="8" t="s">
        <v>61</v>
      </c>
      <c r="AY115" s="8" t="s">
        <v>61</v>
      </c>
      <c r="AZ115" s="8" t="s">
        <v>61</v>
      </c>
      <c r="BA115" s="8" t="s">
        <v>60</v>
      </c>
      <c r="BB115" s="8" t="s">
        <v>61</v>
      </c>
      <c r="BC115" s="8" t="s">
        <v>60</v>
      </c>
      <c r="BD115" s="8" t="s">
        <v>61</v>
      </c>
    </row>
    <row r="116" ht="15" spans="1:56">
      <c r="A116" s="12">
        <v>179</v>
      </c>
      <c r="B116" s="13" t="s">
        <v>66</v>
      </c>
      <c r="C116" s="13" t="s">
        <v>308</v>
      </c>
      <c r="D116" s="15">
        <v>1970305311573</v>
      </c>
      <c r="E116" s="13" t="s">
        <v>309</v>
      </c>
      <c r="F116" s="26">
        <v>32218</v>
      </c>
      <c r="G116" s="12"/>
      <c r="H116" s="28">
        <v>43329</v>
      </c>
      <c r="I116" s="28">
        <v>43342</v>
      </c>
      <c r="J116" s="13">
        <v>13</v>
      </c>
      <c r="K116" s="15">
        <v>21</v>
      </c>
      <c r="L116" s="12" t="s">
        <v>59</v>
      </c>
      <c r="M116" s="38">
        <v>31.3</v>
      </c>
      <c r="N116" s="38">
        <v>4.11</v>
      </c>
      <c r="O116" s="38">
        <v>6</v>
      </c>
      <c r="P116" s="38">
        <v>133</v>
      </c>
      <c r="Q116" s="38">
        <v>271</v>
      </c>
      <c r="R116" s="38">
        <v>112</v>
      </c>
      <c r="S116" s="38">
        <v>629</v>
      </c>
      <c r="T116" s="38">
        <v>1628</v>
      </c>
      <c r="U116" s="38">
        <v>12.8</v>
      </c>
      <c r="V116" s="38">
        <v>77.6</v>
      </c>
      <c r="W116" s="38">
        <v>1.11</v>
      </c>
      <c r="X116" s="38">
        <v>0.76</v>
      </c>
      <c r="Y116" s="12"/>
      <c r="Z116" s="12" t="s">
        <v>61</v>
      </c>
      <c r="AA116" s="12" t="s">
        <v>61</v>
      </c>
      <c r="AB116" s="12"/>
      <c r="AC116" s="12"/>
      <c r="AD116" s="12" t="s">
        <v>61</v>
      </c>
      <c r="AE116" s="12" t="s">
        <v>61</v>
      </c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67"/>
      <c r="AS116" s="50"/>
      <c r="AT116" s="13" t="s">
        <v>61</v>
      </c>
      <c r="AU116" s="13" t="s">
        <v>61</v>
      </c>
      <c r="AV116" s="13" t="s">
        <v>61</v>
      </c>
      <c r="AW116" s="12" t="s">
        <v>61</v>
      </c>
      <c r="AX116" s="12" t="s">
        <v>61</v>
      </c>
      <c r="AY116" s="12" t="s">
        <v>61</v>
      </c>
      <c r="AZ116" s="12" t="s">
        <v>61</v>
      </c>
      <c r="BA116" s="12" t="s">
        <v>61</v>
      </c>
      <c r="BB116" s="12" t="s">
        <v>61</v>
      </c>
      <c r="BC116" s="12" t="s">
        <v>61</v>
      </c>
      <c r="BD116" s="12" t="s">
        <v>61</v>
      </c>
    </row>
    <row r="117" ht="15" spans="1:56">
      <c r="A117" s="12">
        <v>309</v>
      </c>
      <c r="B117" s="13" t="s">
        <v>66</v>
      </c>
      <c r="C117" s="13" t="s">
        <v>310</v>
      </c>
      <c r="D117" s="14">
        <v>1630616052131</v>
      </c>
      <c r="E117" s="13" t="s">
        <v>311</v>
      </c>
      <c r="F117" s="26">
        <v>2685</v>
      </c>
      <c r="G117" s="12"/>
      <c r="H117" s="27">
        <v>43484</v>
      </c>
      <c r="I117" s="35">
        <v>43493</v>
      </c>
      <c r="J117" s="12">
        <f>I117-H117</f>
        <v>9</v>
      </c>
      <c r="K117" s="12">
        <f>2018-(1900+VALUE(MID(TEXT(D117,"0"),2,2)))</f>
        <v>55</v>
      </c>
      <c r="L117" s="12" t="s">
        <v>59</v>
      </c>
      <c r="M117" s="13">
        <v>28.2</v>
      </c>
      <c r="N117" s="13">
        <v>6.93</v>
      </c>
      <c r="O117" s="13">
        <v>7.25</v>
      </c>
      <c r="P117" s="13">
        <v>319</v>
      </c>
      <c r="Q117" s="13">
        <v>1341</v>
      </c>
      <c r="R117" s="13">
        <v>184</v>
      </c>
      <c r="S117" s="13">
        <v>562</v>
      </c>
      <c r="T117" s="13">
        <v>1133</v>
      </c>
      <c r="U117" s="13">
        <v>12.1</v>
      </c>
      <c r="V117" s="13">
        <v>84.2</v>
      </c>
      <c r="W117" s="13">
        <v>1.08</v>
      </c>
      <c r="X117" s="12">
        <v>0.76</v>
      </c>
      <c r="Y117" s="12"/>
      <c r="Z117" s="12" t="s">
        <v>60</v>
      </c>
      <c r="AA117" s="12" t="s">
        <v>61</v>
      </c>
      <c r="AB117" s="12"/>
      <c r="AC117" s="12"/>
      <c r="AD117" s="12" t="s">
        <v>61</v>
      </c>
      <c r="AE117" s="12" t="s">
        <v>61</v>
      </c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66"/>
      <c r="AS117" s="12"/>
      <c r="AT117" s="12" t="s">
        <v>61</v>
      </c>
      <c r="AU117" s="12" t="s">
        <v>61</v>
      </c>
      <c r="AV117" s="12" t="s">
        <v>61</v>
      </c>
      <c r="AW117" s="12" t="s">
        <v>61</v>
      </c>
      <c r="AX117" s="12" t="s">
        <v>61</v>
      </c>
      <c r="AY117" s="12" t="s">
        <v>61</v>
      </c>
      <c r="AZ117" s="12" t="s">
        <v>60</v>
      </c>
      <c r="BA117" s="12" t="s">
        <v>60</v>
      </c>
      <c r="BB117" s="12" t="s">
        <v>61</v>
      </c>
      <c r="BC117" s="12" t="s">
        <v>60</v>
      </c>
      <c r="BD117" s="12" t="s">
        <v>61</v>
      </c>
    </row>
    <row r="118" ht="15" spans="1:56">
      <c r="A118" s="12">
        <v>348</v>
      </c>
      <c r="B118" s="13" t="s">
        <v>66</v>
      </c>
      <c r="C118" s="13" t="s">
        <v>312</v>
      </c>
      <c r="D118" s="14">
        <v>1710828124054</v>
      </c>
      <c r="E118" s="13" t="s">
        <v>313</v>
      </c>
      <c r="F118" s="26">
        <v>38663</v>
      </c>
      <c r="G118" s="12"/>
      <c r="H118" s="27">
        <v>42984</v>
      </c>
      <c r="I118" s="35">
        <v>42996</v>
      </c>
      <c r="J118" s="12">
        <f>I118-H118</f>
        <v>12</v>
      </c>
      <c r="K118" s="12">
        <f>2018-(1900+VALUE(MID(TEXT(D118,"0"),2,2)))</f>
        <v>47</v>
      </c>
      <c r="L118" s="12" t="s">
        <v>59</v>
      </c>
      <c r="M118" s="13"/>
      <c r="N118" s="13">
        <v>4.58</v>
      </c>
      <c r="O118" s="13">
        <v>5.01</v>
      </c>
      <c r="P118" s="13">
        <v>502</v>
      </c>
      <c r="Q118" s="13">
        <v>419</v>
      </c>
      <c r="R118" s="13">
        <v>85</v>
      </c>
      <c r="S118" s="13">
        <v>1032</v>
      </c>
      <c r="T118" s="13">
        <v>2021</v>
      </c>
      <c r="U118" s="13"/>
      <c r="V118" s="13"/>
      <c r="W118" s="13"/>
      <c r="X118" s="12">
        <v>0.76</v>
      </c>
      <c r="Y118" s="12"/>
      <c r="Z118" s="12" t="s">
        <v>61</v>
      </c>
      <c r="AA118" s="12" t="s">
        <v>61</v>
      </c>
      <c r="AB118" s="12"/>
      <c r="AC118" s="12"/>
      <c r="AD118" s="12" t="s">
        <v>61</v>
      </c>
      <c r="AE118" s="12" t="s">
        <v>61</v>
      </c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66"/>
      <c r="AS118" s="12"/>
      <c r="AT118" s="12" t="s">
        <v>61</v>
      </c>
      <c r="AU118" s="12" t="s">
        <v>61</v>
      </c>
      <c r="AV118" s="12" t="s">
        <v>61</v>
      </c>
      <c r="AW118" s="12" t="s">
        <v>61</v>
      </c>
      <c r="AX118" s="12"/>
      <c r="AY118" s="12"/>
      <c r="AZ118" s="12" t="s">
        <v>60</v>
      </c>
      <c r="BA118" s="12" t="s">
        <v>60</v>
      </c>
      <c r="BB118" s="12"/>
      <c r="BC118" s="12" t="s">
        <v>60</v>
      </c>
      <c r="BD118" s="12" t="s">
        <v>61</v>
      </c>
    </row>
    <row r="119" ht="15" spans="1:56">
      <c r="A119" s="12">
        <v>354</v>
      </c>
      <c r="B119" s="13" t="s">
        <v>66</v>
      </c>
      <c r="C119" s="13" t="s">
        <v>314</v>
      </c>
      <c r="D119" s="14">
        <v>1901213330250</v>
      </c>
      <c r="E119" s="13" t="s">
        <v>315</v>
      </c>
      <c r="F119" s="26">
        <v>41024</v>
      </c>
      <c r="G119" s="12"/>
      <c r="H119" s="27">
        <v>43004</v>
      </c>
      <c r="I119" s="35">
        <v>43011</v>
      </c>
      <c r="J119" s="12">
        <f>I119-H119</f>
        <v>7</v>
      </c>
      <c r="K119" s="12">
        <f>2018-(1900+VALUE(MID(TEXT(D119,"0"),2,2)))</f>
        <v>28</v>
      </c>
      <c r="L119" s="12" t="s">
        <v>59</v>
      </c>
      <c r="M119" s="13">
        <v>24</v>
      </c>
      <c r="N119" s="13">
        <v>4.61</v>
      </c>
      <c r="O119" s="13">
        <v>5.31</v>
      </c>
      <c r="P119" s="13">
        <v>182</v>
      </c>
      <c r="Q119" s="13">
        <v>155</v>
      </c>
      <c r="R119" s="13">
        <v>121</v>
      </c>
      <c r="S119" s="13">
        <v>239</v>
      </c>
      <c r="T119" s="13">
        <v>959</v>
      </c>
      <c r="U119" s="13">
        <v>15.7</v>
      </c>
      <c r="V119" s="13">
        <v>56.4</v>
      </c>
      <c r="W119" s="13">
        <v>1.35</v>
      </c>
      <c r="X119" s="12">
        <v>0.76</v>
      </c>
      <c r="Y119" s="12"/>
      <c r="Z119" s="12" t="s">
        <v>61</v>
      </c>
      <c r="AA119" s="12" t="s">
        <v>61</v>
      </c>
      <c r="AB119" s="12"/>
      <c r="AC119" s="12"/>
      <c r="AD119" s="12" t="s">
        <v>61</v>
      </c>
      <c r="AE119" s="12" t="s">
        <v>61</v>
      </c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66"/>
      <c r="AS119" s="12"/>
      <c r="AT119" s="12" t="s">
        <v>61</v>
      </c>
      <c r="AU119" s="12" t="s">
        <v>61</v>
      </c>
      <c r="AV119" s="12" t="s">
        <v>61</v>
      </c>
      <c r="AW119" s="12" t="s">
        <v>61</v>
      </c>
      <c r="AX119" s="12" t="s">
        <v>61</v>
      </c>
      <c r="AY119" s="12" t="s">
        <v>60</v>
      </c>
      <c r="AZ119" s="12" t="s">
        <v>61</v>
      </c>
      <c r="BA119" s="12" t="s">
        <v>60</v>
      </c>
      <c r="BB119" s="12" t="s">
        <v>60</v>
      </c>
      <c r="BC119" s="12" t="s">
        <v>60</v>
      </c>
      <c r="BD119" s="12" t="s">
        <v>61</v>
      </c>
    </row>
    <row r="120" ht="15" spans="1:56">
      <c r="A120" s="12">
        <v>368</v>
      </c>
      <c r="B120" s="13" t="s">
        <v>66</v>
      </c>
      <c r="C120" s="13" t="s">
        <v>316</v>
      </c>
      <c r="D120" s="14">
        <v>1851009124241</v>
      </c>
      <c r="E120" s="13" t="s">
        <v>317</v>
      </c>
      <c r="F120" s="26">
        <v>48227</v>
      </c>
      <c r="G120" s="12"/>
      <c r="H120" s="27">
        <v>43452</v>
      </c>
      <c r="I120" s="35">
        <v>43468</v>
      </c>
      <c r="J120" s="12">
        <f>I120-H120</f>
        <v>16</v>
      </c>
      <c r="K120" s="12">
        <f>2018-(1900+VALUE(MID(TEXT(D120,"0"),2,2)))</f>
        <v>33</v>
      </c>
      <c r="L120" s="12" t="s">
        <v>59</v>
      </c>
      <c r="M120" s="13">
        <v>28</v>
      </c>
      <c r="N120" s="13">
        <v>15.46</v>
      </c>
      <c r="O120" s="13">
        <v>17.83</v>
      </c>
      <c r="P120" s="13">
        <v>74</v>
      </c>
      <c r="Q120" s="13">
        <v>211</v>
      </c>
      <c r="R120" s="13">
        <v>113</v>
      </c>
      <c r="S120" s="13">
        <v>1087</v>
      </c>
      <c r="T120" s="13">
        <v>2015</v>
      </c>
      <c r="U120" s="13">
        <v>13.3</v>
      </c>
      <c r="V120" s="13">
        <v>73.5</v>
      </c>
      <c r="W120" s="13">
        <v>1.15</v>
      </c>
      <c r="X120" s="12">
        <v>0.76</v>
      </c>
      <c r="Y120" s="12"/>
      <c r="Z120" s="12" t="s">
        <v>61</v>
      </c>
      <c r="AA120" s="12" t="s">
        <v>61</v>
      </c>
      <c r="AB120" s="12"/>
      <c r="AC120" s="12"/>
      <c r="AD120" s="12" t="s">
        <v>61</v>
      </c>
      <c r="AE120" s="12" t="s">
        <v>61</v>
      </c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66"/>
      <c r="AS120" s="12"/>
      <c r="AT120" s="12" t="s">
        <v>61</v>
      </c>
      <c r="AU120" s="12" t="s">
        <v>61</v>
      </c>
      <c r="AV120" s="12" t="s">
        <v>61</v>
      </c>
      <c r="AW120" s="12" t="s">
        <v>61</v>
      </c>
      <c r="AX120" s="12" t="s">
        <v>61</v>
      </c>
      <c r="AY120" s="12" t="s">
        <v>61</v>
      </c>
      <c r="AZ120" s="12" t="s">
        <v>60</v>
      </c>
      <c r="BA120" s="12" t="s">
        <v>60</v>
      </c>
      <c r="BB120" s="12" t="s">
        <v>61</v>
      </c>
      <c r="BC120" s="12" t="s">
        <v>60</v>
      </c>
      <c r="BD120" s="12" t="s">
        <v>61</v>
      </c>
    </row>
    <row r="121" ht="15" spans="1:56">
      <c r="A121" s="51">
        <v>129</v>
      </c>
      <c r="B121" s="49" t="s">
        <v>56</v>
      </c>
      <c r="C121" s="49" t="s">
        <v>318</v>
      </c>
      <c r="D121" s="57">
        <v>1590901126257</v>
      </c>
      <c r="E121" s="49" t="s">
        <v>319</v>
      </c>
      <c r="F121" s="58">
        <v>35958</v>
      </c>
      <c r="G121" s="8"/>
      <c r="H121" s="24">
        <v>43360</v>
      </c>
      <c r="I121" s="24">
        <v>43374</v>
      </c>
      <c r="J121" s="9">
        <v>14</v>
      </c>
      <c r="K121" s="10">
        <v>59</v>
      </c>
      <c r="L121" s="8" t="s">
        <v>59</v>
      </c>
      <c r="M121" s="37">
        <v>35.4</v>
      </c>
      <c r="N121" s="37">
        <v>18.99</v>
      </c>
      <c r="O121" s="37">
        <v>22.35</v>
      </c>
      <c r="P121" s="37">
        <v>157</v>
      </c>
      <c r="Q121" s="37">
        <v>1295</v>
      </c>
      <c r="R121" s="37">
        <v>128</v>
      </c>
      <c r="S121" s="37">
        <v>618</v>
      </c>
      <c r="T121" s="37">
        <v>262</v>
      </c>
      <c r="U121" s="37">
        <v>19.5</v>
      </c>
      <c r="V121" s="37">
        <v>40.2</v>
      </c>
      <c r="W121" s="37">
        <v>1.8</v>
      </c>
      <c r="X121" s="37">
        <v>0.75</v>
      </c>
      <c r="Y121" s="8"/>
      <c r="Z121" s="51" t="s">
        <v>61</v>
      </c>
      <c r="AA121" s="51" t="s">
        <v>60</v>
      </c>
      <c r="AB121" s="8"/>
      <c r="AC121" s="8"/>
      <c r="AD121" s="51" t="s">
        <v>60</v>
      </c>
      <c r="AE121" s="51" t="s">
        <v>61</v>
      </c>
      <c r="AF121" s="51" t="s">
        <v>320</v>
      </c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47"/>
      <c r="AS121" s="71" t="s">
        <v>61</v>
      </c>
      <c r="AT121" s="49" t="s">
        <v>60</v>
      </c>
      <c r="AU121" s="49" t="s">
        <v>61</v>
      </c>
      <c r="AV121" s="49" t="s">
        <v>61</v>
      </c>
      <c r="AW121" s="51" t="s">
        <v>61</v>
      </c>
      <c r="AX121" s="51" t="s">
        <v>60</v>
      </c>
      <c r="AY121" s="51" t="s">
        <v>60</v>
      </c>
      <c r="AZ121" s="51" t="s">
        <v>60</v>
      </c>
      <c r="BA121" s="51" t="s">
        <v>61</v>
      </c>
      <c r="BB121" s="51" t="s">
        <v>60</v>
      </c>
      <c r="BC121" s="51" t="s">
        <v>60</v>
      </c>
      <c r="BD121" s="72" t="s">
        <v>60</v>
      </c>
    </row>
    <row r="122" ht="15" spans="1:56">
      <c r="A122" s="8">
        <v>147</v>
      </c>
      <c r="B122" s="9" t="s">
        <v>56</v>
      </c>
      <c r="C122" s="9" t="s">
        <v>321</v>
      </c>
      <c r="D122" s="10">
        <v>2791204124040</v>
      </c>
      <c r="E122" s="9" t="s">
        <v>322</v>
      </c>
      <c r="F122" s="23">
        <v>41910</v>
      </c>
      <c r="G122" s="8"/>
      <c r="H122" s="24">
        <v>43405</v>
      </c>
      <c r="I122" s="24">
        <v>43410</v>
      </c>
      <c r="J122" s="9">
        <v>5</v>
      </c>
      <c r="K122" s="10">
        <v>39</v>
      </c>
      <c r="L122" s="8" t="s">
        <v>83</v>
      </c>
      <c r="M122" s="37">
        <v>25.4</v>
      </c>
      <c r="N122" s="37">
        <v>0.14</v>
      </c>
      <c r="O122" s="37">
        <v>0.27</v>
      </c>
      <c r="P122" s="37">
        <v>98</v>
      </c>
      <c r="Q122" s="37">
        <v>122</v>
      </c>
      <c r="R122" s="37">
        <v>95</v>
      </c>
      <c r="S122" s="37">
        <v>40</v>
      </c>
      <c r="T122" s="37">
        <v>66</v>
      </c>
      <c r="U122" s="37">
        <v>12</v>
      </c>
      <c r="V122" s="37">
        <v>81.2</v>
      </c>
      <c r="W122" s="37">
        <v>1.11</v>
      </c>
      <c r="X122" s="37">
        <v>0.75</v>
      </c>
      <c r="Y122" s="8"/>
      <c r="Z122" s="8" t="s">
        <v>61</v>
      </c>
      <c r="AA122" s="8" t="s">
        <v>61</v>
      </c>
      <c r="AB122" s="8"/>
      <c r="AC122" s="8"/>
      <c r="AD122" s="8" t="s">
        <v>61</v>
      </c>
      <c r="AE122" s="8" t="s">
        <v>61</v>
      </c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45"/>
      <c r="AS122" s="48" t="s">
        <v>61</v>
      </c>
      <c r="AT122" s="49" t="s">
        <v>61</v>
      </c>
      <c r="AU122" s="49" t="s">
        <v>61</v>
      </c>
      <c r="AV122" s="49" t="s">
        <v>61</v>
      </c>
      <c r="AW122" s="8" t="s">
        <v>61</v>
      </c>
      <c r="AX122" s="8" t="s">
        <v>61</v>
      </c>
      <c r="AY122" s="8" t="s">
        <v>61</v>
      </c>
      <c r="AZ122" s="8" t="s">
        <v>61</v>
      </c>
      <c r="BA122" s="8" t="s">
        <v>61</v>
      </c>
      <c r="BB122" s="8" t="s">
        <v>61</v>
      </c>
      <c r="BC122" s="8" t="s">
        <v>61</v>
      </c>
      <c r="BD122" s="8" t="s">
        <v>61</v>
      </c>
    </row>
    <row r="123" ht="15" spans="1:56">
      <c r="A123" s="12">
        <v>189</v>
      </c>
      <c r="B123" s="13" t="s">
        <v>66</v>
      </c>
      <c r="C123" s="13" t="s">
        <v>323</v>
      </c>
      <c r="D123" s="15">
        <v>2860412125497</v>
      </c>
      <c r="E123" s="13" t="s">
        <v>324</v>
      </c>
      <c r="F123" s="26">
        <v>35661</v>
      </c>
      <c r="G123" s="12"/>
      <c r="H123" s="28">
        <v>43358</v>
      </c>
      <c r="I123" s="28">
        <v>43363</v>
      </c>
      <c r="J123" s="13">
        <v>5</v>
      </c>
      <c r="K123" s="15">
        <v>32</v>
      </c>
      <c r="L123" s="12" t="s">
        <v>83</v>
      </c>
      <c r="M123" s="38">
        <v>26.9</v>
      </c>
      <c r="N123" s="38">
        <v>0.5</v>
      </c>
      <c r="O123" s="38">
        <v>1.23</v>
      </c>
      <c r="P123" s="12"/>
      <c r="Q123" s="12"/>
      <c r="R123" s="38">
        <v>84</v>
      </c>
      <c r="S123" s="38">
        <v>91</v>
      </c>
      <c r="T123" s="38">
        <v>296</v>
      </c>
      <c r="U123" s="38">
        <v>11.5</v>
      </c>
      <c r="V123" s="38">
        <v>94.2</v>
      </c>
      <c r="W123" s="38">
        <v>1.03</v>
      </c>
      <c r="X123" s="38">
        <v>0.75</v>
      </c>
      <c r="Y123" s="12"/>
      <c r="Z123" s="12" t="s">
        <v>61</v>
      </c>
      <c r="AA123" s="12" t="s">
        <v>61</v>
      </c>
      <c r="AB123" s="12"/>
      <c r="AC123" s="12"/>
      <c r="AD123" s="12" t="s">
        <v>61</v>
      </c>
      <c r="AE123" s="12" t="s">
        <v>61</v>
      </c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4"/>
      <c r="AS123" s="50"/>
      <c r="AT123" s="13" t="s">
        <v>61</v>
      </c>
      <c r="AU123" s="13" t="s">
        <v>61</v>
      </c>
      <c r="AV123" s="13" t="s">
        <v>61</v>
      </c>
      <c r="AW123" s="12" t="s">
        <v>61</v>
      </c>
      <c r="AX123" s="12" t="s">
        <v>61</v>
      </c>
      <c r="AY123" s="12" t="s">
        <v>61</v>
      </c>
      <c r="AZ123" s="12" t="s">
        <v>61</v>
      </c>
      <c r="BA123" s="12" t="s">
        <v>61</v>
      </c>
      <c r="BB123" s="12" t="s">
        <v>61</v>
      </c>
      <c r="BC123" s="12" t="s">
        <v>61</v>
      </c>
      <c r="BD123" s="12" t="s">
        <v>61</v>
      </c>
    </row>
    <row r="124" ht="15" spans="1:56">
      <c r="A124" s="12">
        <v>195</v>
      </c>
      <c r="B124" s="13" t="s">
        <v>66</v>
      </c>
      <c r="C124" s="13" t="s">
        <v>325</v>
      </c>
      <c r="D124" s="15">
        <v>1830307125823</v>
      </c>
      <c r="E124" s="13" t="s">
        <v>326</v>
      </c>
      <c r="F124" s="26">
        <v>38516</v>
      </c>
      <c r="G124" s="12"/>
      <c r="H124" s="28">
        <v>43378</v>
      </c>
      <c r="I124" s="28">
        <v>43389</v>
      </c>
      <c r="J124" s="13">
        <v>11</v>
      </c>
      <c r="K124" s="15">
        <v>36</v>
      </c>
      <c r="L124" s="12" t="s">
        <v>59</v>
      </c>
      <c r="M124" s="38">
        <v>31.7</v>
      </c>
      <c r="N124" s="38">
        <v>9.24</v>
      </c>
      <c r="O124" s="38">
        <v>11.16</v>
      </c>
      <c r="P124" s="38">
        <v>413</v>
      </c>
      <c r="Q124" s="38">
        <v>441</v>
      </c>
      <c r="R124" s="38">
        <v>89</v>
      </c>
      <c r="S124" s="38">
        <v>152</v>
      </c>
      <c r="T124" s="38">
        <v>477</v>
      </c>
      <c r="U124" s="38">
        <v>13.1</v>
      </c>
      <c r="V124" s="38">
        <v>70.2</v>
      </c>
      <c r="W124" s="38">
        <v>1.18</v>
      </c>
      <c r="X124" s="38">
        <v>0.75</v>
      </c>
      <c r="Y124" s="12"/>
      <c r="Z124" s="12" t="s">
        <v>61</v>
      </c>
      <c r="AA124" s="12" t="s">
        <v>61</v>
      </c>
      <c r="AB124" s="12"/>
      <c r="AC124" s="12"/>
      <c r="AD124" s="12" t="s">
        <v>61</v>
      </c>
      <c r="AE124" s="12" t="s">
        <v>61</v>
      </c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4"/>
      <c r="AS124" s="50"/>
      <c r="AT124" s="13" t="s">
        <v>61</v>
      </c>
      <c r="AU124" s="13" t="s">
        <v>61</v>
      </c>
      <c r="AV124" s="13" t="s">
        <v>61</v>
      </c>
      <c r="AW124" s="12" t="s">
        <v>61</v>
      </c>
      <c r="AX124" s="12" t="s">
        <v>61</v>
      </c>
      <c r="AY124" s="12" t="s">
        <v>61</v>
      </c>
      <c r="AZ124" s="12" t="s">
        <v>61</v>
      </c>
      <c r="BA124" s="12" t="s">
        <v>61</v>
      </c>
      <c r="BB124" s="12" t="s">
        <v>61</v>
      </c>
      <c r="BC124" s="12" t="s">
        <v>61</v>
      </c>
      <c r="BD124" s="12" t="s">
        <v>61</v>
      </c>
    </row>
    <row r="125" ht="15" spans="1:56">
      <c r="A125" s="12">
        <v>202</v>
      </c>
      <c r="B125" s="13" t="s">
        <v>66</v>
      </c>
      <c r="C125" s="13" t="s">
        <v>327</v>
      </c>
      <c r="D125" s="15">
        <v>1840510125876</v>
      </c>
      <c r="E125" s="13" t="s">
        <v>328</v>
      </c>
      <c r="F125" s="26">
        <v>41339</v>
      </c>
      <c r="G125" s="12"/>
      <c r="H125" s="28">
        <v>43401</v>
      </c>
      <c r="I125" s="28">
        <v>43416</v>
      </c>
      <c r="J125" s="13">
        <v>15</v>
      </c>
      <c r="K125" s="15">
        <v>34</v>
      </c>
      <c r="L125" s="12" t="s">
        <v>59</v>
      </c>
      <c r="M125" s="38">
        <v>32.4</v>
      </c>
      <c r="N125" s="38">
        <v>5.49</v>
      </c>
      <c r="O125" s="38">
        <v>6.42</v>
      </c>
      <c r="P125" s="38">
        <v>179</v>
      </c>
      <c r="Q125" s="38">
        <v>135</v>
      </c>
      <c r="R125" s="38">
        <v>120</v>
      </c>
      <c r="S125" s="38">
        <v>3983</v>
      </c>
      <c r="T125" s="38">
        <v>6403</v>
      </c>
      <c r="U125" s="38">
        <v>20.4</v>
      </c>
      <c r="V125" s="38">
        <v>38.3</v>
      </c>
      <c r="W125" s="38">
        <v>1.88</v>
      </c>
      <c r="X125" s="38">
        <v>0.75</v>
      </c>
      <c r="Y125" s="12"/>
      <c r="Z125" s="12" t="s">
        <v>61</v>
      </c>
      <c r="AA125" s="12" t="s">
        <v>61</v>
      </c>
      <c r="AB125" s="12"/>
      <c r="AC125" s="12"/>
      <c r="AD125" s="12" t="s">
        <v>61</v>
      </c>
      <c r="AE125" s="12" t="s">
        <v>61</v>
      </c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4"/>
      <c r="AS125" s="50"/>
      <c r="AT125" s="13" t="s">
        <v>61</v>
      </c>
      <c r="AU125" s="13" t="s">
        <v>61</v>
      </c>
      <c r="AV125" s="13" t="s">
        <v>61</v>
      </c>
      <c r="AW125" s="12" t="s">
        <v>77</v>
      </c>
      <c r="AX125" s="12" t="s">
        <v>60</v>
      </c>
      <c r="AY125" s="12" t="s">
        <v>60</v>
      </c>
      <c r="AZ125" s="12" t="s">
        <v>60</v>
      </c>
      <c r="BA125" s="12" t="s">
        <v>60</v>
      </c>
      <c r="BB125" s="12" t="s">
        <v>60</v>
      </c>
      <c r="BC125" s="12" t="s">
        <v>60</v>
      </c>
      <c r="BD125" s="12" t="s">
        <v>61</v>
      </c>
    </row>
    <row r="126" ht="15" spans="1:56">
      <c r="A126" s="12">
        <v>301</v>
      </c>
      <c r="B126" s="13" t="s">
        <v>66</v>
      </c>
      <c r="C126" s="13" t="s">
        <v>329</v>
      </c>
      <c r="D126" s="14">
        <v>2840119385563</v>
      </c>
      <c r="E126" s="13" t="s">
        <v>330</v>
      </c>
      <c r="F126" s="26">
        <v>115</v>
      </c>
      <c r="G126" s="12"/>
      <c r="H126" s="27">
        <v>43467</v>
      </c>
      <c r="I126" s="35">
        <v>43476</v>
      </c>
      <c r="J126" s="12">
        <f>I126-H126</f>
        <v>9</v>
      </c>
      <c r="K126" s="12">
        <f>2018-(1900+VALUE(MID(TEXT(D126,"0"),2,2)))</f>
        <v>34</v>
      </c>
      <c r="L126" s="12" t="s">
        <v>83</v>
      </c>
      <c r="M126" s="13">
        <v>25.6</v>
      </c>
      <c r="N126" s="13">
        <v>1.73</v>
      </c>
      <c r="O126" s="13">
        <v>1.96</v>
      </c>
      <c r="P126" s="13">
        <v>161</v>
      </c>
      <c r="Q126" s="13">
        <v>296</v>
      </c>
      <c r="R126" s="13">
        <v>104</v>
      </c>
      <c r="S126" s="13">
        <v>878</v>
      </c>
      <c r="T126" s="13">
        <v>1791</v>
      </c>
      <c r="U126" s="13">
        <v>11.5</v>
      </c>
      <c r="V126" s="13">
        <v>95.1</v>
      </c>
      <c r="W126" s="13">
        <v>1.03</v>
      </c>
      <c r="X126" s="12">
        <v>0.75</v>
      </c>
      <c r="Y126" s="12"/>
      <c r="Z126" s="12" t="s">
        <v>61</v>
      </c>
      <c r="AA126" s="12" t="s">
        <v>61</v>
      </c>
      <c r="AB126" s="12"/>
      <c r="AC126" s="12"/>
      <c r="AD126" s="12" t="s">
        <v>61</v>
      </c>
      <c r="AE126" s="12" t="s">
        <v>61</v>
      </c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 t="s">
        <v>61</v>
      </c>
      <c r="AU126" s="12" t="s">
        <v>61</v>
      </c>
      <c r="AV126" s="12" t="s">
        <v>61</v>
      </c>
      <c r="AW126" s="12" t="s">
        <v>61</v>
      </c>
      <c r="AX126" s="12" t="s">
        <v>61</v>
      </c>
      <c r="AY126" s="12" t="s">
        <v>61</v>
      </c>
      <c r="AZ126" s="12" t="s">
        <v>60</v>
      </c>
      <c r="BA126" s="12" t="s">
        <v>60</v>
      </c>
      <c r="BB126" s="12" t="s">
        <v>61</v>
      </c>
      <c r="BC126" s="12" t="s">
        <v>60</v>
      </c>
      <c r="BD126" s="12" t="s">
        <v>61</v>
      </c>
    </row>
    <row r="127" ht="15" spans="1:56">
      <c r="A127" s="12">
        <v>302</v>
      </c>
      <c r="B127" s="13" t="s">
        <v>66</v>
      </c>
      <c r="C127" s="13" t="s">
        <v>331</v>
      </c>
      <c r="D127" s="14">
        <v>1971125125813</v>
      </c>
      <c r="E127" s="13" t="s">
        <v>332</v>
      </c>
      <c r="F127" s="26">
        <v>421</v>
      </c>
      <c r="G127" s="12"/>
      <c r="H127" s="27">
        <v>43469</v>
      </c>
      <c r="I127" s="35">
        <v>43474</v>
      </c>
      <c r="J127" s="12">
        <f>I127-H127</f>
        <v>5</v>
      </c>
      <c r="K127" s="12">
        <f>2018-(1900+VALUE(MID(TEXT(D127,"0"),2,2)))</f>
        <v>21</v>
      </c>
      <c r="L127" s="12" t="s">
        <v>59</v>
      </c>
      <c r="M127" s="13">
        <v>33.9</v>
      </c>
      <c r="N127" s="13">
        <v>6.53</v>
      </c>
      <c r="O127" s="13">
        <v>7.39</v>
      </c>
      <c r="P127" s="13">
        <v>197</v>
      </c>
      <c r="Q127" s="13">
        <v>47</v>
      </c>
      <c r="R127" s="13">
        <v>96</v>
      </c>
      <c r="S127" s="13">
        <v>336</v>
      </c>
      <c r="T127" s="13">
        <v>705</v>
      </c>
      <c r="U127" s="13">
        <v>14.6</v>
      </c>
      <c r="V127" s="13">
        <v>59.8</v>
      </c>
      <c r="W127" s="13">
        <v>1.32</v>
      </c>
      <c r="X127" s="12">
        <v>0.75</v>
      </c>
      <c r="Y127" s="12"/>
      <c r="Z127" s="12" t="s">
        <v>61</v>
      </c>
      <c r="AA127" s="12" t="s">
        <v>61</v>
      </c>
      <c r="AB127" s="12"/>
      <c r="AC127" s="12"/>
      <c r="AD127" s="12" t="s">
        <v>61</v>
      </c>
      <c r="AE127" s="12" t="s">
        <v>61</v>
      </c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 t="s">
        <v>61</v>
      </c>
      <c r="AU127" s="12" t="s">
        <v>61</v>
      </c>
      <c r="AV127" s="12" t="s">
        <v>61</v>
      </c>
      <c r="AW127" s="12" t="s">
        <v>61</v>
      </c>
      <c r="AX127" s="12" t="s">
        <v>61</v>
      </c>
      <c r="AY127" s="12" t="s">
        <v>60</v>
      </c>
      <c r="AZ127" s="12" t="s">
        <v>61</v>
      </c>
      <c r="BA127" s="12" t="s">
        <v>60</v>
      </c>
      <c r="BB127" s="12" t="s">
        <v>60</v>
      </c>
      <c r="BC127" s="12" t="s">
        <v>60</v>
      </c>
      <c r="BD127" s="12" t="s">
        <v>61</v>
      </c>
    </row>
    <row r="128" ht="15" spans="1:56">
      <c r="A128" s="8">
        <v>338</v>
      </c>
      <c r="B128" s="9" t="s">
        <v>56</v>
      </c>
      <c r="C128" s="9" t="s">
        <v>333</v>
      </c>
      <c r="D128" s="11">
        <v>1800115303486</v>
      </c>
      <c r="E128" s="9" t="s">
        <v>334</v>
      </c>
      <c r="F128" s="23">
        <v>26922</v>
      </c>
      <c r="G128" s="8"/>
      <c r="H128" s="25">
        <v>43643</v>
      </c>
      <c r="I128" s="34">
        <v>43668</v>
      </c>
      <c r="J128" s="8">
        <f>I128-H128</f>
        <v>25</v>
      </c>
      <c r="K128" s="8">
        <f>2018-(1900+VALUE(MID(TEXT(D128,"0"),2,2)))</f>
        <v>38</v>
      </c>
      <c r="L128" s="8" t="s">
        <v>59</v>
      </c>
      <c r="M128" s="9">
        <v>35</v>
      </c>
      <c r="N128" s="9">
        <v>1.67</v>
      </c>
      <c r="O128" s="9">
        <v>2.01</v>
      </c>
      <c r="P128" s="9">
        <v>665</v>
      </c>
      <c r="Q128" s="9">
        <v>810</v>
      </c>
      <c r="R128" s="9">
        <v>156</v>
      </c>
      <c r="S128" s="9">
        <v>1010</v>
      </c>
      <c r="T128" s="9">
        <v>1750</v>
      </c>
      <c r="U128" s="9">
        <v>12.9</v>
      </c>
      <c r="V128" s="9">
        <v>75.7</v>
      </c>
      <c r="W128" s="9">
        <v>1.12</v>
      </c>
      <c r="X128" s="8">
        <v>0.75</v>
      </c>
      <c r="Y128" s="8"/>
      <c r="Z128" s="8" t="s">
        <v>61</v>
      </c>
      <c r="AA128" s="8" t="s">
        <v>61</v>
      </c>
      <c r="AB128" s="8"/>
      <c r="AC128" s="8"/>
      <c r="AD128" s="8" t="s">
        <v>60</v>
      </c>
      <c r="AE128" s="8" t="s">
        <v>61</v>
      </c>
      <c r="AF128" s="8" t="s">
        <v>335</v>
      </c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 t="s">
        <v>60</v>
      </c>
      <c r="AT128" s="8" t="s">
        <v>61</v>
      </c>
      <c r="AU128" s="8" t="s">
        <v>61</v>
      </c>
      <c r="AV128" s="8" t="s">
        <v>61</v>
      </c>
      <c r="AW128" s="8" t="s">
        <v>80</v>
      </c>
      <c r="AX128" s="8" t="s">
        <v>61</v>
      </c>
      <c r="AY128" s="8" t="s">
        <v>61</v>
      </c>
      <c r="AZ128" s="8" t="s">
        <v>60</v>
      </c>
      <c r="BA128" s="8" t="s">
        <v>60</v>
      </c>
      <c r="BB128" s="8" t="s">
        <v>61</v>
      </c>
      <c r="BC128" s="8" t="s">
        <v>60</v>
      </c>
      <c r="BD128" s="8" t="s">
        <v>61</v>
      </c>
    </row>
    <row r="129" ht="15" spans="1:56">
      <c r="A129" s="12">
        <v>347</v>
      </c>
      <c r="B129" s="13" t="s">
        <v>66</v>
      </c>
      <c r="C129" s="13" t="s">
        <v>336</v>
      </c>
      <c r="D129" s="14">
        <v>1850323125838</v>
      </c>
      <c r="E129" s="13" t="s">
        <v>337</v>
      </c>
      <c r="F129" s="26">
        <v>38193</v>
      </c>
      <c r="G129" s="12"/>
      <c r="H129" s="27">
        <v>42982</v>
      </c>
      <c r="I129" s="35">
        <v>42996</v>
      </c>
      <c r="J129" s="12">
        <f>I129-H129</f>
        <v>14</v>
      </c>
      <c r="K129" s="12">
        <f>2018-(1900+VALUE(MID(TEXT(D129,"0"),2,2)))</f>
        <v>33</v>
      </c>
      <c r="L129" s="12" t="s">
        <v>59</v>
      </c>
      <c r="M129" s="13"/>
      <c r="N129" s="13">
        <v>6.5</v>
      </c>
      <c r="O129" s="13">
        <v>7.22</v>
      </c>
      <c r="P129" s="13">
        <v>297</v>
      </c>
      <c r="Q129" s="13">
        <v>705</v>
      </c>
      <c r="R129" s="13">
        <v>87</v>
      </c>
      <c r="S129" s="13">
        <v>927</v>
      </c>
      <c r="T129" s="13">
        <v>2507</v>
      </c>
      <c r="U129" s="13"/>
      <c r="V129" s="13"/>
      <c r="W129" s="13"/>
      <c r="X129" s="12">
        <v>0.75</v>
      </c>
      <c r="Y129" s="12"/>
      <c r="Z129" s="12" t="s">
        <v>61</v>
      </c>
      <c r="AA129" s="12" t="s">
        <v>61</v>
      </c>
      <c r="AB129" s="12"/>
      <c r="AC129" s="12"/>
      <c r="AD129" s="12" t="s">
        <v>61</v>
      </c>
      <c r="AE129" s="12" t="s">
        <v>61</v>
      </c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 t="s">
        <v>61</v>
      </c>
      <c r="AU129" s="12" t="s">
        <v>61</v>
      </c>
      <c r="AV129" s="12" t="s">
        <v>61</v>
      </c>
      <c r="AW129" s="12" t="s">
        <v>61</v>
      </c>
      <c r="AX129" s="12"/>
      <c r="AY129" s="12"/>
      <c r="AZ129" s="12" t="s">
        <v>60</v>
      </c>
      <c r="BA129" s="12" t="s">
        <v>60</v>
      </c>
      <c r="BB129" s="12"/>
      <c r="BC129" s="12" t="s">
        <v>60</v>
      </c>
      <c r="BD129" s="12" t="s">
        <v>61</v>
      </c>
    </row>
    <row r="130" ht="15" spans="1:56">
      <c r="A130" s="12">
        <v>135</v>
      </c>
      <c r="B130" s="13" t="s">
        <v>66</v>
      </c>
      <c r="C130" s="13" t="s">
        <v>338</v>
      </c>
      <c r="D130" s="15">
        <v>2650405125173</v>
      </c>
      <c r="E130" s="13" t="s">
        <v>339</v>
      </c>
      <c r="F130" s="26">
        <v>38506</v>
      </c>
      <c r="G130" s="12"/>
      <c r="H130" s="28">
        <v>43378</v>
      </c>
      <c r="I130" s="28">
        <v>43385</v>
      </c>
      <c r="J130" s="13">
        <v>7</v>
      </c>
      <c r="K130" s="15">
        <v>54</v>
      </c>
      <c r="L130" s="12" t="s">
        <v>83</v>
      </c>
      <c r="M130" s="38">
        <v>38</v>
      </c>
      <c r="N130" s="38">
        <v>5.39</v>
      </c>
      <c r="O130" s="38">
        <v>9.1</v>
      </c>
      <c r="P130" s="38">
        <v>192</v>
      </c>
      <c r="Q130" s="38">
        <v>581</v>
      </c>
      <c r="R130" s="38">
        <v>212</v>
      </c>
      <c r="S130" s="38">
        <v>596</v>
      </c>
      <c r="T130" s="38">
        <v>715</v>
      </c>
      <c r="U130" s="38">
        <v>13.3</v>
      </c>
      <c r="V130" s="38">
        <v>68.2</v>
      </c>
      <c r="W130" s="38">
        <v>1.2</v>
      </c>
      <c r="X130" s="38">
        <v>0.74</v>
      </c>
      <c r="Y130" s="12"/>
      <c r="Z130" s="12" t="s">
        <v>61</v>
      </c>
      <c r="AA130" s="12" t="s">
        <v>61</v>
      </c>
      <c r="AB130" s="12"/>
      <c r="AC130" s="12"/>
      <c r="AD130" s="12" t="s">
        <v>61</v>
      </c>
      <c r="AE130" s="12" t="s">
        <v>61</v>
      </c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73"/>
      <c r="AS130" s="50"/>
      <c r="AT130" s="41" t="s">
        <v>61</v>
      </c>
      <c r="AU130" s="41" t="s">
        <v>61</v>
      </c>
      <c r="AV130" s="41" t="s">
        <v>61</v>
      </c>
      <c r="AW130" s="12" t="s">
        <v>61</v>
      </c>
      <c r="AX130" s="12" t="s">
        <v>61</v>
      </c>
      <c r="AY130" s="12" t="s">
        <v>60</v>
      </c>
      <c r="AZ130" s="12" t="s">
        <v>60</v>
      </c>
      <c r="BA130" s="12" t="s">
        <v>60</v>
      </c>
      <c r="BB130" s="12" t="s">
        <v>60</v>
      </c>
      <c r="BC130" s="12" t="s">
        <v>60</v>
      </c>
      <c r="BD130" s="12" t="s">
        <v>61</v>
      </c>
    </row>
    <row r="131" ht="15" spans="1:56">
      <c r="A131" s="12">
        <v>144</v>
      </c>
      <c r="B131" s="13" t="s">
        <v>66</v>
      </c>
      <c r="C131" s="13" t="s">
        <v>340</v>
      </c>
      <c r="D131" s="15">
        <v>1890220124618</v>
      </c>
      <c r="E131" s="13" t="s">
        <v>341</v>
      </c>
      <c r="F131" s="26">
        <v>41519</v>
      </c>
      <c r="G131" s="12"/>
      <c r="H131" s="28">
        <v>43402</v>
      </c>
      <c r="I131" s="28">
        <v>43413</v>
      </c>
      <c r="J131" s="13">
        <v>11</v>
      </c>
      <c r="K131" s="15">
        <v>30</v>
      </c>
      <c r="L131" s="12" t="s">
        <v>59</v>
      </c>
      <c r="M131" s="38">
        <v>27.2</v>
      </c>
      <c r="N131" s="38">
        <v>9.63</v>
      </c>
      <c r="O131" s="38">
        <v>11.29</v>
      </c>
      <c r="P131" s="38">
        <v>141</v>
      </c>
      <c r="Q131" s="38">
        <v>171</v>
      </c>
      <c r="R131" s="38">
        <v>109</v>
      </c>
      <c r="S131" s="38">
        <v>407</v>
      </c>
      <c r="T131" s="38">
        <v>1948</v>
      </c>
      <c r="U131" s="38">
        <v>15.3</v>
      </c>
      <c r="V131" s="38">
        <v>53.8</v>
      </c>
      <c r="W131" s="38">
        <v>1.43</v>
      </c>
      <c r="X131" s="38">
        <v>0.74</v>
      </c>
      <c r="Y131" s="12"/>
      <c r="Z131" s="12" t="s">
        <v>61</v>
      </c>
      <c r="AA131" s="12" t="s">
        <v>61</v>
      </c>
      <c r="AB131" s="12"/>
      <c r="AC131" s="12"/>
      <c r="AD131" s="12" t="s">
        <v>61</v>
      </c>
      <c r="AE131" s="12" t="s">
        <v>61</v>
      </c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46"/>
      <c r="AS131" s="50"/>
      <c r="AT131" s="41" t="s">
        <v>61</v>
      </c>
      <c r="AU131" s="41" t="s">
        <v>61</v>
      </c>
      <c r="AV131" s="41" t="s">
        <v>61</v>
      </c>
      <c r="AW131" s="12" t="s">
        <v>61</v>
      </c>
      <c r="AX131" s="12" t="s">
        <v>61</v>
      </c>
      <c r="AY131" s="12" t="s">
        <v>60</v>
      </c>
      <c r="AZ131" s="12" t="s">
        <v>60</v>
      </c>
      <c r="BA131" s="12" t="s">
        <v>60</v>
      </c>
      <c r="BB131" s="12" t="s">
        <v>60</v>
      </c>
      <c r="BC131" s="12" t="s">
        <v>60</v>
      </c>
      <c r="BD131" s="12" t="s">
        <v>61</v>
      </c>
    </row>
    <row r="132" ht="15" spans="1:56">
      <c r="A132" s="12">
        <v>152</v>
      </c>
      <c r="B132" s="13" t="s">
        <v>66</v>
      </c>
      <c r="C132" s="13" t="s">
        <v>342</v>
      </c>
      <c r="D132" s="15">
        <v>2950905125832</v>
      </c>
      <c r="E132" s="13" t="s">
        <v>343</v>
      </c>
      <c r="F132" s="26">
        <v>44249</v>
      </c>
      <c r="G132" s="12"/>
      <c r="H132" s="28">
        <v>43424</v>
      </c>
      <c r="I132" s="28">
        <v>43438</v>
      </c>
      <c r="J132" s="13">
        <v>14</v>
      </c>
      <c r="K132" s="15">
        <v>23</v>
      </c>
      <c r="L132" s="12" t="s">
        <v>83</v>
      </c>
      <c r="M132" s="38">
        <v>27.2</v>
      </c>
      <c r="N132" s="38">
        <v>2.53</v>
      </c>
      <c r="O132" s="38">
        <v>4.5</v>
      </c>
      <c r="P132" s="38">
        <v>356</v>
      </c>
      <c r="Q132" s="38">
        <v>233</v>
      </c>
      <c r="R132" s="38">
        <v>110</v>
      </c>
      <c r="S132" s="38">
        <v>439</v>
      </c>
      <c r="T132" s="38">
        <v>1179</v>
      </c>
      <c r="U132" s="38">
        <v>12.2</v>
      </c>
      <c r="V132" s="38">
        <v>82.6</v>
      </c>
      <c r="W132" s="38">
        <v>1.09</v>
      </c>
      <c r="X132" s="38">
        <v>0.74</v>
      </c>
      <c r="Y132" s="12"/>
      <c r="Z132" s="12" t="s">
        <v>61</v>
      </c>
      <c r="AA132" s="12" t="s">
        <v>61</v>
      </c>
      <c r="AB132" s="12"/>
      <c r="AC132" s="12"/>
      <c r="AD132" s="12" t="s">
        <v>61</v>
      </c>
      <c r="AE132" s="12" t="s">
        <v>61</v>
      </c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46"/>
      <c r="AS132" s="50"/>
      <c r="AT132" s="41" t="s">
        <v>61</v>
      </c>
      <c r="AU132" s="41" t="s">
        <v>61</v>
      </c>
      <c r="AV132" s="41" t="s">
        <v>61</v>
      </c>
      <c r="AW132" s="12" t="s">
        <v>61</v>
      </c>
      <c r="AX132" s="12" t="s">
        <v>61</v>
      </c>
      <c r="AY132" s="12" t="s">
        <v>61</v>
      </c>
      <c r="AZ132" s="12" t="s">
        <v>60</v>
      </c>
      <c r="BA132" s="12" t="s">
        <v>60</v>
      </c>
      <c r="BB132" s="12" t="s">
        <v>61</v>
      </c>
      <c r="BC132" s="12" t="s">
        <v>60</v>
      </c>
      <c r="BD132" s="12" t="s">
        <v>61</v>
      </c>
    </row>
    <row r="133" ht="15" spans="1:56">
      <c r="A133" s="12">
        <v>172</v>
      </c>
      <c r="B133" s="13" t="s">
        <v>66</v>
      </c>
      <c r="C133" s="13" t="s">
        <v>344</v>
      </c>
      <c r="D133" s="15">
        <v>1531005124034</v>
      </c>
      <c r="E133" s="13" t="s">
        <v>345</v>
      </c>
      <c r="F133" s="26">
        <v>11658</v>
      </c>
      <c r="G133" s="12"/>
      <c r="H133" s="28">
        <v>43171</v>
      </c>
      <c r="I133" s="28">
        <v>43189</v>
      </c>
      <c r="J133" s="13">
        <v>18</v>
      </c>
      <c r="K133" s="15">
        <v>64</v>
      </c>
      <c r="L133" s="12" t="s">
        <v>59</v>
      </c>
      <c r="M133" s="38">
        <v>30.7</v>
      </c>
      <c r="N133" s="38">
        <v>7.74</v>
      </c>
      <c r="O133" s="38">
        <v>8.44</v>
      </c>
      <c r="P133" s="38">
        <v>218</v>
      </c>
      <c r="Q133" s="38">
        <v>364</v>
      </c>
      <c r="R133" s="38">
        <v>109</v>
      </c>
      <c r="S133" s="38">
        <v>1222</v>
      </c>
      <c r="T133" s="38">
        <v>2596</v>
      </c>
      <c r="U133" s="38">
        <v>14.6</v>
      </c>
      <c r="V133" s="38">
        <v>63.2</v>
      </c>
      <c r="W133" s="38">
        <v>1.26</v>
      </c>
      <c r="X133" s="38">
        <v>0.74</v>
      </c>
      <c r="Y133" s="12"/>
      <c r="Z133" s="12" t="s">
        <v>61</v>
      </c>
      <c r="AA133" s="12" t="s">
        <v>61</v>
      </c>
      <c r="AB133" s="12"/>
      <c r="AC133" s="12"/>
      <c r="AD133" s="12" t="s">
        <v>61</v>
      </c>
      <c r="AE133" s="12" t="s">
        <v>61</v>
      </c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46"/>
      <c r="AS133" s="50"/>
      <c r="AT133" s="13" t="s">
        <v>61</v>
      </c>
      <c r="AU133" s="13" t="s">
        <v>61</v>
      </c>
      <c r="AV133" s="13" t="s">
        <v>61</v>
      </c>
      <c r="AW133" s="12" t="s">
        <v>61</v>
      </c>
      <c r="AX133" s="12" t="s">
        <v>61</v>
      </c>
      <c r="AY133" s="12" t="s">
        <v>60</v>
      </c>
      <c r="AZ133" s="12" t="s">
        <v>60</v>
      </c>
      <c r="BA133" s="12" t="s">
        <v>60</v>
      </c>
      <c r="BB133" s="12" t="s">
        <v>60</v>
      </c>
      <c r="BC133" s="12" t="s">
        <v>60</v>
      </c>
      <c r="BD133" s="12" t="s">
        <v>61</v>
      </c>
    </row>
    <row r="134" ht="15" spans="1:56">
      <c r="A134" s="12">
        <v>181</v>
      </c>
      <c r="B134" s="13" t="s">
        <v>66</v>
      </c>
      <c r="C134" s="13" t="s">
        <v>346</v>
      </c>
      <c r="D134" s="15">
        <v>2510320125178</v>
      </c>
      <c r="E134" s="13" t="s">
        <v>347</v>
      </c>
      <c r="F134" s="26">
        <v>32806</v>
      </c>
      <c r="G134" s="12"/>
      <c r="H134" s="28">
        <v>43334</v>
      </c>
      <c r="I134" s="28">
        <v>43347</v>
      </c>
      <c r="J134" s="13">
        <v>13</v>
      </c>
      <c r="K134" s="15">
        <v>67</v>
      </c>
      <c r="L134" s="12" t="s">
        <v>83</v>
      </c>
      <c r="M134" s="38">
        <v>33</v>
      </c>
      <c r="N134" s="38">
        <v>6.74</v>
      </c>
      <c r="O134" s="38">
        <v>7.08</v>
      </c>
      <c r="P134" s="38">
        <v>256</v>
      </c>
      <c r="Q134" s="38">
        <v>129</v>
      </c>
      <c r="R134" s="38">
        <v>123</v>
      </c>
      <c r="S134" s="38">
        <v>1639</v>
      </c>
      <c r="T134" s="38">
        <v>2325</v>
      </c>
      <c r="U134" s="38">
        <v>22.8</v>
      </c>
      <c r="V134" s="38">
        <v>34.5</v>
      </c>
      <c r="W134" s="38">
        <v>2.07</v>
      </c>
      <c r="X134" s="38">
        <v>0.74</v>
      </c>
      <c r="Y134" s="12"/>
      <c r="Z134" s="12" t="s">
        <v>61</v>
      </c>
      <c r="AA134" s="12" t="s">
        <v>61</v>
      </c>
      <c r="AB134" s="12"/>
      <c r="AC134" s="12"/>
      <c r="AD134" s="12" t="s">
        <v>61</v>
      </c>
      <c r="AE134" s="12" t="s">
        <v>61</v>
      </c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46"/>
      <c r="AS134" s="50"/>
      <c r="AT134" s="13" t="s">
        <v>61</v>
      </c>
      <c r="AU134" s="13" t="s">
        <v>61</v>
      </c>
      <c r="AV134" s="13" t="s">
        <v>61</v>
      </c>
      <c r="AW134" s="12" t="s">
        <v>77</v>
      </c>
      <c r="AX134" s="12" t="s">
        <v>60</v>
      </c>
      <c r="AY134" s="12" t="s">
        <v>60</v>
      </c>
      <c r="AZ134" s="12" t="s">
        <v>60</v>
      </c>
      <c r="BA134" s="12" t="s">
        <v>60</v>
      </c>
      <c r="BB134" s="12" t="s">
        <v>60</v>
      </c>
      <c r="BC134" s="12" t="s">
        <v>60</v>
      </c>
      <c r="BD134" s="12" t="s">
        <v>61</v>
      </c>
    </row>
    <row r="135" ht="15" spans="1:56">
      <c r="A135" s="12">
        <v>213</v>
      </c>
      <c r="B135" s="13" t="s">
        <v>66</v>
      </c>
      <c r="C135" s="13" t="s">
        <v>348</v>
      </c>
      <c r="D135" s="15">
        <v>2951108124259</v>
      </c>
      <c r="E135" s="13" t="s">
        <v>349</v>
      </c>
      <c r="F135" s="26">
        <v>43730</v>
      </c>
      <c r="G135" s="12"/>
      <c r="H135" s="28">
        <v>43419</v>
      </c>
      <c r="I135" s="28">
        <v>43427</v>
      </c>
      <c r="J135" s="13">
        <v>8</v>
      </c>
      <c r="K135" s="15">
        <v>23</v>
      </c>
      <c r="L135" s="12" t="s">
        <v>83</v>
      </c>
      <c r="M135" s="38">
        <v>28.3</v>
      </c>
      <c r="N135" s="38">
        <v>3.52</v>
      </c>
      <c r="O135" s="38">
        <v>3.85</v>
      </c>
      <c r="P135" s="38">
        <v>189</v>
      </c>
      <c r="Q135" s="38">
        <v>265</v>
      </c>
      <c r="R135" s="38">
        <v>83</v>
      </c>
      <c r="S135" s="38">
        <v>611</v>
      </c>
      <c r="T135" s="38">
        <v>1558</v>
      </c>
      <c r="U135" s="38">
        <v>11.8</v>
      </c>
      <c r="V135" s="38">
        <v>89.4</v>
      </c>
      <c r="W135" s="38">
        <v>1.05</v>
      </c>
      <c r="X135" s="38">
        <v>0.73</v>
      </c>
      <c r="Y135" s="12"/>
      <c r="Z135" s="12" t="s">
        <v>61</v>
      </c>
      <c r="AA135" s="12" t="s">
        <v>61</v>
      </c>
      <c r="AB135" s="12"/>
      <c r="AC135" s="12"/>
      <c r="AD135" s="12" t="s">
        <v>61</v>
      </c>
      <c r="AE135" s="12" t="s">
        <v>61</v>
      </c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4"/>
      <c r="AS135" s="50"/>
      <c r="AT135" s="13" t="s">
        <v>61</v>
      </c>
      <c r="AU135" s="13" t="s">
        <v>61</v>
      </c>
      <c r="AV135" s="13" t="s">
        <v>61</v>
      </c>
      <c r="AW135" s="12" t="s">
        <v>61</v>
      </c>
      <c r="AX135" s="12" t="s">
        <v>61</v>
      </c>
      <c r="AY135" s="12" t="s">
        <v>61</v>
      </c>
      <c r="AZ135" s="12" t="s">
        <v>60</v>
      </c>
      <c r="BA135" s="12" t="s">
        <v>60</v>
      </c>
      <c r="BB135" s="12" t="s">
        <v>61</v>
      </c>
      <c r="BC135" s="12" t="s">
        <v>60</v>
      </c>
      <c r="BD135" s="12" t="s">
        <v>61</v>
      </c>
    </row>
    <row r="136" ht="15" spans="1:56">
      <c r="A136" s="12">
        <v>320</v>
      </c>
      <c r="B136" s="13" t="s">
        <v>66</v>
      </c>
      <c r="C136" s="13" t="s">
        <v>350</v>
      </c>
      <c r="D136" s="14">
        <v>2580309120014</v>
      </c>
      <c r="E136" s="13" t="s">
        <v>351</v>
      </c>
      <c r="F136" s="26">
        <v>10582</v>
      </c>
      <c r="G136" s="12"/>
      <c r="H136" s="27">
        <v>42801</v>
      </c>
      <c r="I136" s="35">
        <v>42811</v>
      </c>
      <c r="J136" s="12">
        <f>I136-H136</f>
        <v>10</v>
      </c>
      <c r="K136" s="12">
        <f>2018-(1900+VALUE(MID(TEXT(D136,"0"),2,2)))</f>
        <v>60</v>
      </c>
      <c r="L136" s="12" t="s">
        <v>83</v>
      </c>
      <c r="M136" s="13"/>
      <c r="N136" s="13">
        <v>0.29</v>
      </c>
      <c r="O136" s="13">
        <v>0.65</v>
      </c>
      <c r="P136" s="13">
        <v>112</v>
      </c>
      <c r="Q136" s="13">
        <v>136</v>
      </c>
      <c r="R136" s="13">
        <v>96</v>
      </c>
      <c r="S136" s="13">
        <v>73</v>
      </c>
      <c r="T136" s="13">
        <v>311</v>
      </c>
      <c r="U136" s="13">
        <v>16.5</v>
      </c>
      <c r="V136" s="13">
        <v>75.8</v>
      </c>
      <c r="W136" s="13">
        <v>1.15</v>
      </c>
      <c r="X136" s="12">
        <v>0.73</v>
      </c>
      <c r="Y136" s="12"/>
      <c r="Z136" s="12" t="s">
        <v>61</v>
      </c>
      <c r="AA136" s="12" t="s">
        <v>61</v>
      </c>
      <c r="AB136" s="12"/>
      <c r="AC136" s="12"/>
      <c r="AD136" s="12" t="s">
        <v>60</v>
      </c>
      <c r="AE136" s="12" t="s">
        <v>61</v>
      </c>
      <c r="AF136" s="12" t="s">
        <v>352</v>
      </c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 t="s">
        <v>61</v>
      </c>
      <c r="AU136" s="12" t="s">
        <v>61</v>
      </c>
      <c r="AV136" s="12" t="s">
        <v>61</v>
      </c>
      <c r="AW136" s="12" t="s">
        <v>61</v>
      </c>
      <c r="AX136" s="12" t="s">
        <v>61</v>
      </c>
      <c r="AY136" s="12" t="s">
        <v>61</v>
      </c>
      <c r="AZ136" s="12" t="s">
        <v>61</v>
      </c>
      <c r="BA136" s="12" t="s">
        <v>61</v>
      </c>
      <c r="BB136" s="12" t="s">
        <v>61</v>
      </c>
      <c r="BC136" s="12" t="s">
        <v>61</v>
      </c>
      <c r="BD136" s="12" t="s">
        <v>61</v>
      </c>
    </row>
    <row r="137" ht="15" spans="1:56">
      <c r="A137" s="8">
        <v>333</v>
      </c>
      <c r="B137" s="9" t="s">
        <v>56</v>
      </c>
      <c r="C137" s="9" t="s">
        <v>353</v>
      </c>
      <c r="D137" s="11">
        <v>2670708323916</v>
      </c>
      <c r="E137" s="9" t="s">
        <v>354</v>
      </c>
      <c r="F137" s="23">
        <v>22250</v>
      </c>
      <c r="G137" s="8"/>
      <c r="H137" s="25">
        <v>43614</v>
      </c>
      <c r="I137" s="34">
        <v>43627</v>
      </c>
      <c r="J137" s="8">
        <f>I137-H137</f>
        <v>13</v>
      </c>
      <c r="K137" s="8">
        <f>2018-(1900+VALUE(MID(TEXT(D137,"0"),2,2)))</f>
        <v>51</v>
      </c>
      <c r="L137" s="8" t="s">
        <v>83</v>
      </c>
      <c r="M137" s="9">
        <v>52.4</v>
      </c>
      <c r="N137" s="9">
        <v>28.51</v>
      </c>
      <c r="O137" s="9">
        <v>32.13</v>
      </c>
      <c r="P137" s="9">
        <v>192</v>
      </c>
      <c r="Q137" s="9">
        <v>93</v>
      </c>
      <c r="R137" s="9">
        <v>99</v>
      </c>
      <c r="S137" s="9">
        <v>36</v>
      </c>
      <c r="T137" s="9">
        <v>15</v>
      </c>
      <c r="U137" s="9">
        <v>13.4</v>
      </c>
      <c r="V137" s="9">
        <v>70.5</v>
      </c>
      <c r="W137" s="9">
        <v>1.17</v>
      </c>
      <c r="X137" s="8">
        <v>0.73</v>
      </c>
      <c r="Y137" s="8"/>
      <c r="Z137" s="8" t="s">
        <v>61</v>
      </c>
      <c r="AA137" s="8" t="s">
        <v>61</v>
      </c>
      <c r="AB137" s="8"/>
      <c r="AC137" s="8"/>
      <c r="AD137" s="8" t="s">
        <v>61</v>
      </c>
      <c r="AE137" s="8" t="s">
        <v>61</v>
      </c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 t="s">
        <v>60</v>
      </c>
      <c r="AT137" s="8" t="s">
        <v>61</v>
      </c>
      <c r="AU137" s="8" t="s">
        <v>61</v>
      </c>
      <c r="AV137" s="8" t="s">
        <v>61</v>
      </c>
      <c r="AW137" s="8" t="s">
        <v>144</v>
      </c>
      <c r="AX137" s="8" t="s">
        <v>61</v>
      </c>
      <c r="AY137" s="8" t="s">
        <v>61</v>
      </c>
      <c r="AZ137" s="8" t="s">
        <v>61</v>
      </c>
      <c r="BA137" s="8" t="s">
        <v>61</v>
      </c>
      <c r="BB137" s="8" t="s">
        <v>61</v>
      </c>
      <c r="BC137" s="8" t="s">
        <v>61</v>
      </c>
      <c r="BD137" s="8" t="s">
        <v>61</v>
      </c>
    </row>
    <row r="138" ht="15" spans="1:56">
      <c r="A138" s="8">
        <v>149</v>
      </c>
      <c r="B138" s="9" t="s">
        <v>56</v>
      </c>
      <c r="C138" s="9" t="s">
        <v>355</v>
      </c>
      <c r="D138" s="10">
        <v>2990306124607</v>
      </c>
      <c r="E138" s="9" t="s">
        <v>356</v>
      </c>
      <c r="F138" s="23">
        <v>43408</v>
      </c>
      <c r="G138" s="8"/>
      <c r="H138" s="24">
        <v>43417</v>
      </c>
      <c r="I138" s="24">
        <v>43424</v>
      </c>
      <c r="J138" s="9">
        <v>7</v>
      </c>
      <c r="K138" s="10">
        <v>20</v>
      </c>
      <c r="L138" s="8" t="s">
        <v>83</v>
      </c>
      <c r="M138" s="37">
        <v>19.7</v>
      </c>
      <c r="N138" s="37">
        <v>0.22</v>
      </c>
      <c r="O138" s="37">
        <v>0.36</v>
      </c>
      <c r="P138" s="37">
        <v>183</v>
      </c>
      <c r="Q138" s="37">
        <v>162</v>
      </c>
      <c r="R138" s="37">
        <v>77</v>
      </c>
      <c r="S138" s="37">
        <v>38</v>
      </c>
      <c r="T138" s="37">
        <v>83</v>
      </c>
      <c r="U138" s="37">
        <v>10.7</v>
      </c>
      <c r="V138" s="37">
        <v>104.2</v>
      </c>
      <c r="W138" s="37">
        <v>0.98</v>
      </c>
      <c r="X138" s="37">
        <v>0.72</v>
      </c>
      <c r="Y138" s="8"/>
      <c r="Z138" s="8" t="s">
        <v>61</v>
      </c>
      <c r="AA138" s="8" t="s">
        <v>61</v>
      </c>
      <c r="AB138" s="8"/>
      <c r="AC138" s="8"/>
      <c r="AD138" s="8" t="s">
        <v>60</v>
      </c>
      <c r="AE138" s="8" t="s">
        <v>61</v>
      </c>
      <c r="AF138" s="8" t="s">
        <v>357</v>
      </c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45"/>
      <c r="AS138" s="48" t="s">
        <v>61</v>
      </c>
      <c r="AT138" s="49" t="s">
        <v>61</v>
      </c>
      <c r="AU138" s="49" t="s">
        <v>61</v>
      </c>
      <c r="AV138" s="49" t="s">
        <v>61</v>
      </c>
      <c r="AW138" s="8" t="s">
        <v>61</v>
      </c>
      <c r="AX138" s="8" t="s">
        <v>61</v>
      </c>
      <c r="AY138" s="8" t="s">
        <v>61</v>
      </c>
      <c r="AZ138" s="8" t="s">
        <v>61</v>
      </c>
      <c r="BA138" s="8" t="s">
        <v>61</v>
      </c>
      <c r="BB138" s="8" t="s">
        <v>61</v>
      </c>
      <c r="BC138" s="8" t="s">
        <v>61</v>
      </c>
      <c r="BD138" s="8" t="s">
        <v>61</v>
      </c>
    </row>
    <row r="139" ht="15" spans="1:56">
      <c r="A139" s="12">
        <v>210</v>
      </c>
      <c r="B139" s="13" t="s">
        <v>66</v>
      </c>
      <c r="C139" s="13" t="s">
        <v>358</v>
      </c>
      <c r="D139" s="15">
        <v>1911225314025</v>
      </c>
      <c r="E139" s="13" t="s">
        <v>359</v>
      </c>
      <c r="F139" s="26">
        <v>43397</v>
      </c>
      <c r="G139" s="12"/>
      <c r="H139" s="28">
        <v>43417</v>
      </c>
      <c r="I139" s="28">
        <v>43427</v>
      </c>
      <c r="J139" s="13">
        <v>10</v>
      </c>
      <c r="K139" s="15">
        <v>27</v>
      </c>
      <c r="L139" s="12" t="s">
        <v>59</v>
      </c>
      <c r="M139" s="38">
        <v>26.7</v>
      </c>
      <c r="N139" s="38">
        <v>6.42</v>
      </c>
      <c r="O139" s="38">
        <v>7.3</v>
      </c>
      <c r="P139" s="38">
        <v>271</v>
      </c>
      <c r="Q139" s="38">
        <v>273</v>
      </c>
      <c r="R139" s="38">
        <v>82</v>
      </c>
      <c r="S139" s="38">
        <v>753</v>
      </c>
      <c r="T139" s="38">
        <v>1950</v>
      </c>
      <c r="U139" s="38">
        <v>13</v>
      </c>
      <c r="V139" s="38">
        <v>68.2</v>
      </c>
      <c r="W139" s="38">
        <v>1.2</v>
      </c>
      <c r="X139" s="38">
        <v>0.71</v>
      </c>
      <c r="Y139" s="12"/>
      <c r="Z139" s="12" t="s">
        <v>61</v>
      </c>
      <c r="AA139" s="12" t="s">
        <v>61</v>
      </c>
      <c r="AB139" s="12"/>
      <c r="AC139" s="12"/>
      <c r="AD139" s="12" t="s">
        <v>61</v>
      </c>
      <c r="AE139" s="12" t="s">
        <v>61</v>
      </c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4"/>
      <c r="AS139" s="50"/>
      <c r="AT139" s="13" t="s">
        <v>61</v>
      </c>
      <c r="AU139" s="13" t="s">
        <v>61</v>
      </c>
      <c r="AV139" s="13" t="s">
        <v>61</v>
      </c>
      <c r="AW139" s="12" t="s">
        <v>61</v>
      </c>
      <c r="AX139" s="12" t="s">
        <v>61</v>
      </c>
      <c r="AY139" s="12" t="s">
        <v>60</v>
      </c>
      <c r="AZ139" s="12" t="s">
        <v>60</v>
      </c>
      <c r="BA139" s="12" t="s">
        <v>60</v>
      </c>
      <c r="BB139" s="12" t="s">
        <v>60</v>
      </c>
      <c r="BC139" s="12" t="s">
        <v>60</v>
      </c>
      <c r="BD139" s="12" t="s">
        <v>61</v>
      </c>
    </row>
    <row r="140" ht="15" spans="1:56">
      <c r="A140" s="12">
        <v>318</v>
      </c>
      <c r="B140" s="13" t="s">
        <v>66</v>
      </c>
      <c r="C140" s="13" t="s">
        <v>360</v>
      </c>
      <c r="D140" s="14">
        <v>2670722322273</v>
      </c>
      <c r="E140" s="13" t="s">
        <v>361</v>
      </c>
      <c r="F140" s="26">
        <v>8773</v>
      </c>
      <c r="G140" s="12"/>
      <c r="H140" s="27">
        <v>43522</v>
      </c>
      <c r="I140" s="35">
        <v>43532</v>
      </c>
      <c r="J140" s="12">
        <f>I140-H140</f>
        <v>10</v>
      </c>
      <c r="K140" s="12">
        <f>2018-(1900+VALUE(MID(TEXT(D140,"0"),2,2)))</f>
        <v>51</v>
      </c>
      <c r="L140" s="12" t="s">
        <v>83</v>
      </c>
      <c r="M140" s="13">
        <v>26.7</v>
      </c>
      <c r="N140" s="13">
        <v>3.82</v>
      </c>
      <c r="O140" s="13">
        <v>5.57</v>
      </c>
      <c r="P140" s="13">
        <v>265</v>
      </c>
      <c r="Q140" s="13">
        <v>481</v>
      </c>
      <c r="R140" s="13">
        <v>98</v>
      </c>
      <c r="S140" s="13">
        <v>1325</v>
      </c>
      <c r="T140" s="13">
        <v>2680</v>
      </c>
      <c r="U140" s="13">
        <v>11.6</v>
      </c>
      <c r="V140" s="13">
        <v>93.1</v>
      </c>
      <c r="W140" s="13">
        <v>1.04</v>
      </c>
      <c r="X140" s="12">
        <v>0.71</v>
      </c>
      <c r="Y140" s="12"/>
      <c r="Z140" s="12" t="s">
        <v>61</v>
      </c>
      <c r="AA140" s="12" t="s">
        <v>61</v>
      </c>
      <c r="AB140" s="12"/>
      <c r="AC140" s="12"/>
      <c r="AD140" s="12" t="s">
        <v>61</v>
      </c>
      <c r="AE140" s="12" t="s">
        <v>61</v>
      </c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 t="s">
        <v>61</v>
      </c>
      <c r="AU140" s="12" t="s">
        <v>61</v>
      </c>
      <c r="AV140" s="12" t="s">
        <v>61</v>
      </c>
      <c r="AW140" s="12" t="s">
        <v>61</v>
      </c>
      <c r="AX140" s="12" t="s">
        <v>61</v>
      </c>
      <c r="AY140" s="12" t="s">
        <v>61</v>
      </c>
      <c r="AZ140" s="12" t="s">
        <v>61</v>
      </c>
      <c r="BA140" s="12" t="s">
        <v>60</v>
      </c>
      <c r="BB140" s="12" t="s">
        <v>61</v>
      </c>
      <c r="BC140" s="12" t="s">
        <v>60</v>
      </c>
      <c r="BD140" s="12" t="s">
        <v>61</v>
      </c>
    </row>
    <row r="141" ht="15" spans="1:56">
      <c r="A141" s="12">
        <v>363</v>
      </c>
      <c r="B141" s="13" t="s">
        <v>66</v>
      </c>
      <c r="C141" s="13" t="s">
        <v>362</v>
      </c>
      <c r="D141" s="14">
        <v>2890617124423</v>
      </c>
      <c r="E141" s="13" t="s">
        <v>363</v>
      </c>
      <c r="F141" s="26">
        <v>47188</v>
      </c>
      <c r="G141" s="12"/>
      <c r="H141" s="27">
        <v>43049</v>
      </c>
      <c r="I141" s="35">
        <v>43059</v>
      </c>
      <c r="J141" s="12">
        <f>I141-H141</f>
        <v>10</v>
      </c>
      <c r="K141" s="12">
        <f>2018-(1900+VALUE(MID(TEXT(D141,"0"),2,2)))</f>
        <v>29</v>
      </c>
      <c r="L141" s="12" t="s">
        <v>83</v>
      </c>
      <c r="M141" s="13">
        <v>25.8</v>
      </c>
      <c r="N141" s="13">
        <v>0.17</v>
      </c>
      <c r="O141" s="13">
        <v>0.21</v>
      </c>
      <c r="P141" s="13">
        <v>272</v>
      </c>
      <c r="Q141" s="13">
        <v>357</v>
      </c>
      <c r="R141" s="13">
        <v>86</v>
      </c>
      <c r="S141" s="13">
        <v>240</v>
      </c>
      <c r="T141" s="13">
        <v>328</v>
      </c>
      <c r="U141" s="13">
        <v>12.9</v>
      </c>
      <c r="V141" s="13">
        <v>81</v>
      </c>
      <c r="W141" s="13">
        <v>1.11</v>
      </c>
      <c r="X141" s="12">
        <v>0.7</v>
      </c>
      <c r="Y141" s="12"/>
      <c r="Z141" s="12" t="s">
        <v>61</v>
      </c>
      <c r="AA141" s="12" t="s">
        <v>61</v>
      </c>
      <c r="AB141" s="12"/>
      <c r="AC141" s="12"/>
      <c r="AD141" s="12" t="s">
        <v>61</v>
      </c>
      <c r="AE141" s="12" t="s">
        <v>61</v>
      </c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 t="s">
        <v>61</v>
      </c>
      <c r="AU141" s="12" t="s">
        <v>61</v>
      </c>
      <c r="AV141" s="12" t="s">
        <v>61</v>
      </c>
      <c r="AW141" s="12" t="s">
        <v>61</v>
      </c>
      <c r="AX141" s="12" t="s">
        <v>61</v>
      </c>
      <c r="AY141" s="12" t="s">
        <v>61</v>
      </c>
      <c r="AZ141" s="12" t="s">
        <v>61</v>
      </c>
      <c r="BA141" s="12" t="s">
        <v>61</v>
      </c>
      <c r="BB141" s="12" t="s">
        <v>61</v>
      </c>
      <c r="BC141" s="12" t="s">
        <v>61</v>
      </c>
      <c r="BD141" s="12" t="s">
        <v>61</v>
      </c>
    </row>
    <row r="142" ht="15" spans="1:56">
      <c r="A142" s="12">
        <v>158</v>
      </c>
      <c r="B142" s="13" t="s">
        <v>66</v>
      </c>
      <c r="C142" s="13" t="s">
        <v>364</v>
      </c>
      <c r="D142" s="15">
        <v>2800718125786</v>
      </c>
      <c r="E142" s="13" t="s">
        <v>365</v>
      </c>
      <c r="F142" s="26">
        <v>55</v>
      </c>
      <c r="G142" s="12"/>
      <c r="H142" s="28">
        <v>43101</v>
      </c>
      <c r="I142" s="28">
        <v>43115</v>
      </c>
      <c r="J142" s="13">
        <v>14</v>
      </c>
      <c r="K142" s="15">
        <v>37</v>
      </c>
      <c r="L142" s="12" t="s">
        <v>83</v>
      </c>
      <c r="M142" s="38">
        <v>24.5</v>
      </c>
      <c r="N142" s="38">
        <v>5.11</v>
      </c>
      <c r="O142" s="38">
        <v>5.96</v>
      </c>
      <c r="P142" s="38">
        <v>201</v>
      </c>
      <c r="Q142" s="38">
        <v>190</v>
      </c>
      <c r="R142" s="38">
        <v>101</v>
      </c>
      <c r="S142" s="38">
        <v>776</v>
      </c>
      <c r="T142" s="38">
        <v>1582</v>
      </c>
      <c r="U142" s="38">
        <v>12.4</v>
      </c>
      <c r="V142" s="38">
        <v>88.9</v>
      </c>
      <c r="W142" s="38">
        <v>1.07</v>
      </c>
      <c r="X142" s="38">
        <v>0.69</v>
      </c>
      <c r="Y142" s="12"/>
      <c r="Z142" s="12" t="s">
        <v>61</v>
      </c>
      <c r="AA142" s="12" t="s">
        <v>61</v>
      </c>
      <c r="AB142" s="12"/>
      <c r="AC142" s="12"/>
      <c r="AD142" s="12" t="s">
        <v>61</v>
      </c>
      <c r="AE142" s="12" t="s">
        <v>61</v>
      </c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46"/>
      <c r="AS142" s="50"/>
      <c r="AT142" s="13" t="s">
        <v>61</v>
      </c>
      <c r="AU142" s="13" t="s">
        <v>61</v>
      </c>
      <c r="AV142" s="13" t="s">
        <v>61</v>
      </c>
      <c r="AW142" s="12" t="s">
        <v>61</v>
      </c>
      <c r="AX142" s="12" t="s">
        <v>61</v>
      </c>
      <c r="AY142" s="12" t="s">
        <v>61</v>
      </c>
      <c r="AZ142" s="12" t="s">
        <v>60</v>
      </c>
      <c r="BA142" s="12" t="s">
        <v>60</v>
      </c>
      <c r="BB142" s="12" t="s">
        <v>61</v>
      </c>
      <c r="BC142" s="12" t="s">
        <v>60</v>
      </c>
      <c r="BD142" s="12" t="s">
        <v>61</v>
      </c>
    </row>
    <row r="143" ht="15" spans="1:56">
      <c r="A143" s="12">
        <v>369</v>
      </c>
      <c r="B143" s="13" t="s">
        <v>66</v>
      </c>
      <c r="C143" s="13" t="s">
        <v>366</v>
      </c>
      <c r="D143" s="14">
        <v>2690906125177</v>
      </c>
      <c r="E143" s="13" t="s">
        <v>367</v>
      </c>
      <c r="F143" s="26">
        <v>48487</v>
      </c>
      <c r="G143" s="12"/>
      <c r="H143" s="27">
        <v>43060</v>
      </c>
      <c r="I143" s="35">
        <v>43067</v>
      </c>
      <c r="J143" s="12">
        <f>I143-H143</f>
        <v>7</v>
      </c>
      <c r="K143" s="12">
        <f>2018-(1900+VALUE(MID(TEXT(D143,"0"),2,2)))</f>
        <v>49</v>
      </c>
      <c r="L143" s="12" t="s">
        <v>83</v>
      </c>
      <c r="M143" s="13">
        <v>25.2</v>
      </c>
      <c r="N143" s="13">
        <v>3.81</v>
      </c>
      <c r="O143" s="13">
        <v>5.15</v>
      </c>
      <c r="P143" s="13">
        <v>91</v>
      </c>
      <c r="Q143" s="13">
        <v>80</v>
      </c>
      <c r="R143" s="13">
        <v>104</v>
      </c>
      <c r="S143" s="13">
        <v>101</v>
      </c>
      <c r="T143" s="13">
        <v>286</v>
      </c>
      <c r="U143" s="13">
        <v>12.6</v>
      </c>
      <c r="V143" s="13">
        <v>85.6</v>
      </c>
      <c r="W143" s="13">
        <v>1.09</v>
      </c>
      <c r="X143" s="12">
        <v>0.69</v>
      </c>
      <c r="Y143" s="12"/>
      <c r="Z143" s="12" t="s">
        <v>61</v>
      </c>
      <c r="AA143" s="12" t="s">
        <v>60</v>
      </c>
      <c r="AB143" s="12"/>
      <c r="AC143" s="12"/>
      <c r="AD143" s="12" t="s">
        <v>61</v>
      </c>
      <c r="AE143" s="12" t="s">
        <v>61</v>
      </c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 t="s">
        <v>61</v>
      </c>
      <c r="AU143" s="12" t="s">
        <v>60</v>
      </c>
      <c r="AV143" s="12" t="s">
        <v>61</v>
      </c>
      <c r="AW143" s="12" t="s">
        <v>61</v>
      </c>
      <c r="AX143" s="12" t="s">
        <v>61</v>
      </c>
      <c r="AY143" s="12" t="s">
        <v>61</v>
      </c>
      <c r="AZ143" s="12" t="s">
        <v>61</v>
      </c>
      <c r="BA143" s="12" t="s">
        <v>61</v>
      </c>
      <c r="BB143" s="12" t="s">
        <v>61</v>
      </c>
      <c r="BC143" s="12" t="s">
        <v>61</v>
      </c>
      <c r="BD143" s="12" t="s">
        <v>61</v>
      </c>
    </row>
    <row r="144" ht="15" spans="1:56">
      <c r="A144" s="12">
        <v>124</v>
      </c>
      <c r="B144" s="13" t="s">
        <v>66</v>
      </c>
      <c r="C144" s="13" t="s">
        <v>368</v>
      </c>
      <c r="D144" s="15">
        <v>2611205060014</v>
      </c>
      <c r="E144" s="13" t="s">
        <v>369</v>
      </c>
      <c r="F144" s="26">
        <v>34199</v>
      </c>
      <c r="G144" s="12"/>
      <c r="H144" s="28">
        <v>43347</v>
      </c>
      <c r="I144" s="28">
        <v>43360</v>
      </c>
      <c r="J144" s="13">
        <v>13</v>
      </c>
      <c r="K144" s="15">
        <v>57</v>
      </c>
      <c r="L144" s="12" t="s">
        <v>83</v>
      </c>
      <c r="M144" s="38">
        <v>68.1</v>
      </c>
      <c r="N144" s="38">
        <v>1.36</v>
      </c>
      <c r="O144" s="38">
        <v>1.68</v>
      </c>
      <c r="P144" s="38">
        <v>388</v>
      </c>
      <c r="Q144" s="38">
        <v>610</v>
      </c>
      <c r="R144" s="38">
        <v>98</v>
      </c>
      <c r="S144" s="38">
        <v>1750</v>
      </c>
      <c r="T144" s="38">
        <v>2375</v>
      </c>
      <c r="U144" s="38">
        <v>19.9</v>
      </c>
      <c r="V144" s="38">
        <v>39.3</v>
      </c>
      <c r="W144" s="38">
        <v>1.84</v>
      </c>
      <c r="X144" s="38">
        <v>0.68</v>
      </c>
      <c r="Y144" s="12"/>
      <c r="Z144" s="12" t="s">
        <v>61</v>
      </c>
      <c r="AA144" s="12" t="s">
        <v>61</v>
      </c>
      <c r="AB144" s="12"/>
      <c r="AC144" s="12"/>
      <c r="AD144" s="12" t="s">
        <v>61</v>
      </c>
      <c r="AE144" s="12" t="s">
        <v>61</v>
      </c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73"/>
      <c r="AS144" s="50"/>
      <c r="AT144" s="41" t="s">
        <v>61</v>
      </c>
      <c r="AU144" s="41" t="s">
        <v>61</v>
      </c>
      <c r="AV144" s="41" t="s">
        <v>61</v>
      </c>
      <c r="AW144" s="12" t="s">
        <v>77</v>
      </c>
      <c r="AX144" s="12" t="s">
        <v>60</v>
      </c>
      <c r="AY144" s="12" t="s">
        <v>60</v>
      </c>
      <c r="AZ144" s="12" t="s">
        <v>60</v>
      </c>
      <c r="BA144" s="12" t="s">
        <v>60</v>
      </c>
      <c r="BB144" s="12" t="s">
        <v>60</v>
      </c>
      <c r="BC144" s="12" t="s">
        <v>60</v>
      </c>
      <c r="BD144" s="12" t="s">
        <v>61</v>
      </c>
    </row>
    <row r="145" ht="15" spans="1:56">
      <c r="A145" s="8">
        <v>137</v>
      </c>
      <c r="B145" s="9" t="s">
        <v>56</v>
      </c>
      <c r="C145" s="9" t="s">
        <v>370</v>
      </c>
      <c r="D145" s="10">
        <v>2650119120655</v>
      </c>
      <c r="E145" s="9" t="s">
        <v>371</v>
      </c>
      <c r="F145" s="23">
        <v>39109</v>
      </c>
      <c r="G145" s="8"/>
      <c r="H145" s="24">
        <v>43383</v>
      </c>
      <c r="I145" s="24">
        <v>43392</v>
      </c>
      <c r="J145" s="9">
        <v>9</v>
      </c>
      <c r="K145" s="10">
        <v>54</v>
      </c>
      <c r="L145" s="8" t="s">
        <v>83</v>
      </c>
      <c r="M145" s="37">
        <v>28.5</v>
      </c>
      <c r="N145" s="37">
        <v>0.62</v>
      </c>
      <c r="O145" s="37">
        <v>0.84</v>
      </c>
      <c r="P145" s="37">
        <v>165</v>
      </c>
      <c r="Q145" s="37">
        <v>102</v>
      </c>
      <c r="R145" s="37">
        <v>102</v>
      </c>
      <c r="S145" s="37">
        <v>204</v>
      </c>
      <c r="T145" s="37">
        <v>539</v>
      </c>
      <c r="U145" s="37">
        <v>11.7</v>
      </c>
      <c r="V145" s="37">
        <v>79.5</v>
      </c>
      <c r="W145" s="37">
        <v>1.1</v>
      </c>
      <c r="X145" s="37">
        <v>0.68</v>
      </c>
      <c r="Y145" s="8"/>
      <c r="Z145" s="8" t="s">
        <v>61</v>
      </c>
      <c r="AA145" s="8" t="s">
        <v>61</v>
      </c>
      <c r="AB145" s="8"/>
      <c r="AC145" s="8"/>
      <c r="AD145" s="8" t="s">
        <v>61</v>
      </c>
      <c r="AE145" s="8" t="s">
        <v>61</v>
      </c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47"/>
      <c r="AS145" s="48" t="s">
        <v>61</v>
      </c>
      <c r="AT145" s="49" t="s">
        <v>61</v>
      </c>
      <c r="AU145" s="49" t="s">
        <v>61</v>
      </c>
      <c r="AV145" s="49" t="s">
        <v>61</v>
      </c>
      <c r="AW145" s="8" t="s">
        <v>61</v>
      </c>
      <c r="AX145" s="8" t="s">
        <v>61</v>
      </c>
      <c r="AY145" s="8" t="s">
        <v>61</v>
      </c>
      <c r="AZ145" s="8" t="s">
        <v>61</v>
      </c>
      <c r="BA145" s="8" t="s">
        <v>60</v>
      </c>
      <c r="BB145" s="8" t="s">
        <v>61</v>
      </c>
      <c r="BC145" s="8" t="s">
        <v>60</v>
      </c>
      <c r="BD145" s="8" t="s">
        <v>61</v>
      </c>
    </row>
    <row r="146" ht="15" spans="1:56">
      <c r="A146" s="12">
        <v>198</v>
      </c>
      <c r="B146" s="13" t="s">
        <v>66</v>
      </c>
      <c r="C146" s="13" t="s">
        <v>372</v>
      </c>
      <c r="D146" s="15">
        <v>2720511125210</v>
      </c>
      <c r="E146" s="13" t="s">
        <v>373</v>
      </c>
      <c r="F146" s="26">
        <v>39922</v>
      </c>
      <c r="G146" s="12"/>
      <c r="H146" s="28">
        <v>43389</v>
      </c>
      <c r="I146" s="28">
        <v>43399</v>
      </c>
      <c r="J146" s="13">
        <v>10</v>
      </c>
      <c r="K146" s="15">
        <v>46</v>
      </c>
      <c r="L146" s="12" t="s">
        <v>83</v>
      </c>
      <c r="M146" s="38">
        <v>32.9</v>
      </c>
      <c r="N146" s="38">
        <v>2.04</v>
      </c>
      <c r="O146" s="38">
        <v>2.58</v>
      </c>
      <c r="P146" s="38">
        <v>221</v>
      </c>
      <c r="Q146" s="38">
        <v>158</v>
      </c>
      <c r="R146" s="12"/>
      <c r="S146" s="38">
        <v>2599</v>
      </c>
      <c r="T146" s="38">
        <v>2320</v>
      </c>
      <c r="U146" s="38">
        <v>16.7</v>
      </c>
      <c r="V146" s="38">
        <v>49.6</v>
      </c>
      <c r="W146" s="38">
        <v>1.53</v>
      </c>
      <c r="X146" s="38">
        <v>0.68</v>
      </c>
      <c r="Y146" s="12"/>
      <c r="Z146" s="12" t="s">
        <v>61</v>
      </c>
      <c r="AA146" s="12" t="s">
        <v>61</v>
      </c>
      <c r="AB146" s="12"/>
      <c r="AC146" s="12"/>
      <c r="AD146" s="12" t="s">
        <v>61</v>
      </c>
      <c r="AE146" s="12" t="s">
        <v>61</v>
      </c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46"/>
      <c r="AS146" s="50"/>
      <c r="AT146" s="13" t="s">
        <v>61</v>
      </c>
      <c r="AU146" s="13" t="s">
        <v>61</v>
      </c>
      <c r="AV146" s="13" t="s">
        <v>61</v>
      </c>
      <c r="AW146" s="12" t="s">
        <v>61</v>
      </c>
      <c r="AX146" s="12" t="s">
        <v>60</v>
      </c>
      <c r="AY146" s="12" t="s">
        <v>60</v>
      </c>
      <c r="AZ146" s="12" t="s">
        <v>60</v>
      </c>
      <c r="BA146" s="12" t="s">
        <v>60</v>
      </c>
      <c r="BB146" s="12" t="s">
        <v>60</v>
      </c>
      <c r="BC146" s="12" t="s">
        <v>60</v>
      </c>
      <c r="BD146" s="12" t="s">
        <v>61</v>
      </c>
    </row>
    <row r="147" ht="15" spans="1:56">
      <c r="A147" s="12">
        <v>337</v>
      </c>
      <c r="B147" s="13" t="s">
        <v>66</v>
      </c>
      <c r="C147" s="13" t="s">
        <v>374</v>
      </c>
      <c r="D147" s="14">
        <v>2870211125807</v>
      </c>
      <c r="E147" s="13" t="s">
        <v>375</v>
      </c>
      <c r="F147" s="26">
        <v>26844</v>
      </c>
      <c r="G147" s="12"/>
      <c r="H147" s="27">
        <v>43642</v>
      </c>
      <c r="I147" s="35">
        <v>43651</v>
      </c>
      <c r="J147" s="12">
        <f>I147-H147</f>
        <v>9</v>
      </c>
      <c r="K147" s="12">
        <f>2018-(1900+VALUE(MID(TEXT(D147,"0"),2,2)))</f>
        <v>31</v>
      </c>
      <c r="L147" s="12" t="s">
        <v>83</v>
      </c>
      <c r="M147" s="13">
        <v>23.6</v>
      </c>
      <c r="N147" s="13">
        <v>5.13</v>
      </c>
      <c r="O147" s="13">
        <v>5.99</v>
      </c>
      <c r="P147" s="13">
        <v>325</v>
      </c>
      <c r="Q147" s="13">
        <v>292</v>
      </c>
      <c r="R147" s="13">
        <v>89</v>
      </c>
      <c r="S147" s="13">
        <v>1121</v>
      </c>
      <c r="T147" s="13">
        <v>1653</v>
      </c>
      <c r="U147" s="13">
        <v>12.6</v>
      </c>
      <c r="V147" s="13">
        <v>80</v>
      </c>
      <c r="W147" s="13">
        <v>1.1</v>
      </c>
      <c r="X147" s="12">
        <v>0.67</v>
      </c>
      <c r="Y147" s="12"/>
      <c r="Z147" s="12" t="s">
        <v>61</v>
      </c>
      <c r="AA147" s="12" t="s">
        <v>61</v>
      </c>
      <c r="AB147" s="12"/>
      <c r="AC147" s="12"/>
      <c r="AD147" s="12" t="s">
        <v>61</v>
      </c>
      <c r="AE147" s="12" t="s">
        <v>61</v>
      </c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 t="s">
        <v>61</v>
      </c>
      <c r="AU147" s="12" t="s">
        <v>61</v>
      </c>
      <c r="AV147" s="12" t="s">
        <v>61</v>
      </c>
      <c r="AW147" s="12" t="s">
        <v>61</v>
      </c>
      <c r="AX147" s="4" t="s">
        <v>61</v>
      </c>
      <c r="AY147" s="12" t="s">
        <v>61</v>
      </c>
      <c r="AZ147" s="12" t="s">
        <v>60</v>
      </c>
      <c r="BA147" s="12" t="s">
        <v>60</v>
      </c>
      <c r="BB147" s="12" t="s">
        <v>61</v>
      </c>
      <c r="BC147" s="12" t="s">
        <v>60</v>
      </c>
      <c r="BD147" s="12" t="s">
        <v>61</v>
      </c>
    </row>
    <row r="148" ht="15" spans="1:56">
      <c r="A148" s="12">
        <v>122</v>
      </c>
      <c r="B148" s="13" t="s">
        <v>66</v>
      </c>
      <c r="C148" s="13" t="s">
        <v>376</v>
      </c>
      <c r="D148" s="15">
        <v>2870215125787</v>
      </c>
      <c r="E148" s="13" t="s">
        <v>377</v>
      </c>
      <c r="F148" s="26">
        <v>33815</v>
      </c>
      <c r="G148" s="12"/>
      <c r="H148" s="28">
        <v>43343</v>
      </c>
      <c r="I148" s="28">
        <v>43354</v>
      </c>
      <c r="J148" s="13">
        <v>11</v>
      </c>
      <c r="K148" s="15">
        <v>32</v>
      </c>
      <c r="L148" s="12" t="s">
        <v>83</v>
      </c>
      <c r="M148" s="38">
        <v>24.3</v>
      </c>
      <c r="N148" s="38">
        <v>9.32</v>
      </c>
      <c r="O148" s="38">
        <v>10.04</v>
      </c>
      <c r="P148" s="38">
        <v>191</v>
      </c>
      <c r="Q148" s="38">
        <v>329</v>
      </c>
      <c r="R148" s="38">
        <v>92</v>
      </c>
      <c r="S148" s="38">
        <v>398</v>
      </c>
      <c r="T148" s="38">
        <v>1256</v>
      </c>
      <c r="U148" s="38">
        <v>12.7</v>
      </c>
      <c r="V148" s="38">
        <v>79.2</v>
      </c>
      <c r="W148" s="38">
        <v>1.1</v>
      </c>
      <c r="X148" s="38">
        <v>0.66</v>
      </c>
      <c r="Y148" s="12"/>
      <c r="Z148" s="12" t="s">
        <v>61</v>
      </c>
      <c r="AA148" s="12" t="s">
        <v>61</v>
      </c>
      <c r="AB148" s="12"/>
      <c r="AC148" s="12"/>
      <c r="AD148" s="12" t="s">
        <v>61</v>
      </c>
      <c r="AE148" s="12" t="s">
        <v>61</v>
      </c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46"/>
      <c r="AS148" s="50"/>
      <c r="AT148" s="41" t="s">
        <v>61</v>
      </c>
      <c r="AU148" s="41" t="s">
        <v>61</v>
      </c>
      <c r="AV148" s="41" t="s">
        <v>61</v>
      </c>
      <c r="AW148" s="12" t="s">
        <v>61</v>
      </c>
      <c r="AX148" s="12" t="s">
        <v>61</v>
      </c>
      <c r="AY148" s="12" t="s">
        <v>61</v>
      </c>
      <c r="AZ148" s="12" t="s">
        <v>61</v>
      </c>
      <c r="BA148" s="12" t="s">
        <v>61</v>
      </c>
      <c r="BB148" s="12" t="s">
        <v>61</v>
      </c>
      <c r="BC148" s="12" t="s">
        <v>61</v>
      </c>
      <c r="BD148" s="12" t="s">
        <v>61</v>
      </c>
    </row>
    <row r="149" ht="15" spans="1:56">
      <c r="A149" s="12">
        <v>123</v>
      </c>
      <c r="B149" s="13" t="s">
        <v>66</v>
      </c>
      <c r="C149" s="13" t="s">
        <v>378</v>
      </c>
      <c r="D149" s="15">
        <v>1500903060770</v>
      </c>
      <c r="E149" s="13" t="s">
        <v>379</v>
      </c>
      <c r="F149" s="26">
        <v>33834</v>
      </c>
      <c r="G149" s="12"/>
      <c r="H149" s="28">
        <v>43343</v>
      </c>
      <c r="I149" s="28">
        <v>43356</v>
      </c>
      <c r="J149" s="13">
        <v>13</v>
      </c>
      <c r="K149" s="15">
        <v>68</v>
      </c>
      <c r="L149" s="12" t="s">
        <v>59</v>
      </c>
      <c r="M149" s="38">
        <v>26.1</v>
      </c>
      <c r="N149" s="38">
        <v>10.03</v>
      </c>
      <c r="O149" s="38">
        <v>11.74</v>
      </c>
      <c r="P149" s="38">
        <v>131</v>
      </c>
      <c r="Q149" s="38">
        <v>106</v>
      </c>
      <c r="R149" s="38">
        <v>105</v>
      </c>
      <c r="S149" s="38">
        <v>380</v>
      </c>
      <c r="T149" s="38">
        <v>1330</v>
      </c>
      <c r="U149" s="38">
        <v>11.5</v>
      </c>
      <c r="V149" s="38">
        <v>94.2</v>
      </c>
      <c r="W149" s="38">
        <v>1.03</v>
      </c>
      <c r="X149" s="38">
        <v>0.66</v>
      </c>
      <c r="Y149" s="12"/>
      <c r="Z149" s="12" t="s">
        <v>61</v>
      </c>
      <c r="AA149" s="12" t="s">
        <v>61</v>
      </c>
      <c r="AB149" s="12"/>
      <c r="AC149" s="12"/>
      <c r="AD149" s="12" t="s">
        <v>61</v>
      </c>
      <c r="AE149" s="12" t="s">
        <v>61</v>
      </c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46"/>
      <c r="AS149" s="50"/>
      <c r="AT149" s="41" t="s">
        <v>61</v>
      </c>
      <c r="AU149" s="41" t="s">
        <v>61</v>
      </c>
      <c r="AV149" s="41" t="s">
        <v>61</v>
      </c>
      <c r="AW149" s="12" t="s">
        <v>61</v>
      </c>
      <c r="AX149" s="12" t="s">
        <v>61</v>
      </c>
      <c r="AY149" s="12" t="s">
        <v>61</v>
      </c>
      <c r="AZ149" s="12" t="s">
        <v>60</v>
      </c>
      <c r="BA149" s="12" t="s">
        <v>60</v>
      </c>
      <c r="BB149" s="12" t="s">
        <v>61</v>
      </c>
      <c r="BC149" s="12" t="s">
        <v>60</v>
      </c>
      <c r="BD149" s="12" t="s">
        <v>61</v>
      </c>
    </row>
    <row r="150" ht="15" spans="1:56">
      <c r="A150" s="8">
        <v>113</v>
      </c>
      <c r="B150" s="9" t="s">
        <v>56</v>
      </c>
      <c r="C150" s="9" t="s">
        <v>380</v>
      </c>
      <c r="D150" s="10">
        <v>2660704201017</v>
      </c>
      <c r="E150" s="9" t="s">
        <v>381</v>
      </c>
      <c r="F150" s="23">
        <v>26365</v>
      </c>
      <c r="G150" s="8"/>
      <c r="H150" s="24">
        <v>43281</v>
      </c>
      <c r="I150" s="24">
        <v>43292</v>
      </c>
      <c r="J150" s="9">
        <v>11</v>
      </c>
      <c r="K150" s="10">
        <v>52</v>
      </c>
      <c r="L150" s="8" t="s">
        <v>83</v>
      </c>
      <c r="M150" s="37">
        <v>26</v>
      </c>
      <c r="N150" s="37">
        <v>0.18</v>
      </c>
      <c r="O150" s="37">
        <v>0.27</v>
      </c>
      <c r="P150" s="37">
        <v>190</v>
      </c>
      <c r="Q150" s="37">
        <v>175</v>
      </c>
      <c r="R150" s="37">
        <v>97</v>
      </c>
      <c r="S150" s="37">
        <v>103</v>
      </c>
      <c r="T150" s="37">
        <v>167</v>
      </c>
      <c r="U150" s="37">
        <v>11.6</v>
      </c>
      <c r="V150" s="37">
        <v>92.4</v>
      </c>
      <c r="W150" s="37">
        <v>1.04</v>
      </c>
      <c r="X150" s="37">
        <v>0.65</v>
      </c>
      <c r="Y150" s="8"/>
      <c r="Z150" s="8" t="s">
        <v>61</v>
      </c>
      <c r="AA150" s="8" t="s">
        <v>60</v>
      </c>
      <c r="AB150" s="8"/>
      <c r="AC150" s="8"/>
      <c r="AD150" s="8" t="s">
        <v>61</v>
      </c>
      <c r="AE150" s="8" t="s">
        <v>61</v>
      </c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45"/>
      <c r="AS150" s="48" t="s">
        <v>61</v>
      </c>
      <c r="AT150" s="49" t="s">
        <v>61</v>
      </c>
      <c r="AU150" s="49" t="s">
        <v>60</v>
      </c>
      <c r="AV150" s="49" t="s">
        <v>61</v>
      </c>
      <c r="AW150" s="8" t="s">
        <v>61</v>
      </c>
      <c r="AX150" s="8" t="s">
        <v>61</v>
      </c>
      <c r="AY150" s="8" t="s">
        <v>61</v>
      </c>
      <c r="AZ150" s="8" t="s">
        <v>61</v>
      </c>
      <c r="BA150" s="8" t="s">
        <v>61</v>
      </c>
      <c r="BB150" s="8" t="s">
        <v>61</v>
      </c>
      <c r="BC150" s="8" t="s">
        <v>61</v>
      </c>
      <c r="BD150" s="8" t="s">
        <v>61</v>
      </c>
    </row>
    <row r="151" ht="15" spans="1:56">
      <c r="A151" s="12">
        <v>220</v>
      </c>
      <c r="B151" s="13" t="s">
        <v>66</v>
      </c>
      <c r="C151" s="13" t="s">
        <v>382</v>
      </c>
      <c r="D151" s="15">
        <v>2771010120677</v>
      </c>
      <c r="E151" s="13" t="s">
        <v>383</v>
      </c>
      <c r="F151" s="26">
        <v>51847</v>
      </c>
      <c r="G151" s="12"/>
      <c r="H151" s="28">
        <v>43094</v>
      </c>
      <c r="I151" s="28">
        <v>43105</v>
      </c>
      <c r="J151" s="13">
        <v>11</v>
      </c>
      <c r="K151" s="15">
        <v>40</v>
      </c>
      <c r="L151" s="12" t="s">
        <v>83</v>
      </c>
      <c r="M151" s="38">
        <v>27.3</v>
      </c>
      <c r="N151" s="38">
        <v>2.69</v>
      </c>
      <c r="O151" s="38">
        <v>2.86</v>
      </c>
      <c r="P151" s="38">
        <v>325</v>
      </c>
      <c r="Q151" s="38">
        <v>367</v>
      </c>
      <c r="R151" s="38">
        <v>131</v>
      </c>
      <c r="S151" s="38">
        <v>1979</v>
      </c>
      <c r="T151" s="38">
        <v>3604</v>
      </c>
      <c r="U151" s="38">
        <v>16.7</v>
      </c>
      <c r="V151" s="38">
        <v>51.3</v>
      </c>
      <c r="W151" s="38">
        <v>1.43</v>
      </c>
      <c r="X151" s="38">
        <v>0.65</v>
      </c>
      <c r="Y151" s="12"/>
      <c r="Z151" s="12" t="s">
        <v>61</v>
      </c>
      <c r="AA151" s="12" t="s">
        <v>61</v>
      </c>
      <c r="AB151" s="12"/>
      <c r="AC151" s="12"/>
      <c r="AD151" s="12" t="s">
        <v>61</v>
      </c>
      <c r="AE151" s="12" t="s">
        <v>61</v>
      </c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4"/>
      <c r="AS151" s="50"/>
      <c r="AT151" s="13" t="s">
        <v>61</v>
      </c>
      <c r="AU151" s="13" t="s">
        <v>61</v>
      </c>
      <c r="AV151" s="13" t="s">
        <v>61</v>
      </c>
      <c r="AW151" s="12" t="s">
        <v>61</v>
      </c>
      <c r="AX151" s="12" t="s">
        <v>61</v>
      </c>
      <c r="AY151" s="12" t="s">
        <v>60</v>
      </c>
      <c r="AZ151" s="12" t="s">
        <v>60</v>
      </c>
      <c r="BA151" s="12" t="s">
        <v>60</v>
      </c>
      <c r="BB151" s="12" t="s">
        <v>60</v>
      </c>
      <c r="BC151" s="12" t="s">
        <v>60</v>
      </c>
      <c r="BD151" s="12" t="s">
        <v>61</v>
      </c>
    </row>
    <row r="152" ht="15" spans="1:56">
      <c r="A152" s="12">
        <v>128</v>
      </c>
      <c r="B152" s="13" t="s">
        <v>66</v>
      </c>
      <c r="C152" s="13" t="s">
        <v>384</v>
      </c>
      <c r="D152" s="15">
        <v>1571110120748</v>
      </c>
      <c r="E152" s="13" t="s">
        <v>385</v>
      </c>
      <c r="F152" s="26">
        <v>35476</v>
      </c>
      <c r="G152" s="12"/>
      <c r="H152" s="28">
        <v>43356</v>
      </c>
      <c r="I152" s="28">
        <v>43384</v>
      </c>
      <c r="J152" s="13">
        <v>28</v>
      </c>
      <c r="K152" s="15">
        <v>61</v>
      </c>
      <c r="L152" s="12" t="s">
        <v>59</v>
      </c>
      <c r="M152" s="38">
        <v>27.6</v>
      </c>
      <c r="N152" s="38">
        <v>1.46</v>
      </c>
      <c r="O152" s="38">
        <v>1.68</v>
      </c>
      <c r="P152" s="38">
        <v>146</v>
      </c>
      <c r="Q152" s="38">
        <v>460</v>
      </c>
      <c r="R152" s="38">
        <v>104</v>
      </c>
      <c r="S152" s="38">
        <v>1855</v>
      </c>
      <c r="T152" s="38">
        <v>2746</v>
      </c>
      <c r="U152" s="38">
        <v>13.9</v>
      </c>
      <c r="V152" s="38">
        <v>65.4</v>
      </c>
      <c r="W152" s="38">
        <v>1.22</v>
      </c>
      <c r="X152" s="38">
        <v>0.64</v>
      </c>
      <c r="Y152" s="12"/>
      <c r="Z152" s="12" t="s">
        <v>60</v>
      </c>
      <c r="AA152" s="12" t="s">
        <v>61</v>
      </c>
      <c r="AB152" s="12"/>
      <c r="AC152" s="12"/>
      <c r="AD152" s="12" t="s">
        <v>61</v>
      </c>
      <c r="AE152" s="12" t="s">
        <v>61</v>
      </c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46"/>
      <c r="AS152" s="50"/>
      <c r="AT152" s="41" t="s">
        <v>61</v>
      </c>
      <c r="AU152" s="41" t="s">
        <v>61</v>
      </c>
      <c r="AV152" s="41" t="s">
        <v>61</v>
      </c>
      <c r="AW152" s="12" t="s">
        <v>61</v>
      </c>
      <c r="AX152" s="12" t="s">
        <v>61</v>
      </c>
      <c r="AY152" s="12" t="s">
        <v>60</v>
      </c>
      <c r="AZ152" s="12" t="s">
        <v>60</v>
      </c>
      <c r="BA152" s="12" t="s">
        <v>60</v>
      </c>
      <c r="BB152" s="12" t="s">
        <v>60</v>
      </c>
      <c r="BC152" s="12" t="s">
        <v>60</v>
      </c>
      <c r="BD152" s="12" t="s">
        <v>61</v>
      </c>
    </row>
    <row r="153" ht="15" spans="1:56">
      <c r="A153" s="12">
        <v>148</v>
      </c>
      <c r="B153" s="13" t="s">
        <v>66</v>
      </c>
      <c r="C153" s="13" t="s">
        <v>386</v>
      </c>
      <c r="D153" s="15">
        <v>2760217125181</v>
      </c>
      <c r="E153" s="13" t="s">
        <v>387</v>
      </c>
      <c r="F153" s="26">
        <v>43034</v>
      </c>
      <c r="G153" s="12"/>
      <c r="H153" s="28">
        <v>43413</v>
      </c>
      <c r="I153" s="28">
        <v>43420</v>
      </c>
      <c r="J153" s="13">
        <v>7</v>
      </c>
      <c r="K153" s="15">
        <v>43</v>
      </c>
      <c r="L153" s="12" t="s">
        <v>83</v>
      </c>
      <c r="M153" s="38">
        <v>24.6</v>
      </c>
      <c r="N153" s="38">
        <v>0.97</v>
      </c>
      <c r="O153" s="38">
        <v>1.29</v>
      </c>
      <c r="P153" s="38">
        <v>188</v>
      </c>
      <c r="Q153" s="38">
        <v>204</v>
      </c>
      <c r="R153" s="38">
        <v>114</v>
      </c>
      <c r="S153" s="38">
        <v>83</v>
      </c>
      <c r="T153" s="38">
        <v>319</v>
      </c>
      <c r="U153" s="38">
        <v>10.4</v>
      </c>
      <c r="V153" s="38">
        <v>110.9</v>
      </c>
      <c r="W153" s="38">
        <v>0.95</v>
      </c>
      <c r="X153" s="38">
        <v>0.64</v>
      </c>
      <c r="Y153" s="12"/>
      <c r="Z153" s="12" t="s">
        <v>61</v>
      </c>
      <c r="AA153" s="12" t="s">
        <v>61</v>
      </c>
      <c r="AB153" s="12"/>
      <c r="AC153" s="12"/>
      <c r="AD153" s="12" t="s">
        <v>61</v>
      </c>
      <c r="AE153" s="12" t="s">
        <v>61</v>
      </c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46"/>
      <c r="AS153" s="50"/>
      <c r="AT153" s="41" t="s">
        <v>61</v>
      </c>
      <c r="AU153" s="41" t="s">
        <v>61</v>
      </c>
      <c r="AV153" s="41" t="s">
        <v>61</v>
      </c>
      <c r="AW153" s="12" t="s">
        <v>61</v>
      </c>
      <c r="AX153" s="12" t="s">
        <v>61</v>
      </c>
      <c r="AY153" s="12" t="s">
        <v>61</v>
      </c>
      <c r="AZ153" s="12" t="s">
        <v>61</v>
      </c>
      <c r="BA153" s="12" t="s">
        <v>61</v>
      </c>
      <c r="BB153" s="12" t="s">
        <v>61</v>
      </c>
      <c r="BC153" s="12" t="s">
        <v>61</v>
      </c>
      <c r="BD153" s="12" t="s">
        <v>61</v>
      </c>
    </row>
    <row r="154" ht="15" spans="1:56">
      <c r="A154" s="8">
        <v>105</v>
      </c>
      <c r="B154" s="9" t="s">
        <v>56</v>
      </c>
      <c r="C154" s="9" t="s">
        <v>388</v>
      </c>
      <c r="D154" s="10">
        <v>2641002120668</v>
      </c>
      <c r="E154" s="9" t="s">
        <v>389</v>
      </c>
      <c r="F154" s="23">
        <v>8226</v>
      </c>
      <c r="G154" s="8"/>
      <c r="H154" s="24">
        <v>43151</v>
      </c>
      <c r="I154" s="24">
        <v>43161</v>
      </c>
      <c r="J154" s="9">
        <v>10</v>
      </c>
      <c r="K154" s="10">
        <v>53</v>
      </c>
      <c r="L154" s="8" t="s">
        <v>83</v>
      </c>
      <c r="M154" s="37">
        <v>36.9</v>
      </c>
      <c r="N154" s="37">
        <v>0.27</v>
      </c>
      <c r="O154" s="37">
        <v>0.48</v>
      </c>
      <c r="P154" s="37">
        <v>194</v>
      </c>
      <c r="Q154" s="37">
        <v>194</v>
      </c>
      <c r="R154" s="37">
        <v>105</v>
      </c>
      <c r="S154" s="37">
        <v>118</v>
      </c>
      <c r="T154" s="37">
        <v>159</v>
      </c>
      <c r="U154" s="37">
        <v>10.9</v>
      </c>
      <c r="V154" s="37">
        <v>93</v>
      </c>
      <c r="W154" s="37">
        <v>1.03</v>
      </c>
      <c r="X154" s="37">
        <v>0.63</v>
      </c>
      <c r="Y154" s="8"/>
      <c r="Z154" s="8" t="s">
        <v>61</v>
      </c>
      <c r="AA154" s="8" t="s">
        <v>61</v>
      </c>
      <c r="AB154" s="8"/>
      <c r="AC154" s="8"/>
      <c r="AD154" s="8" t="s">
        <v>61</v>
      </c>
      <c r="AE154" s="8" t="s">
        <v>61</v>
      </c>
      <c r="AF154" s="8" t="s">
        <v>390</v>
      </c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45"/>
      <c r="AS154" s="48" t="s">
        <v>61</v>
      </c>
      <c r="AT154" s="49" t="s">
        <v>61</v>
      </c>
      <c r="AU154" s="49" t="s">
        <v>61</v>
      </c>
      <c r="AV154" s="49" t="s">
        <v>61</v>
      </c>
      <c r="AW154" s="8" t="s">
        <v>61</v>
      </c>
      <c r="AX154" s="8" t="s">
        <v>61</v>
      </c>
      <c r="AY154" s="8" t="s">
        <v>61</v>
      </c>
      <c r="AZ154" s="8" t="s">
        <v>61</v>
      </c>
      <c r="BA154" s="8" t="s">
        <v>61</v>
      </c>
      <c r="BB154" s="8" t="s">
        <v>61</v>
      </c>
      <c r="BC154" s="8" t="s">
        <v>61</v>
      </c>
      <c r="BD154" s="8" t="s">
        <v>61</v>
      </c>
    </row>
    <row r="155" ht="15" spans="1:56">
      <c r="A155" s="12">
        <v>182</v>
      </c>
      <c r="B155" s="13" t="s">
        <v>66</v>
      </c>
      <c r="C155" s="13" t="s">
        <v>391</v>
      </c>
      <c r="D155" s="15">
        <v>2720831120643</v>
      </c>
      <c r="E155" s="13" t="s">
        <v>392</v>
      </c>
      <c r="F155" s="26">
        <v>33162</v>
      </c>
      <c r="G155" s="12"/>
      <c r="H155" s="28">
        <v>43338</v>
      </c>
      <c r="I155" s="28">
        <v>43343</v>
      </c>
      <c r="J155" s="13">
        <v>5</v>
      </c>
      <c r="K155" s="15">
        <v>46</v>
      </c>
      <c r="L155" s="12" t="s">
        <v>83</v>
      </c>
      <c r="M155" s="38">
        <v>25.9</v>
      </c>
      <c r="N155" s="38">
        <v>3.46</v>
      </c>
      <c r="O155" s="38">
        <v>3.63</v>
      </c>
      <c r="P155" s="38">
        <v>259</v>
      </c>
      <c r="Q155" s="38">
        <v>367</v>
      </c>
      <c r="R155" s="38">
        <v>124</v>
      </c>
      <c r="S155" s="38">
        <v>271</v>
      </c>
      <c r="T155" s="38">
        <v>727</v>
      </c>
      <c r="U155" s="38">
        <v>10.6</v>
      </c>
      <c r="V155" s="38">
        <v>113.2</v>
      </c>
      <c r="W155" s="38">
        <v>0.95</v>
      </c>
      <c r="X155" s="38">
        <v>0.63</v>
      </c>
      <c r="Y155" s="12"/>
      <c r="Z155" s="12" t="s">
        <v>61</v>
      </c>
      <c r="AA155" s="12" t="s">
        <v>61</v>
      </c>
      <c r="AB155" s="12"/>
      <c r="AC155" s="12"/>
      <c r="AD155" s="12" t="s">
        <v>61</v>
      </c>
      <c r="AE155" s="12" t="s">
        <v>61</v>
      </c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46"/>
      <c r="AS155" s="50"/>
      <c r="AT155" s="13" t="s">
        <v>61</v>
      </c>
      <c r="AU155" s="13" t="s">
        <v>61</v>
      </c>
      <c r="AV155" s="13" t="s">
        <v>61</v>
      </c>
      <c r="AW155" s="12" t="s">
        <v>61</v>
      </c>
      <c r="AX155" s="12" t="s">
        <v>61</v>
      </c>
      <c r="AY155" s="12" t="s">
        <v>61</v>
      </c>
      <c r="AZ155" s="12" t="s">
        <v>61</v>
      </c>
      <c r="BA155" s="12" t="s">
        <v>60</v>
      </c>
      <c r="BB155" s="12" t="s">
        <v>61</v>
      </c>
      <c r="BC155" s="12" t="s">
        <v>60</v>
      </c>
      <c r="BD155" s="12" t="s">
        <v>61</v>
      </c>
    </row>
    <row r="156" ht="15" spans="1:56">
      <c r="A156" s="12">
        <v>196</v>
      </c>
      <c r="B156" s="13" t="s">
        <v>66</v>
      </c>
      <c r="C156" s="13" t="s">
        <v>393</v>
      </c>
      <c r="D156" s="15">
        <v>2830514303310</v>
      </c>
      <c r="E156" s="13" t="s">
        <v>394</v>
      </c>
      <c r="F156" s="26">
        <v>38524</v>
      </c>
      <c r="G156" s="12"/>
      <c r="H156" s="28">
        <v>43379</v>
      </c>
      <c r="I156" s="28">
        <v>43384</v>
      </c>
      <c r="J156" s="13">
        <v>5</v>
      </c>
      <c r="K156" s="15">
        <v>35</v>
      </c>
      <c r="L156" s="12" t="s">
        <v>83</v>
      </c>
      <c r="M156" s="38">
        <v>30.7</v>
      </c>
      <c r="N156" s="38">
        <v>6.99</v>
      </c>
      <c r="O156" s="38">
        <v>7.99</v>
      </c>
      <c r="P156" s="38">
        <v>237</v>
      </c>
      <c r="Q156" s="38">
        <v>134</v>
      </c>
      <c r="R156" s="38">
        <v>100</v>
      </c>
      <c r="S156" s="38">
        <v>1003</v>
      </c>
      <c r="T156" s="38">
        <v>1529</v>
      </c>
      <c r="U156" s="38">
        <v>14.8</v>
      </c>
      <c r="V156" s="38">
        <v>58.1</v>
      </c>
      <c r="W156" s="38">
        <v>1.34</v>
      </c>
      <c r="X156" s="38">
        <v>0.63</v>
      </c>
      <c r="Y156" s="12"/>
      <c r="Z156" s="12" t="s">
        <v>61</v>
      </c>
      <c r="AA156" s="12" t="s">
        <v>61</v>
      </c>
      <c r="AB156" s="12"/>
      <c r="AC156" s="12"/>
      <c r="AD156" s="12" t="s">
        <v>61</v>
      </c>
      <c r="AE156" s="12" t="s">
        <v>61</v>
      </c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4"/>
      <c r="AS156" s="50"/>
      <c r="AT156" s="13" t="s">
        <v>61</v>
      </c>
      <c r="AU156" s="13" t="s">
        <v>61</v>
      </c>
      <c r="AV156" s="13" t="s">
        <v>61</v>
      </c>
      <c r="AW156" s="12" t="s">
        <v>61</v>
      </c>
      <c r="AX156" s="12" t="s">
        <v>61</v>
      </c>
      <c r="AY156" s="12" t="s">
        <v>60</v>
      </c>
      <c r="AZ156" s="12" t="s">
        <v>60</v>
      </c>
      <c r="BA156" s="12" t="s">
        <v>60</v>
      </c>
      <c r="BB156" s="12" t="s">
        <v>60</v>
      </c>
      <c r="BC156" s="12" t="s">
        <v>60</v>
      </c>
      <c r="BD156" s="12" t="s">
        <v>61</v>
      </c>
    </row>
    <row r="157" ht="15" spans="1:56">
      <c r="A157" s="12">
        <v>305</v>
      </c>
      <c r="B157" s="13" t="s">
        <v>66</v>
      </c>
      <c r="C157" s="13" t="s">
        <v>395</v>
      </c>
      <c r="D157" s="14">
        <v>1921028125841</v>
      </c>
      <c r="E157" s="13" t="s">
        <v>396</v>
      </c>
      <c r="F157" s="26">
        <v>1243</v>
      </c>
      <c r="G157" s="12"/>
      <c r="H157" s="27">
        <v>42745</v>
      </c>
      <c r="I157" s="35">
        <v>42754</v>
      </c>
      <c r="J157" s="12">
        <f>I157-H157</f>
        <v>9</v>
      </c>
      <c r="K157" s="12">
        <f>2018-(1900+VALUE(MID(TEXT(D157,"0"),2,2)))</f>
        <v>26</v>
      </c>
      <c r="L157" s="12" t="s">
        <v>59</v>
      </c>
      <c r="M157" s="13"/>
      <c r="N157" s="13">
        <v>6.51</v>
      </c>
      <c r="O157" s="13">
        <v>7.92</v>
      </c>
      <c r="P157" s="13">
        <v>131</v>
      </c>
      <c r="Q157" s="13">
        <v>110</v>
      </c>
      <c r="R157" s="13">
        <v>96</v>
      </c>
      <c r="S157" s="13">
        <v>753</v>
      </c>
      <c r="T157" s="13">
        <v>2178</v>
      </c>
      <c r="U157" s="13">
        <v>14.2</v>
      </c>
      <c r="V157" s="13">
        <v>90.5</v>
      </c>
      <c r="W157" s="13">
        <v>1.06</v>
      </c>
      <c r="X157" s="12">
        <v>0.63</v>
      </c>
      <c r="Y157" s="12"/>
      <c r="Z157" s="12" t="s">
        <v>61</v>
      </c>
      <c r="AA157" s="12" t="s">
        <v>61</v>
      </c>
      <c r="AB157" s="12"/>
      <c r="AC157" s="12"/>
      <c r="AD157" s="12" t="s">
        <v>61</v>
      </c>
      <c r="AE157" s="12" t="s">
        <v>61</v>
      </c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 t="s">
        <v>61</v>
      </c>
      <c r="AU157" s="12" t="s">
        <v>61</v>
      </c>
      <c r="AV157" s="12" t="s">
        <v>61</v>
      </c>
      <c r="AW157" s="12" t="s">
        <v>61</v>
      </c>
      <c r="AX157" s="12" t="s">
        <v>61</v>
      </c>
      <c r="AY157" s="12" t="s">
        <v>61</v>
      </c>
      <c r="AZ157" s="12" t="s">
        <v>60</v>
      </c>
      <c r="BA157" s="12" t="s">
        <v>60</v>
      </c>
      <c r="BB157" s="12" t="s">
        <v>61</v>
      </c>
      <c r="BC157" s="12" t="s">
        <v>60</v>
      </c>
      <c r="BD157" s="12" t="s">
        <v>61</v>
      </c>
    </row>
    <row r="158" ht="15" spans="1:56">
      <c r="A158" s="12">
        <v>330</v>
      </c>
      <c r="B158" s="13" t="s">
        <v>66</v>
      </c>
      <c r="C158" s="13" t="s">
        <v>397</v>
      </c>
      <c r="D158" s="14">
        <v>2881118125801</v>
      </c>
      <c r="E158" s="13" t="s">
        <v>398</v>
      </c>
      <c r="F158" s="26">
        <v>20712</v>
      </c>
      <c r="G158" s="12"/>
      <c r="H158" s="27">
        <v>43602</v>
      </c>
      <c r="I158" s="35">
        <v>43606</v>
      </c>
      <c r="J158" s="12">
        <f>I158-H158</f>
        <v>4</v>
      </c>
      <c r="K158" s="12">
        <f>2018-(1900+VALUE(MID(TEXT(D158,"0"),2,2)))</f>
        <v>30</v>
      </c>
      <c r="L158" s="12" t="s">
        <v>83</v>
      </c>
      <c r="M158" s="13">
        <v>26.4</v>
      </c>
      <c r="N158" s="13">
        <v>0.42</v>
      </c>
      <c r="O158" s="13">
        <v>1.14</v>
      </c>
      <c r="P158" s="13">
        <v>256</v>
      </c>
      <c r="Q158" s="13">
        <v>164</v>
      </c>
      <c r="R158" s="13"/>
      <c r="S158" s="13">
        <v>301</v>
      </c>
      <c r="T158" s="13">
        <v>753</v>
      </c>
      <c r="U158" s="13">
        <v>11.1</v>
      </c>
      <c r="V158" s="13">
        <v>107.7</v>
      </c>
      <c r="W158" s="13">
        <v>0.96</v>
      </c>
      <c r="X158" s="12">
        <v>0.63</v>
      </c>
      <c r="Y158" s="12"/>
      <c r="Z158" s="12" t="s">
        <v>61</v>
      </c>
      <c r="AA158" s="12" t="s">
        <v>61</v>
      </c>
      <c r="AB158" s="12"/>
      <c r="AC158" s="12"/>
      <c r="AD158" s="12" t="s">
        <v>61</v>
      </c>
      <c r="AE158" s="12" t="s">
        <v>61</v>
      </c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 t="s">
        <v>61</v>
      </c>
      <c r="AU158" s="12" t="s">
        <v>61</v>
      </c>
      <c r="AV158" s="12" t="s">
        <v>61</v>
      </c>
      <c r="AW158" s="12" t="s">
        <v>61</v>
      </c>
      <c r="AX158" s="12" t="s">
        <v>61</v>
      </c>
      <c r="AY158" s="12" t="s">
        <v>61</v>
      </c>
      <c r="AZ158" s="12" t="s">
        <v>61</v>
      </c>
      <c r="BA158" s="12" t="s">
        <v>60</v>
      </c>
      <c r="BB158" s="12" t="s">
        <v>61</v>
      </c>
      <c r="BC158" s="12" t="s">
        <v>60</v>
      </c>
      <c r="BD158" s="12" t="s">
        <v>61</v>
      </c>
    </row>
    <row r="159" s="5" customFormat="1" ht="15" spans="1:56">
      <c r="A159" s="8">
        <v>160</v>
      </c>
      <c r="B159" s="9" t="s">
        <v>56</v>
      </c>
      <c r="C159" s="9" t="s">
        <v>399</v>
      </c>
      <c r="D159" s="10">
        <v>1571027120677</v>
      </c>
      <c r="E159" s="9" t="s">
        <v>400</v>
      </c>
      <c r="F159" s="23">
        <v>3021</v>
      </c>
      <c r="G159" s="8"/>
      <c r="H159" s="24">
        <v>43487</v>
      </c>
      <c r="I159" s="24">
        <v>43496</v>
      </c>
      <c r="J159" s="9">
        <v>9</v>
      </c>
      <c r="K159" s="10">
        <v>61</v>
      </c>
      <c r="L159" s="8" t="s">
        <v>59</v>
      </c>
      <c r="M159" s="37">
        <v>32</v>
      </c>
      <c r="N159" s="37">
        <v>12.8</v>
      </c>
      <c r="O159" s="37">
        <v>15.17</v>
      </c>
      <c r="P159" s="37">
        <v>127</v>
      </c>
      <c r="Q159" s="37">
        <v>397</v>
      </c>
      <c r="R159" s="37">
        <v>86</v>
      </c>
      <c r="S159" s="37">
        <v>1537</v>
      </c>
      <c r="T159" s="37">
        <v>526</v>
      </c>
      <c r="U159" s="37">
        <v>19.6</v>
      </c>
      <c r="V159" s="37">
        <v>40.1</v>
      </c>
      <c r="W159" s="37">
        <v>1.8</v>
      </c>
      <c r="X159" s="37">
        <v>0.62</v>
      </c>
      <c r="Y159" s="8"/>
      <c r="Z159" s="8" t="s">
        <v>60</v>
      </c>
      <c r="AA159" s="8" t="s">
        <v>60</v>
      </c>
      <c r="AB159" s="8"/>
      <c r="AC159" s="8"/>
      <c r="AD159" s="8" t="s">
        <v>61</v>
      </c>
      <c r="AE159" s="8" t="s">
        <v>61</v>
      </c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47"/>
      <c r="AS159" s="48" t="s">
        <v>61</v>
      </c>
      <c r="AT159" s="9" t="s">
        <v>60</v>
      </c>
      <c r="AU159" s="9" t="s">
        <v>61</v>
      </c>
      <c r="AV159" s="9" t="s">
        <v>61</v>
      </c>
      <c r="AW159" s="8" t="s">
        <v>61</v>
      </c>
      <c r="AX159" s="8" t="s">
        <v>60</v>
      </c>
      <c r="AY159" s="8" t="s">
        <v>60</v>
      </c>
      <c r="AZ159" s="8" t="s">
        <v>60</v>
      </c>
      <c r="BA159" s="8" t="s">
        <v>60</v>
      </c>
      <c r="BB159" s="8" t="s">
        <v>60</v>
      </c>
      <c r="BC159" s="8" t="s">
        <v>60</v>
      </c>
      <c r="BD159" s="52" t="s">
        <v>60</v>
      </c>
    </row>
    <row r="160" ht="15" spans="1:56">
      <c r="A160" s="12">
        <v>185</v>
      </c>
      <c r="B160" s="13" t="s">
        <v>66</v>
      </c>
      <c r="C160" s="13" t="s">
        <v>401</v>
      </c>
      <c r="D160" s="15">
        <v>2780509381465</v>
      </c>
      <c r="E160" s="13" t="s">
        <v>402</v>
      </c>
      <c r="F160" s="26">
        <v>34245</v>
      </c>
      <c r="G160" s="12"/>
      <c r="H160" s="28">
        <v>43347</v>
      </c>
      <c r="I160" s="28">
        <v>43354</v>
      </c>
      <c r="J160" s="13">
        <v>7</v>
      </c>
      <c r="K160" s="15">
        <v>40</v>
      </c>
      <c r="L160" s="12" t="s">
        <v>83</v>
      </c>
      <c r="M160" s="38">
        <v>24.6</v>
      </c>
      <c r="N160" s="38">
        <v>0.76</v>
      </c>
      <c r="O160" s="38">
        <v>1.35</v>
      </c>
      <c r="P160" s="38">
        <v>151</v>
      </c>
      <c r="Q160" s="38">
        <v>252</v>
      </c>
      <c r="R160" s="38">
        <v>75</v>
      </c>
      <c r="S160" s="38">
        <v>121</v>
      </c>
      <c r="T160" s="38">
        <v>609</v>
      </c>
      <c r="U160" s="38">
        <v>10.7</v>
      </c>
      <c r="V160" s="38">
        <v>110.9</v>
      </c>
      <c r="W160" s="38">
        <v>0.96</v>
      </c>
      <c r="X160" s="38">
        <v>0.62</v>
      </c>
      <c r="Y160" s="12"/>
      <c r="Z160" s="12" t="s">
        <v>61</v>
      </c>
      <c r="AA160" s="12" t="s">
        <v>61</v>
      </c>
      <c r="AB160" s="12"/>
      <c r="AC160" s="12"/>
      <c r="AD160" s="12" t="s">
        <v>61</v>
      </c>
      <c r="AE160" s="12" t="s">
        <v>61</v>
      </c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46"/>
      <c r="AS160" s="50"/>
      <c r="AT160" s="13" t="s">
        <v>61</v>
      </c>
      <c r="AU160" s="13" t="s">
        <v>61</v>
      </c>
      <c r="AV160" s="13" t="s">
        <v>61</v>
      </c>
      <c r="AW160" s="12" t="s">
        <v>61</v>
      </c>
      <c r="AX160" s="12" t="s">
        <v>61</v>
      </c>
      <c r="AY160" s="12" t="s">
        <v>61</v>
      </c>
      <c r="AZ160" s="12" t="s">
        <v>61</v>
      </c>
      <c r="BA160" s="12" t="s">
        <v>60</v>
      </c>
      <c r="BB160" s="12" t="s">
        <v>61</v>
      </c>
      <c r="BC160" s="12" t="s">
        <v>60</v>
      </c>
      <c r="BD160" s="12" t="s">
        <v>61</v>
      </c>
    </row>
    <row r="161" ht="15" spans="1:56">
      <c r="A161" s="12">
        <v>360</v>
      </c>
      <c r="B161" s="13" t="s">
        <v>66</v>
      </c>
      <c r="C161" s="13" t="s">
        <v>403</v>
      </c>
      <c r="D161" s="14">
        <v>2951201125802</v>
      </c>
      <c r="E161" s="13" t="s">
        <v>404</v>
      </c>
      <c r="F161" s="26">
        <v>45237</v>
      </c>
      <c r="G161" s="12"/>
      <c r="H161" s="27">
        <v>43037</v>
      </c>
      <c r="I161" s="35">
        <v>43052</v>
      </c>
      <c r="J161" s="12">
        <f>I161-H161</f>
        <v>15</v>
      </c>
      <c r="K161" s="12">
        <f>2018-(1900+VALUE(MID(TEXT(D161,"0"),2,2)))</f>
        <v>23</v>
      </c>
      <c r="L161" s="12" t="s">
        <v>83</v>
      </c>
      <c r="M161" s="13">
        <v>25.8</v>
      </c>
      <c r="N161" s="13">
        <v>6.37</v>
      </c>
      <c r="O161" s="13">
        <v>7.34</v>
      </c>
      <c r="P161" s="13">
        <v>240</v>
      </c>
      <c r="Q161" s="13">
        <v>341</v>
      </c>
      <c r="R161" s="13">
        <v>89</v>
      </c>
      <c r="S161" s="13">
        <v>2905</v>
      </c>
      <c r="T161" s="13">
        <v>5281</v>
      </c>
      <c r="U161" s="13">
        <v>15.3</v>
      </c>
      <c r="V161" s="13">
        <v>58.7</v>
      </c>
      <c r="W161" s="41">
        <v>1.32</v>
      </c>
      <c r="X161" s="12">
        <v>0.62</v>
      </c>
      <c r="Y161" s="12"/>
      <c r="Z161" s="12" t="s">
        <v>61</v>
      </c>
      <c r="AA161" s="12" t="s">
        <v>61</v>
      </c>
      <c r="AB161" s="12"/>
      <c r="AC161" s="12"/>
      <c r="AD161" s="12" t="s">
        <v>61</v>
      </c>
      <c r="AE161" s="12" t="s">
        <v>61</v>
      </c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 t="s">
        <v>61</v>
      </c>
      <c r="AU161" s="12" t="s">
        <v>61</v>
      </c>
      <c r="AV161" s="12" t="s">
        <v>61</v>
      </c>
      <c r="AW161" s="12" t="s">
        <v>61</v>
      </c>
      <c r="AX161" s="12" t="s">
        <v>61</v>
      </c>
      <c r="AY161" s="12" t="s">
        <v>60</v>
      </c>
      <c r="AZ161" s="12" t="s">
        <v>60</v>
      </c>
      <c r="BA161" s="12" t="s">
        <v>60</v>
      </c>
      <c r="BB161" s="12" t="s">
        <v>60</v>
      </c>
      <c r="BC161" s="12" t="s">
        <v>60</v>
      </c>
      <c r="BD161" s="12" t="s">
        <v>61</v>
      </c>
    </row>
    <row r="162" ht="15" spans="1:56">
      <c r="A162" s="12">
        <v>120</v>
      </c>
      <c r="B162" s="13" t="s">
        <v>66</v>
      </c>
      <c r="C162" s="13" t="s">
        <v>405</v>
      </c>
      <c r="D162" s="15">
        <v>2820415204503</v>
      </c>
      <c r="E162" s="13" t="s">
        <v>406</v>
      </c>
      <c r="F162" s="26">
        <v>32307</v>
      </c>
      <c r="G162" s="12"/>
      <c r="H162" s="28">
        <v>43330</v>
      </c>
      <c r="I162" s="28">
        <v>43340</v>
      </c>
      <c r="J162" s="13">
        <v>10</v>
      </c>
      <c r="K162" s="15">
        <v>36</v>
      </c>
      <c r="L162" s="12" t="s">
        <v>83</v>
      </c>
      <c r="M162" s="38">
        <v>33.3</v>
      </c>
      <c r="N162" s="38">
        <v>6.01</v>
      </c>
      <c r="O162" s="38">
        <v>6.32</v>
      </c>
      <c r="P162" s="38">
        <v>208</v>
      </c>
      <c r="Q162" s="38">
        <v>106</v>
      </c>
      <c r="R162" s="38">
        <v>112</v>
      </c>
      <c r="S162" s="38">
        <v>500</v>
      </c>
      <c r="T162" s="38">
        <v>1104</v>
      </c>
      <c r="U162" s="38">
        <v>13.2</v>
      </c>
      <c r="V162" s="38">
        <v>69</v>
      </c>
      <c r="W162" s="38">
        <v>1.19</v>
      </c>
      <c r="X162" s="38">
        <v>0.61</v>
      </c>
      <c r="Y162" s="12"/>
      <c r="Z162" s="12" t="s">
        <v>61</v>
      </c>
      <c r="AA162" s="12" t="s">
        <v>61</v>
      </c>
      <c r="AB162" s="12"/>
      <c r="AC162" s="12"/>
      <c r="AD162" s="12" t="s">
        <v>61</v>
      </c>
      <c r="AE162" s="12" t="s">
        <v>61</v>
      </c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46"/>
      <c r="AS162" s="50"/>
      <c r="AT162" s="41" t="s">
        <v>61</v>
      </c>
      <c r="AU162" s="41" t="s">
        <v>61</v>
      </c>
      <c r="AV162" s="41" t="s">
        <v>61</v>
      </c>
      <c r="AW162" s="12" t="s">
        <v>61</v>
      </c>
      <c r="AX162" s="12" t="s">
        <v>61</v>
      </c>
      <c r="AY162" s="12" t="s">
        <v>60</v>
      </c>
      <c r="AZ162" s="12" t="s">
        <v>60</v>
      </c>
      <c r="BA162" s="12" t="s">
        <v>60</v>
      </c>
      <c r="BB162" s="12" t="s">
        <v>60</v>
      </c>
      <c r="BC162" s="12" t="s">
        <v>60</v>
      </c>
      <c r="BD162" s="12" t="s">
        <v>61</v>
      </c>
    </row>
    <row r="163" ht="15" spans="1:56">
      <c r="A163" s="12">
        <v>154</v>
      </c>
      <c r="B163" s="63" t="s">
        <v>66</v>
      </c>
      <c r="C163" s="13" t="s">
        <v>407</v>
      </c>
      <c r="D163" s="15">
        <v>2730715120672</v>
      </c>
      <c r="E163" s="13" t="s">
        <v>408</v>
      </c>
      <c r="F163" s="26">
        <v>45199</v>
      </c>
      <c r="G163" s="12"/>
      <c r="H163" s="28">
        <v>43432</v>
      </c>
      <c r="I163" s="28">
        <v>43446</v>
      </c>
      <c r="J163" s="13">
        <v>14</v>
      </c>
      <c r="K163" s="15">
        <v>45</v>
      </c>
      <c r="L163" s="12" t="s">
        <v>83</v>
      </c>
      <c r="M163" s="38">
        <v>35.6</v>
      </c>
      <c r="N163" s="38">
        <v>6.63</v>
      </c>
      <c r="O163" s="38">
        <v>11.24</v>
      </c>
      <c r="P163" s="38">
        <v>211</v>
      </c>
      <c r="Q163" s="38">
        <v>113</v>
      </c>
      <c r="R163" s="38">
        <v>129</v>
      </c>
      <c r="S163" s="38">
        <v>3146</v>
      </c>
      <c r="T163" s="38">
        <v>3653</v>
      </c>
      <c r="U163" s="38">
        <v>18.2</v>
      </c>
      <c r="V163" s="38">
        <v>43.6</v>
      </c>
      <c r="W163" s="38">
        <v>1.67</v>
      </c>
      <c r="X163" s="38">
        <v>0.61</v>
      </c>
      <c r="Y163" s="12"/>
      <c r="Z163" s="12" t="s">
        <v>61</v>
      </c>
      <c r="AA163" s="12" t="s">
        <v>61</v>
      </c>
      <c r="AB163" s="12"/>
      <c r="AC163" s="12"/>
      <c r="AD163" s="12" t="s">
        <v>61</v>
      </c>
      <c r="AE163" s="12" t="s">
        <v>61</v>
      </c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74"/>
      <c r="AS163" s="50"/>
      <c r="AT163" s="41" t="s">
        <v>61</v>
      </c>
      <c r="AU163" s="41" t="s">
        <v>61</v>
      </c>
      <c r="AV163" s="41" t="s">
        <v>61</v>
      </c>
      <c r="AW163" s="12" t="s">
        <v>61</v>
      </c>
      <c r="AX163" s="12" t="s">
        <v>60</v>
      </c>
      <c r="AY163" s="12" t="s">
        <v>60</v>
      </c>
      <c r="AZ163" s="12" t="s">
        <v>60</v>
      </c>
      <c r="BA163" s="12" t="s">
        <v>60</v>
      </c>
      <c r="BB163" s="12" t="s">
        <v>60</v>
      </c>
      <c r="BC163" s="12" t="s">
        <v>60</v>
      </c>
      <c r="BD163" s="12" t="s">
        <v>61</v>
      </c>
    </row>
    <row r="164" ht="15" spans="1:56">
      <c r="A164" s="12">
        <v>169</v>
      </c>
      <c r="B164" s="13" t="s">
        <v>66</v>
      </c>
      <c r="C164" s="13" t="s">
        <v>409</v>
      </c>
      <c r="D164" s="15">
        <v>2830221124429</v>
      </c>
      <c r="E164" s="13" t="s">
        <v>410</v>
      </c>
      <c r="F164" s="26">
        <v>8793</v>
      </c>
      <c r="G164" s="12"/>
      <c r="H164" s="28">
        <v>43154</v>
      </c>
      <c r="I164" s="28">
        <v>43164</v>
      </c>
      <c r="J164" s="13">
        <v>10</v>
      </c>
      <c r="K164" s="15">
        <v>35</v>
      </c>
      <c r="L164" s="12" t="s">
        <v>83</v>
      </c>
      <c r="M164" s="38">
        <v>30.1</v>
      </c>
      <c r="N164" s="38">
        <v>4.59</v>
      </c>
      <c r="O164" s="38">
        <v>7.06</v>
      </c>
      <c r="P164" s="38">
        <v>263</v>
      </c>
      <c r="Q164" s="38">
        <v>291</v>
      </c>
      <c r="R164" s="38">
        <v>84</v>
      </c>
      <c r="S164" s="38">
        <v>1779</v>
      </c>
      <c r="T164" s="38">
        <v>3017</v>
      </c>
      <c r="U164" s="38">
        <v>12.5</v>
      </c>
      <c r="V164" s="38">
        <v>71.2</v>
      </c>
      <c r="W164" s="38">
        <v>1.18</v>
      </c>
      <c r="X164" s="38">
        <v>0.61</v>
      </c>
      <c r="Y164" s="12"/>
      <c r="Z164" s="12" t="s">
        <v>61</v>
      </c>
      <c r="AA164" s="12" t="s">
        <v>61</v>
      </c>
      <c r="AB164" s="12"/>
      <c r="AC164" s="12"/>
      <c r="AD164" s="12" t="s">
        <v>61</v>
      </c>
      <c r="AE164" s="12" t="s">
        <v>61</v>
      </c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46"/>
      <c r="AS164" s="50"/>
      <c r="AT164" s="13" t="s">
        <v>61</v>
      </c>
      <c r="AU164" s="13" t="s">
        <v>61</v>
      </c>
      <c r="AV164" s="13" t="s">
        <v>61</v>
      </c>
      <c r="AW164" s="12" t="s">
        <v>61</v>
      </c>
      <c r="AX164" s="12" t="s">
        <v>61</v>
      </c>
      <c r="AY164" s="12" t="s">
        <v>61</v>
      </c>
      <c r="AZ164" s="12" t="s">
        <v>60</v>
      </c>
      <c r="BA164" s="12" t="s">
        <v>60</v>
      </c>
      <c r="BB164" s="12" t="s">
        <v>61</v>
      </c>
      <c r="BC164" s="12" t="s">
        <v>60</v>
      </c>
      <c r="BD164" s="12" t="s">
        <v>61</v>
      </c>
    </row>
    <row r="165" ht="15" spans="1:56">
      <c r="A165" s="12">
        <v>199</v>
      </c>
      <c r="B165" s="13" t="s">
        <v>66</v>
      </c>
      <c r="C165" s="13" t="s">
        <v>411</v>
      </c>
      <c r="D165" s="15">
        <v>2981127270060</v>
      </c>
      <c r="E165" s="13" t="s">
        <v>412</v>
      </c>
      <c r="F165" s="26">
        <v>40829</v>
      </c>
      <c r="G165" s="12"/>
      <c r="H165" s="28">
        <v>43396</v>
      </c>
      <c r="I165" s="28">
        <v>43406</v>
      </c>
      <c r="J165" s="13">
        <v>10</v>
      </c>
      <c r="K165" s="15">
        <v>20</v>
      </c>
      <c r="L165" s="12" t="s">
        <v>83</v>
      </c>
      <c r="M165" s="38">
        <v>26.3</v>
      </c>
      <c r="N165" s="38">
        <v>0.44</v>
      </c>
      <c r="O165" s="38">
        <v>0.52</v>
      </c>
      <c r="P165" s="38">
        <v>226</v>
      </c>
      <c r="Q165" s="38">
        <v>270</v>
      </c>
      <c r="R165" s="38">
        <v>102</v>
      </c>
      <c r="S165" s="38">
        <v>668</v>
      </c>
      <c r="T165" s="38">
        <v>752</v>
      </c>
      <c r="U165" s="38">
        <v>12.7</v>
      </c>
      <c r="V165" s="38">
        <v>68.8</v>
      </c>
      <c r="W165" s="38">
        <v>1.2</v>
      </c>
      <c r="X165" s="38">
        <v>0.61</v>
      </c>
      <c r="Y165" s="12"/>
      <c r="Z165" s="12" t="s">
        <v>61</v>
      </c>
      <c r="AA165" s="12" t="s">
        <v>61</v>
      </c>
      <c r="AB165" s="12"/>
      <c r="AC165" s="12"/>
      <c r="AD165" s="12" t="s">
        <v>61</v>
      </c>
      <c r="AE165" s="12" t="s">
        <v>61</v>
      </c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46"/>
      <c r="AS165" s="50"/>
      <c r="AT165" s="13" t="s">
        <v>61</v>
      </c>
      <c r="AU165" s="13" t="s">
        <v>61</v>
      </c>
      <c r="AV165" s="13" t="s">
        <v>61</v>
      </c>
      <c r="AW165" s="12" t="s">
        <v>61</v>
      </c>
      <c r="AX165" s="12" t="s">
        <v>61</v>
      </c>
      <c r="AY165" s="12" t="s">
        <v>60</v>
      </c>
      <c r="AZ165" s="12" t="s">
        <v>60</v>
      </c>
      <c r="BA165" s="12" t="s">
        <v>60</v>
      </c>
      <c r="BB165" s="12" t="s">
        <v>60</v>
      </c>
      <c r="BC165" s="12" t="s">
        <v>60</v>
      </c>
      <c r="BD165" s="12" t="s">
        <v>61</v>
      </c>
    </row>
    <row r="166" ht="15" spans="1:56">
      <c r="A166" s="12">
        <v>208</v>
      </c>
      <c r="B166" s="13" t="s">
        <v>66</v>
      </c>
      <c r="C166" s="13" t="s">
        <v>413</v>
      </c>
      <c r="D166" s="15">
        <v>2991103124241</v>
      </c>
      <c r="E166" s="13" t="s">
        <v>414</v>
      </c>
      <c r="F166" s="26">
        <v>42852</v>
      </c>
      <c r="G166" s="12"/>
      <c r="H166" s="28">
        <v>43412</v>
      </c>
      <c r="I166" s="28">
        <v>43430</v>
      </c>
      <c r="J166" s="13">
        <v>18</v>
      </c>
      <c r="K166" s="15">
        <v>19</v>
      </c>
      <c r="L166" s="12" t="s">
        <v>83</v>
      </c>
      <c r="M166" s="38">
        <v>26.1</v>
      </c>
      <c r="N166" s="38">
        <v>3.61</v>
      </c>
      <c r="O166" s="38">
        <v>3.84</v>
      </c>
      <c r="P166" s="38">
        <v>155</v>
      </c>
      <c r="Q166" s="38">
        <v>268</v>
      </c>
      <c r="R166" s="38">
        <v>101</v>
      </c>
      <c r="S166" s="38">
        <v>2942</v>
      </c>
      <c r="T166" s="38">
        <v>4171</v>
      </c>
      <c r="U166" s="38">
        <v>12.6</v>
      </c>
      <c r="V166" s="38">
        <v>72.7</v>
      </c>
      <c r="W166" s="38">
        <v>1.17</v>
      </c>
      <c r="X166" s="38">
        <v>0.61</v>
      </c>
      <c r="Y166" s="12"/>
      <c r="Z166" s="12" t="s">
        <v>61</v>
      </c>
      <c r="AA166" s="12" t="s">
        <v>61</v>
      </c>
      <c r="AB166" s="12"/>
      <c r="AC166" s="12"/>
      <c r="AD166" s="12" t="s">
        <v>61</v>
      </c>
      <c r="AE166" s="12" t="s">
        <v>61</v>
      </c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46"/>
      <c r="AS166" s="50"/>
      <c r="AT166" s="13" t="s">
        <v>61</v>
      </c>
      <c r="AU166" s="13" t="s">
        <v>61</v>
      </c>
      <c r="AV166" s="13" t="s">
        <v>61</v>
      </c>
      <c r="AW166" s="12" t="s">
        <v>61</v>
      </c>
      <c r="AX166" s="12" t="s">
        <v>61</v>
      </c>
      <c r="AY166" s="12" t="s">
        <v>61</v>
      </c>
      <c r="AZ166" s="12" t="s">
        <v>60</v>
      </c>
      <c r="BA166" s="12" t="s">
        <v>60</v>
      </c>
      <c r="BB166" s="12" t="s">
        <v>61</v>
      </c>
      <c r="BC166" s="12" t="s">
        <v>60</v>
      </c>
      <c r="BD166" s="12" t="s">
        <v>61</v>
      </c>
    </row>
    <row r="167" ht="15" spans="1:56">
      <c r="A167" s="12">
        <v>215</v>
      </c>
      <c r="B167" s="13" t="s">
        <v>66</v>
      </c>
      <c r="C167" s="13" t="s">
        <v>415</v>
      </c>
      <c r="D167" s="15">
        <v>2970129020071</v>
      </c>
      <c r="E167" s="13" t="s">
        <v>416</v>
      </c>
      <c r="F167" s="26">
        <v>45084</v>
      </c>
      <c r="G167" s="12"/>
      <c r="H167" s="28">
        <v>43431</v>
      </c>
      <c r="I167" s="28">
        <v>43441</v>
      </c>
      <c r="J167" s="13">
        <v>10</v>
      </c>
      <c r="K167" s="15">
        <v>22</v>
      </c>
      <c r="L167" s="12" t="s">
        <v>83</v>
      </c>
      <c r="M167" s="38">
        <v>25.5</v>
      </c>
      <c r="N167" s="38">
        <v>4.07</v>
      </c>
      <c r="O167" s="38">
        <v>4.51</v>
      </c>
      <c r="P167" s="38">
        <v>156</v>
      </c>
      <c r="Q167" s="38">
        <v>164</v>
      </c>
      <c r="R167" s="38">
        <v>87</v>
      </c>
      <c r="S167" s="38">
        <v>1344</v>
      </c>
      <c r="T167" s="38">
        <v>2895</v>
      </c>
      <c r="U167" s="38">
        <v>13.4</v>
      </c>
      <c r="V167" s="38">
        <v>67.9</v>
      </c>
      <c r="W167" s="38">
        <v>1.21</v>
      </c>
      <c r="X167" s="38">
        <v>0.61</v>
      </c>
      <c r="Y167" s="12"/>
      <c r="Z167" s="12" t="s">
        <v>61</v>
      </c>
      <c r="AA167" s="12" t="s">
        <v>61</v>
      </c>
      <c r="AB167" s="12"/>
      <c r="AC167" s="12"/>
      <c r="AD167" s="12" t="s">
        <v>61</v>
      </c>
      <c r="AE167" s="12" t="s">
        <v>61</v>
      </c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4"/>
      <c r="AS167" s="50"/>
      <c r="AT167" s="13" t="s">
        <v>61</v>
      </c>
      <c r="AU167" s="13" t="s">
        <v>61</v>
      </c>
      <c r="AV167" s="13" t="s">
        <v>61</v>
      </c>
      <c r="AW167" s="12" t="s">
        <v>61</v>
      </c>
      <c r="AX167" s="12" t="s">
        <v>61</v>
      </c>
      <c r="AY167" s="12" t="s">
        <v>60</v>
      </c>
      <c r="AZ167" s="12" t="s">
        <v>60</v>
      </c>
      <c r="BA167" s="12" t="s">
        <v>60</v>
      </c>
      <c r="BB167" s="12" t="s">
        <v>60</v>
      </c>
      <c r="BC167" s="12" t="s">
        <v>60</v>
      </c>
      <c r="BD167" s="12" t="s">
        <v>61</v>
      </c>
    </row>
    <row r="168" ht="15" spans="1:56">
      <c r="A168" s="12">
        <v>315</v>
      </c>
      <c r="B168" s="13" t="s">
        <v>66</v>
      </c>
      <c r="C168" s="13" t="s">
        <v>417</v>
      </c>
      <c r="D168" s="14">
        <v>2970111125818</v>
      </c>
      <c r="E168" s="13" t="s">
        <v>418</v>
      </c>
      <c r="F168" s="26">
        <v>5366</v>
      </c>
      <c r="G168" s="12"/>
      <c r="H168" s="27">
        <v>43501</v>
      </c>
      <c r="I168" s="35">
        <v>43511</v>
      </c>
      <c r="J168" s="12">
        <f>I168-H168</f>
        <v>10</v>
      </c>
      <c r="K168" s="12">
        <f>2018-(1900+VALUE(MID(TEXT(D168,"0"),2,2)))</f>
        <v>21</v>
      </c>
      <c r="L168" s="12" t="s">
        <v>83</v>
      </c>
      <c r="M168" s="13">
        <v>34.1</v>
      </c>
      <c r="N168" s="13">
        <v>5.56</v>
      </c>
      <c r="O168" s="13">
        <v>5.76</v>
      </c>
      <c r="P168" s="13">
        <v>414</v>
      </c>
      <c r="Q168" s="13">
        <v>146</v>
      </c>
      <c r="R168" s="13">
        <v>102</v>
      </c>
      <c r="S168" s="13">
        <v>543</v>
      </c>
      <c r="T168" s="13">
        <v>1285</v>
      </c>
      <c r="U168" s="13">
        <v>13.5</v>
      </c>
      <c r="V168" s="13">
        <v>67.1</v>
      </c>
      <c r="W168" s="13">
        <v>1.22</v>
      </c>
      <c r="X168" s="12">
        <v>0.61</v>
      </c>
      <c r="Y168" s="12"/>
      <c r="Z168" s="12" t="s">
        <v>61</v>
      </c>
      <c r="AA168" s="12" t="s">
        <v>61</v>
      </c>
      <c r="AB168" s="12"/>
      <c r="AC168" s="12"/>
      <c r="AD168" s="12" t="s">
        <v>61</v>
      </c>
      <c r="AE168" s="12" t="s">
        <v>61</v>
      </c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 t="s">
        <v>61</v>
      </c>
      <c r="AU168" s="12" t="s">
        <v>61</v>
      </c>
      <c r="AV168" s="12" t="s">
        <v>61</v>
      </c>
      <c r="AW168" s="12" t="s">
        <v>61</v>
      </c>
      <c r="AX168" s="12" t="s">
        <v>61</v>
      </c>
      <c r="AY168" s="12" t="s">
        <v>61</v>
      </c>
      <c r="AZ168" s="12" t="s">
        <v>61</v>
      </c>
      <c r="BA168" s="12" t="s">
        <v>60</v>
      </c>
      <c r="BB168" s="12" t="s">
        <v>60</v>
      </c>
      <c r="BC168" s="12" t="s">
        <v>60</v>
      </c>
      <c r="BD168" s="12" t="s">
        <v>61</v>
      </c>
    </row>
    <row r="169" ht="15" spans="1:56">
      <c r="A169" s="12">
        <v>344</v>
      </c>
      <c r="B169" s="13" t="s">
        <v>66</v>
      </c>
      <c r="C169" s="13" t="s">
        <v>419</v>
      </c>
      <c r="D169" s="14">
        <v>2860224125791</v>
      </c>
      <c r="E169" s="13" t="s">
        <v>420</v>
      </c>
      <c r="F169" s="26">
        <v>34579</v>
      </c>
      <c r="G169" s="12"/>
      <c r="H169" s="27">
        <v>42950</v>
      </c>
      <c r="I169" s="35">
        <v>42956</v>
      </c>
      <c r="J169" s="12">
        <f>I169-H169</f>
        <v>6</v>
      </c>
      <c r="K169" s="12">
        <f>2018-(1900+VALUE(MID(TEXT(D169,"0"),2,2)))</f>
        <v>32</v>
      </c>
      <c r="L169" s="12" t="s">
        <v>83</v>
      </c>
      <c r="M169" s="13">
        <v>26</v>
      </c>
      <c r="N169" s="13">
        <v>2.71</v>
      </c>
      <c r="O169" s="13">
        <v>3.45</v>
      </c>
      <c r="P169" s="13">
        <v>172</v>
      </c>
      <c r="Q169" s="13">
        <v>75</v>
      </c>
      <c r="R169" s="13">
        <v>86</v>
      </c>
      <c r="S169" s="13">
        <v>56</v>
      </c>
      <c r="T169" s="13">
        <v>201</v>
      </c>
      <c r="U169" s="13">
        <v>11.4</v>
      </c>
      <c r="V169" s="13">
        <v>101.9</v>
      </c>
      <c r="W169" s="13">
        <v>0.99</v>
      </c>
      <c r="X169" s="12">
        <v>0.61</v>
      </c>
      <c r="Y169" s="12"/>
      <c r="Z169" s="12" t="s">
        <v>61</v>
      </c>
      <c r="AA169" s="12" t="s">
        <v>61</v>
      </c>
      <c r="AB169" s="12"/>
      <c r="AC169" s="12"/>
      <c r="AD169" s="12" t="s">
        <v>61</v>
      </c>
      <c r="AE169" s="12" t="s">
        <v>61</v>
      </c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 t="s">
        <v>61</v>
      </c>
      <c r="AU169" s="12" t="s">
        <v>61</v>
      </c>
      <c r="AV169" s="12" t="s">
        <v>61</v>
      </c>
      <c r="AW169" s="12" t="s">
        <v>61</v>
      </c>
      <c r="AX169" s="12" t="s">
        <v>61</v>
      </c>
      <c r="AY169" s="12" t="s">
        <v>61</v>
      </c>
      <c r="AZ169" s="12" t="s">
        <v>61</v>
      </c>
      <c r="BA169" s="12" t="s">
        <v>61</v>
      </c>
      <c r="BB169" s="12" t="s">
        <v>61</v>
      </c>
      <c r="BC169" s="12" t="s">
        <v>61</v>
      </c>
      <c r="BD169" s="12" t="s">
        <v>61</v>
      </c>
    </row>
    <row r="170" ht="15" spans="1:56">
      <c r="A170" s="12">
        <v>216</v>
      </c>
      <c r="B170" s="13" t="s">
        <v>66</v>
      </c>
      <c r="C170" s="13" t="s">
        <v>421</v>
      </c>
      <c r="D170" s="15">
        <v>2701229125203</v>
      </c>
      <c r="E170" s="13" t="s">
        <v>422</v>
      </c>
      <c r="F170" s="26">
        <v>45257</v>
      </c>
      <c r="G170" s="12"/>
      <c r="H170" s="28">
        <v>43433</v>
      </c>
      <c r="I170" s="28">
        <v>43448</v>
      </c>
      <c r="J170" s="13">
        <v>15</v>
      </c>
      <c r="K170" s="15">
        <v>48</v>
      </c>
      <c r="L170" s="12" t="s">
        <v>83</v>
      </c>
      <c r="M170" s="38">
        <v>25.4</v>
      </c>
      <c r="N170" s="38">
        <v>0.94</v>
      </c>
      <c r="O170" s="38">
        <v>1.39</v>
      </c>
      <c r="P170" s="38">
        <v>369</v>
      </c>
      <c r="Q170" s="38">
        <v>150</v>
      </c>
      <c r="R170" s="38">
        <v>104</v>
      </c>
      <c r="S170" s="38">
        <v>1523</v>
      </c>
      <c r="T170" s="38">
        <v>1736</v>
      </c>
      <c r="U170" s="38">
        <v>11.3</v>
      </c>
      <c r="V170" s="38">
        <v>99.1</v>
      </c>
      <c r="W170" s="38">
        <v>1.01</v>
      </c>
      <c r="X170" s="38">
        <v>0.6</v>
      </c>
      <c r="Y170" s="12"/>
      <c r="Z170" s="12" t="s">
        <v>61</v>
      </c>
      <c r="AA170" s="12" t="s">
        <v>61</v>
      </c>
      <c r="AB170" s="12"/>
      <c r="AC170" s="12"/>
      <c r="AD170" s="12" t="s">
        <v>61</v>
      </c>
      <c r="AE170" s="12" t="s">
        <v>61</v>
      </c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4"/>
      <c r="AS170" s="50"/>
      <c r="AT170" s="13" t="s">
        <v>61</v>
      </c>
      <c r="AU170" s="13" t="s">
        <v>61</v>
      </c>
      <c r="AV170" s="13" t="s">
        <v>61</v>
      </c>
      <c r="AW170" s="12" t="s">
        <v>61</v>
      </c>
      <c r="AX170" s="12" t="s">
        <v>61</v>
      </c>
      <c r="AY170" s="12" t="s">
        <v>61</v>
      </c>
      <c r="AZ170" s="12" t="s">
        <v>60</v>
      </c>
      <c r="BA170" s="12" t="s">
        <v>60</v>
      </c>
      <c r="BB170" s="12" t="s">
        <v>61</v>
      </c>
      <c r="BC170" s="12" t="s">
        <v>60</v>
      </c>
      <c r="BD170" s="12" t="s">
        <v>61</v>
      </c>
    </row>
    <row r="171" ht="15" spans="1:56">
      <c r="A171" s="12">
        <v>340</v>
      </c>
      <c r="B171" s="13" t="s">
        <v>66</v>
      </c>
      <c r="C171" s="13" t="s">
        <v>423</v>
      </c>
      <c r="D171" s="14">
        <v>2860722245021</v>
      </c>
      <c r="E171" s="13" t="s">
        <v>424</v>
      </c>
      <c r="F171" s="26">
        <v>29347</v>
      </c>
      <c r="G171" s="12"/>
      <c r="H171" s="27">
        <v>43658</v>
      </c>
      <c r="I171" s="35">
        <v>43670</v>
      </c>
      <c r="J171" s="12">
        <f>I171-H171</f>
        <v>12</v>
      </c>
      <c r="K171" s="12">
        <f>2018-(1900+VALUE(MID(TEXT(D171,"0"),2,2)))</f>
        <v>32</v>
      </c>
      <c r="L171" s="12" t="s">
        <v>83</v>
      </c>
      <c r="M171" s="13">
        <v>24.9</v>
      </c>
      <c r="N171" s="13">
        <v>3.45</v>
      </c>
      <c r="O171" s="13">
        <v>4.34</v>
      </c>
      <c r="P171" s="13">
        <v>164</v>
      </c>
      <c r="Q171" s="13">
        <v>57</v>
      </c>
      <c r="R171" s="13">
        <v>95</v>
      </c>
      <c r="S171" s="13">
        <v>79</v>
      </c>
      <c r="T171" s="13">
        <v>202</v>
      </c>
      <c r="U171" s="13">
        <v>10.6</v>
      </c>
      <c r="V171" s="13">
        <v>102.9</v>
      </c>
      <c r="W171" s="13">
        <v>0.98</v>
      </c>
      <c r="X171" s="12">
        <v>0.6</v>
      </c>
      <c r="Y171" s="12"/>
      <c r="Z171" s="12" t="s">
        <v>61</v>
      </c>
      <c r="AA171" s="12" t="s">
        <v>61</v>
      </c>
      <c r="AB171" s="12"/>
      <c r="AC171" s="12"/>
      <c r="AD171" s="12" t="s">
        <v>61</v>
      </c>
      <c r="AE171" s="12" t="s">
        <v>60</v>
      </c>
      <c r="AF171" s="12" t="s">
        <v>425</v>
      </c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 t="s">
        <v>61</v>
      </c>
      <c r="AU171" s="12" t="s">
        <v>61</v>
      </c>
      <c r="AV171" s="12" t="s">
        <v>61</v>
      </c>
      <c r="AW171" s="12" t="s">
        <v>61</v>
      </c>
      <c r="AX171" s="12" t="s">
        <v>61</v>
      </c>
      <c r="AY171" s="12" t="s">
        <v>61</v>
      </c>
      <c r="AZ171" s="12" t="s">
        <v>61</v>
      </c>
      <c r="BA171" s="12" t="s">
        <v>61</v>
      </c>
      <c r="BB171" s="12" t="s">
        <v>61</v>
      </c>
      <c r="BC171" s="12" t="s">
        <v>61</v>
      </c>
      <c r="BD171" s="12" t="s">
        <v>61</v>
      </c>
    </row>
    <row r="172" ht="15" spans="1:56">
      <c r="A172" s="12">
        <v>355</v>
      </c>
      <c r="B172" s="13" t="s">
        <v>66</v>
      </c>
      <c r="C172" s="13" t="s">
        <v>426</v>
      </c>
      <c r="D172" s="14">
        <v>2851024124435</v>
      </c>
      <c r="E172" s="13" t="s">
        <v>427</v>
      </c>
      <c r="F172" s="26">
        <v>43003</v>
      </c>
      <c r="G172" s="12"/>
      <c r="H172" s="27">
        <v>43017</v>
      </c>
      <c r="I172" s="35">
        <v>43027</v>
      </c>
      <c r="J172" s="12">
        <f>I172-H172</f>
        <v>10</v>
      </c>
      <c r="K172" s="12">
        <f>2018-(1900+VALUE(MID(TEXT(D172,"0"),2,2)))</f>
        <v>33</v>
      </c>
      <c r="L172" s="12" t="s">
        <v>83</v>
      </c>
      <c r="M172" s="13">
        <v>33.3</v>
      </c>
      <c r="N172" s="13">
        <v>0.58</v>
      </c>
      <c r="O172" s="13">
        <v>0.75</v>
      </c>
      <c r="P172" s="13">
        <v>381</v>
      </c>
      <c r="Q172" s="13">
        <v>618</v>
      </c>
      <c r="R172" s="13">
        <v>80</v>
      </c>
      <c r="S172" s="13">
        <v>1052</v>
      </c>
      <c r="T172" s="13">
        <v>2208</v>
      </c>
      <c r="U172" s="13">
        <v>15.1</v>
      </c>
      <c r="V172" s="13">
        <v>60</v>
      </c>
      <c r="W172" s="13">
        <v>1.3</v>
      </c>
      <c r="X172" s="12">
        <v>0.6</v>
      </c>
      <c r="Y172" s="12"/>
      <c r="Z172" s="12" t="s">
        <v>61</v>
      </c>
      <c r="AA172" s="12" t="s">
        <v>61</v>
      </c>
      <c r="AB172" s="12"/>
      <c r="AC172" s="12"/>
      <c r="AD172" s="12" t="s">
        <v>61</v>
      </c>
      <c r="AE172" s="12" t="s">
        <v>61</v>
      </c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 t="s">
        <v>61</v>
      </c>
      <c r="AU172" s="12" t="s">
        <v>61</v>
      </c>
      <c r="AV172" s="12" t="s">
        <v>61</v>
      </c>
      <c r="AW172" s="12" t="s">
        <v>61</v>
      </c>
      <c r="AX172" s="12" t="s">
        <v>61</v>
      </c>
      <c r="AY172" s="12" t="s">
        <v>60</v>
      </c>
      <c r="AZ172" s="12" t="s">
        <v>60</v>
      </c>
      <c r="BA172" s="12" t="s">
        <v>60</v>
      </c>
      <c r="BB172" s="12" t="s">
        <v>60</v>
      </c>
      <c r="BC172" s="12" t="s">
        <v>60</v>
      </c>
      <c r="BD172" s="12" t="s">
        <v>61</v>
      </c>
    </row>
    <row r="173" ht="15" spans="1:56">
      <c r="A173" s="19">
        <v>402</v>
      </c>
      <c r="B173" s="20" t="s">
        <v>56</v>
      </c>
      <c r="C173" s="20" t="s">
        <v>428</v>
      </c>
      <c r="D173" s="21">
        <v>2841002323972</v>
      </c>
      <c r="E173" s="20" t="s">
        <v>429</v>
      </c>
      <c r="F173" s="32">
        <v>9406</v>
      </c>
      <c r="G173" s="19"/>
      <c r="H173" s="33">
        <v>43526</v>
      </c>
      <c r="I173" s="33">
        <v>43529</v>
      </c>
      <c r="J173" s="20">
        <f>I173-H173</f>
        <v>3</v>
      </c>
      <c r="K173" s="21">
        <v>34</v>
      </c>
      <c r="L173" s="19" t="s">
        <v>83</v>
      </c>
      <c r="M173" s="39">
        <v>34.4</v>
      </c>
      <c r="N173" s="39">
        <v>0.37</v>
      </c>
      <c r="O173" s="39">
        <v>0.98</v>
      </c>
      <c r="P173" s="39">
        <v>127</v>
      </c>
      <c r="Q173" s="39">
        <v>82</v>
      </c>
      <c r="R173" s="39">
        <v>86</v>
      </c>
      <c r="S173" s="40">
        <v>56</v>
      </c>
      <c r="T173" s="40">
        <v>278</v>
      </c>
      <c r="U173" s="40">
        <v>11</v>
      </c>
      <c r="V173" s="40">
        <v>105.7</v>
      </c>
      <c r="W173" s="40">
        <v>0.98</v>
      </c>
      <c r="X173" s="40">
        <v>0.6</v>
      </c>
      <c r="Y173" s="43"/>
      <c r="Z173" s="43" t="s">
        <v>61</v>
      </c>
      <c r="AA173" s="43" t="s">
        <v>60</v>
      </c>
      <c r="AB173" s="3"/>
      <c r="AC173" s="3"/>
      <c r="AD173" s="43" t="s">
        <v>61</v>
      </c>
      <c r="AE173" s="43" t="s">
        <v>61</v>
      </c>
      <c r="AF173" s="4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43" t="s">
        <v>61</v>
      </c>
      <c r="AT173" s="43" t="s">
        <v>61</v>
      </c>
      <c r="AU173" s="43" t="s">
        <v>61</v>
      </c>
      <c r="AV173" s="43" t="s">
        <v>60</v>
      </c>
      <c r="AW173" s="43" t="s">
        <v>61</v>
      </c>
      <c r="AX173" s="43" t="s">
        <v>61</v>
      </c>
      <c r="AY173" s="43" t="s">
        <v>61</v>
      </c>
      <c r="AZ173" s="43" t="s">
        <v>61</v>
      </c>
      <c r="BA173" s="43" t="s">
        <v>61</v>
      </c>
      <c r="BB173" s="43" t="s">
        <v>61</v>
      </c>
      <c r="BC173" s="43" t="s">
        <v>61</v>
      </c>
      <c r="BD173" s="43" t="s">
        <v>61</v>
      </c>
    </row>
    <row r="174" ht="15" spans="1:56">
      <c r="A174" s="12">
        <v>125</v>
      </c>
      <c r="B174" s="13" t="s">
        <v>66</v>
      </c>
      <c r="C174" s="13" t="s">
        <v>430</v>
      </c>
      <c r="D174" s="15">
        <v>2810117124956</v>
      </c>
      <c r="E174" s="13" t="s">
        <v>431</v>
      </c>
      <c r="F174" s="26">
        <v>34285</v>
      </c>
      <c r="G174" s="12"/>
      <c r="H174" s="28">
        <v>43348</v>
      </c>
      <c r="I174" s="28">
        <v>43360</v>
      </c>
      <c r="J174" s="13">
        <v>12</v>
      </c>
      <c r="K174" s="15">
        <v>38</v>
      </c>
      <c r="L174" s="12" t="s">
        <v>83</v>
      </c>
      <c r="M174" s="38">
        <v>35</v>
      </c>
      <c r="N174" s="38">
        <v>1.85</v>
      </c>
      <c r="O174" s="38">
        <v>2.18</v>
      </c>
      <c r="P174" s="38">
        <v>148</v>
      </c>
      <c r="Q174" s="38">
        <v>290</v>
      </c>
      <c r="R174" s="38">
        <v>98</v>
      </c>
      <c r="S174" s="38">
        <v>2357</v>
      </c>
      <c r="T174" s="38">
        <v>2634</v>
      </c>
      <c r="U174" s="38">
        <v>13.9</v>
      </c>
      <c r="V174" s="38">
        <v>63.9</v>
      </c>
      <c r="W174" s="38">
        <v>1.26</v>
      </c>
      <c r="X174" s="38">
        <v>0.59</v>
      </c>
      <c r="Y174" s="12"/>
      <c r="Z174" s="12" t="s">
        <v>61</v>
      </c>
      <c r="AA174" s="12" t="s">
        <v>61</v>
      </c>
      <c r="AB174" s="12"/>
      <c r="AC174" s="12"/>
      <c r="AD174" s="12" t="s">
        <v>61</v>
      </c>
      <c r="AE174" s="12" t="s">
        <v>61</v>
      </c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46"/>
      <c r="AS174" s="50"/>
      <c r="AT174" s="41" t="s">
        <v>61</v>
      </c>
      <c r="AU174" s="41" t="s">
        <v>61</v>
      </c>
      <c r="AV174" s="41" t="s">
        <v>61</v>
      </c>
      <c r="AW174" s="12" t="s">
        <v>61</v>
      </c>
      <c r="AX174" s="12" t="s">
        <v>61</v>
      </c>
      <c r="AY174" s="12" t="s">
        <v>60</v>
      </c>
      <c r="AZ174" s="12" t="s">
        <v>60</v>
      </c>
      <c r="BA174" s="12" t="s">
        <v>60</v>
      </c>
      <c r="BB174" s="12" t="s">
        <v>60</v>
      </c>
      <c r="BC174" s="12" t="s">
        <v>60</v>
      </c>
      <c r="BD174" s="12" t="s">
        <v>61</v>
      </c>
    </row>
    <row r="175" ht="15" spans="1:56">
      <c r="A175" s="12">
        <v>325</v>
      </c>
      <c r="B175" s="13" t="s">
        <v>66</v>
      </c>
      <c r="C175" s="13" t="s">
        <v>432</v>
      </c>
      <c r="D175" s="14">
        <v>2900223125807</v>
      </c>
      <c r="E175" s="13" t="s">
        <v>433</v>
      </c>
      <c r="F175" s="26">
        <v>17438</v>
      </c>
      <c r="G175" s="12"/>
      <c r="H175" s="27">
        <v>42847</v>
      </c>
      <c r="I175" s="35">
        <v>42853</v>
      </c>
      <c r="J175" s="12">
        <f>I175-H175</f>
        <v>6</v>
      </c>
      <c r="K175" s="12">
        <f>2018-(1900+VALUE(MID(TEXT(D175,"0"),2,2)))</f>
        <v>28</v>
      </c>
      <c r="L175" s="12" t="s">
        <v>83</v>
      </c>
      <c r="M175" s="13"/>
      <c r="N175" s="13">
        <v>5.66</v>
      </c>
      <c r="O175" s="13">
        <v>7.92</v>
      </c>
      <c r="P175" s="13">
        <v>226</v>
      </c>
      <c r="Q175" s="13">
        <v>287</v>
      </c>
      <c r="R175" s="13">
        <v>91</v>
      </c>
      <c r="S175" s="13">
        <v>366</v>
      </c>
      <c r="T175" s="13">
        <v>1011</v>
      </c>
      <c r="U175" s="13">
        <v>17.1</v>
      </c>
      <c r="V175" s="13">
        <v>60.4</v>
      </c>
      <c r="W175" s="13">
        <v>1.31</v>
      </c>
      <c r="X175" s="12">
        <v>0.59</v>
      </c>
      <c r="Y175" s="12"/>
      <c r="Z175" s="12" t="s">
        <v>61</v>
      </c>
      <c r="AA175" s="12" t="s">
        <v>61</v>
      </c>
      <c r="AB175" s="12"/>
      <c r="AC175" s="12"/>
      <c r="AD175" s="12" t="s">
        <v>61</v>
      </c>
      <c r="AE175" s="12" t="s">
        <v>61</v>
      </c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 t="s">
        <v>61</v>
      </c>
      <c r="AU175" s="12" t="s">
        <v>61</v>
      </c>
      <c r="AV175" s="12" t="s">
        <v>61</v>
      </c>
      <c r="AW175" s="12" t="s">
        <v>61</v>
      </c>
      <c r="AX175" s="12" t="s">
        <v>61</v>
      </c>
      <c r="AY175" s="12" t="s">
        <v>61</v>
      </c>
      <c r="AZ175" s="12" t="s">
        <v>60</v>
      </c>
      <c r="BA175" s="12" t="s">
        <v>60</v>
      </c>
      <c r="BB175" s="12" t="s">
        <v>61</v>
      </c>
      <c r="BC175" s="12" t="s">
        <v>60</v>
      </c>
      <c r="BD175" s="12" t="s">
        <v>61</v>
      </c>
    </row>
    <row r="176" ht="15" spans="1:56">
      <c r="A176" s="8">
        <v>164</v>
      </c>
      <c r="B176" s="9" t="s">
        <v>56</v>
      </c>
      <c r="C176" s="9" t="s">
        <v>434</v>
      </c>
      <c r="D176" s="10">
        <v>1540203322258</v>
      </c>
      <c r="E176" s="9" t="s">
        <v>435</v>
      </c>
      <c r="F176" s="23">
        <v>4468</v>
      </c>
      <c r="G176" s="8"/>
      <c r="H176" s="24">
        <v>43496</v>
      </c>
      <c r="I176" s="24">
        <v>43504</v>
      </c>
      <c r="J176" s="9">
        <v>8</v>
      </c>
      <c r="K176" s="10">
        <v>65</v>
      </c>
      <c r="L176" s="8" t="s">
        <v>59</v>
      </c>
      <c r="M176" s="37">
        <v>20.2</v>
      </c>
      <c r="N176" s="37">
        <v>7.99</v>
      </c>
      <c r="O176" s="37">
        <v>8.39</v>
      </c>
      <c r="P176" s="37">
        <v>180</v>
      </c>
      <c r="Q176" s="37">
        <v>265</v>
      </c>
      <c r="R176" s="37">
        <v>136</v>
      </c>
      <c r="S176" s="37">
        <v>88</v>
      </c>
      <c r="T176" s="37">
        <v>189</v>
      </c>
      <c r="U176" s="37">
        <v>11.6</v>
      </c>
      <c r="V176" s="37">
        <v>93.1</v>
      </c>
      <c r="W176" s="37">
        <v>1.04</v>
      </c>
      <c r="X176" s="37">
        <v>0.58</v>
      </c>
      <c r="Y176" s="8"/>
      <c r="Z176" s="8" t="s">
        <v>61</v>
      </c>
      <c r="AA176" s="8" t="s">
        <v>61</v>
      </c>
      <c r="AB176" s="8"/>
      <c r="AC176" s="8"/>
      <c r="AD176" s="8" t="s">
        <v>61</v>
      </c>
      <c r="AE176" s="8" t="s">
        <v>61</v>
      </c>
      <c r="AF176" s="8" t="s">
        <v>436</v>
      </c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47"/>
      <c r="AS176" s="48" t="s">
        <v>61</v>
      </c>
      <c r="AT176" s="9" t="s">
        <v>61</v>
      </c>
      <c r="AU176" s="9" t="s">
        <v>61</v>
      </c>
      <c r="AV176" s="9" t="s">
        <v>61</v>
      </c>
      <c r="AW176" s="8" t="s">
        <v>61</v>
      </c>
      <c r="AX176" s="8" t="s">
        <v>61</v>
      </c>
      <c r="AY176" s="8" t="s">
        <v>61</v>
      </c>
      <c r="AZ176" s="8" t="s">
        <v>61</v>
      </c>
      <c r="BA176" s="8" t="s">
        <v>61</v>
      </c>
      <c r="BB176" s="8" t="s">
        <v>61</v>
      </c>
      <c r="BC176" s="8" t="s">
        <v>61</v>
      </c>
      <c r="BD176" s="8" t="s">
        <v>61</v>
      </c>
    </row>
    <row r="177" ht="15" spans="1:56">
      <c r="A177" s="12">
        <v>313</v>
      </c>
      <c r="B177" s="13" t="s">
        <v>66</v>
      </c>
      <c r="C177" s="13" t="s">
        <v>437</v>
      </c>
      <c r="D177" s="14">
        <v>1600509120651</v>
      </c>
      <c r="E177" s="13" t="s">
        <v>438</v>
      </c>
      <c r="F177" s="26">
        <v>4552</v>
      </c>
      <c r="G177" s="12"/>
      <c r="H177" s="27">
        <v>42766</v>
      </c>
      <c r="I177" s="35">
        <v>42775</v>
      </c>
      <c r="J177" s="12">
        <f>I177-H177</f>
        <v>9</v>
      </c>
      <c r="K177" s="12">
        <f>2018-(1900+VALUE(MID(TEXT(D177,"0"),2,2)))</f>
        <v>58</v>
      </c>
      <c r="L177" s="12" t="s">
        <v>59</v>
      </c>
      <c r="M177" s="13"/>
      <c r="N177" s="13">
        <v>11.38</v>
      </c>
      <c r="O177" s="13">
        <v>12.61</v>
      </c>
      <c r="P177" s="13">
        <v>238</v>
      </c>
      <c r="Q177" s="13">
        <v>105</v>
      </c>
      <c r="R177" s="13">
        <v>69</v>
      </c>
      <c r="S177" s="13">
        <v>331</v>
      </c>
      <c r="T177" s="13">
        <v>961</v>
      </c>
      <c r="U177" s="13">
        <v>13.7</v>
      </c>
      <c r="V177" s="13">
        <v>96.9</v>
      </c>
      <c r="W177" s="13">
        <v>1.02</v>
      </c>
      <c r="X177" s="12">
        <v>0.58</v>
      </c>
      <c r="Y177" s="12"/>
      <c r="Z177" s="12" t="s">
        <v>61</v>
      </c>
      <c r="AA177" s="12" t="s">
        <v>61</v>
      </c>
      <c r="AB177" s="12"/>
      <c r="AC177" s="12"/>
      <c r="AD177" s="12" t="s">
        <v>61</v>
      </c>
      <c r="AE177" s="12" t="s">
        <v>61</v>
      </c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 t="s">
        <v>61</v>
      </c>
      <c r="AU177" s="12" t="s">
        <v>61</v>
      </c>
      <c r="AV177" s="12" t="s">
        <v>61</v>
      </c>
      <c r="AW177" s="12" t="s">
        <v>61</v>
      </c>
      <c r="AX177" s="12" t="s">
        <v>61</v>
      </c>
      <c r="AY177" s="12" t="s">
        <v>61</v>
      </c>
      <c r="AZ177" s="12" t="s">
        <v>61</v>
      </c>
      <c r="BA177" s="12" t="s">
        <v>60</v>
      </c>
      <c r="BB177" s="12" t="s">
        <v>61</v>
      </c>
      <c r="BC177" s="12" t="s">
        <v>60</v>
      </c>
      <c r="BD177" s="12" t="s">
        <v>61</v>
      </c>
    </row>
    <row r="178" ht="15" spans="1:56">
      <c r="A178" s="12">
        <v>319</v>
      </c>
      <c r="B178" s="13" t="s">
        <v>66</v>
      </c>
      <c r="C178" s="13" t="s">
        <v>439</v>
      </c>
      <c r="D178" s="14">
        <v>2900702124244</v>
      </c>
      <c r="E178" s="13" t="s">
        <v>440</v>
      </c>
      <c r="F178" s="26">
        <v>8963</v>
      </c>
      <c r="G178" s="12"/>
      <c r="H178" s="27">
        <v>43523</v>
      </c>
      <c r="I178" s="35">
        <v>43528</v>
      </c>
      <c r="J178" s="12">
        <f>I178-H178</f>
        <v>5</v>
      </c>
      <c r="K178" s="12">
        <f>2018-(1900+VALUE(MID(TEXT(D178,"0"),2,2)))</f>
        <v>28</v>
      </c>
      <c r="L178" s="12" t="s">
        <v>83</v>
      </c>
      <c r="M178" s="13"/>
      <c r="N178" s="13">
        <v>0.67</v>
      </c>
      <c r="O178" s="13">
        <v>1.58</v>
      </c>
      <c r="P178" s="13">
        <v>161</v>
      </c>
      <c r="Q178" s="13">
        <v>114</v>
      </c>
      <c r="R178" s="13">
        <v>89</v>
      </c>
      <c r="S178" s="13">
        <v>185</v>
      </c>
      <c r="T178" s="13">
        <v>455</v>
      </c>
      <c r="U178" s="13">
        <v>12.8</v>
      </c>
      <c r="V178" s="13">
        <v>73.7</v>
      </c>
      <c r="W178" s="13">
        <v>1.15</v>
      </c>
      <c r="X178" s="12">
        <v>0.58</v>
      </c>
      <c r="Y178" s="12"/>
      <c r="Z178" s="12" t="s">
        <v>61</v>
      </c>
      <c r="AA178" s="12" t="s">
        <v>61</v>
      </c>
      <c r="AB178" s="12"/>
      <c r="AC178" s="12"/>
      <c r="AD178" s="12" t="s">
        <v>61</v>
      </c>
      <c r="AE178" s="12" t="s">
        <v>61</v>
      </c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 t="s">
        <v>61</v>
      </c>
      <c r="AU178" s="12" t="s">
        <v>61</v>
      </c>
      <c r="AV178" s="12" t="s">
        <v>61</v>
      </c>
      <c r="AW178" s="12" t="s">
        <v>61</v>
      </c>
      <c r="AX178" s="12" t="s">
        <v>61</v>
      </c>
      <c r="AY178" s="12" t="s">
        <v>61</v>
      </c>
      <c r="AZ178" s="12" t="s">
        <v>61</v>
      </c>
      <c r="BA178" s="12" t="s">
        <v>60</v>
      </c>
      <c r="BB178" s="12" t="s">
        <v>61</v>
      </c>
      <c r="BC178" s="12" t="s">
        <v>60</v>
      </c>
      <c r="BD178" s="12" t="s">
        <v>61</v>
      </c>
    </row>
    <row r="179" ht="15" spans="1:56">
      <c r="A179" s="12">
        <v>326</v>
      </c>
      <c r="B179" s="13" t="s">
        <v>66</v>
      </c>
      <c r="C179" s="13" t="s">
        <v>441</v>
      </c>
      <c r="D179" s="14">
        <v>2770705126208</v>
      </c>
      <c r="E179" s="13" t="s">
        <v>442</v>
      </c>
      <c r="F179" s="26">
        <v>17719</v>
      </c>
      <c r="G179" s="12"/>
      <c r="H179" s="27">
        <v>42849</v>
      </c>
      <c r="I179" s="35">
        <v>42860</v>
      </c>
      <c r="J179" s="12">
        <f>I179-H179</f>
        <v>11</v>
      </c>
      <c r="K179" s="12">
        <f>2018-(1900+VALUE(MID(TEXT(D179,"0"),2,2)))</f>
        <v>41</v>
      </c>
      <c r="L179" s="12" t="s">
        <v>83</v>
      </c>
      <c r="M179" s="13"/>
      <c r="N179" s="13">
        <v>6.88</v>
      </c>
      <c r="O179" s="13">
        <v>8.04</v>
      </c>
      <c r="P179" s="13">
        <v>237</v>
      </c>
      <c r="Q179" s="13">
        <v>228</v>
      </c>
      <c r="R179" s="13">
        <v>92</v>
      </c>
      <c r="S179" s="13">
        <v>2290</v>
      </c>
      <c r="T179" s="13">
        <v>2920</v>
      </c>
      <c r="U179" s="13">
        <v>17.2</v>
      </c>
      <c r="V179" s="13">
        <v>59.7</v>
      </c>
      <c r="W179" s="13">
        <v>1.32</v>
      </c>
      <c r="X179" s="12">
        <v>0.58</v>
      </c>
      <c r="Y179" s="12"/>
      <c r="Z179" s="12" t="s">
        <v>61</v>
      </c>
      <c r="AA179" s="12" t="s">
        <v>61</v>
      </c>
      <c r="AB179" s="12"/>
      <c r="AC179" s="12"/>
      <c r="AD179" s="12" t="s">
        <v>61</v>
      </c>
      <c r="AE179" s="12" t="s">
        <v>61</v>
      </c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 t="s">
        <v>61</v>
      </c>
      <c r="AU179" s="12" t="s">
        <v>61</v>
      </c>
      <c r="AV179" s="12" t="s">
        <v>61</v>
      </c>
      <c r="AW179" s="12" t="s">
        <v>61</v>
      </c>
      <c r="AX179" s="12" t="s">
        <v>61</v>
      </c>
      <c r="AY179" s="12" t="s">
        <v>61</v>
      </c>
      <c r="AZ179" s="12" t="s">
        <v>60</v>
      </c>
      <c r="BA179" s="12" t="s">
        <v>60</v>
      </c>
      <c r="BB179" s="12" t="s">
        <v>61</v>
      </c>
      <c r="BC179" s="12" t="s">
        <v>60</v>
      </c>
      <c r="BD179" s="12" t="s">
        <v>61</v>
      </c>
    </row>
    <row r="180" ht="15" spans="1:56">
      <c r="A180" s="12">
        <v>142</v>
      </c>
      <c r="B180" s="13" t="s">
        <v>66</v>
      </c>
      <c r="C180" s="13" t="s">
        <v>443</v>
      </c>
      <c r="D180" s="15">
        <v>2840216124249</v>
      </c>
      <c r="E180" s="13" t="s">
        <v>444</v>
      </c>
      <c r="F180" s="26">
        <v>40399</v>
      </c>
      <c r="G180" s="12"/>
      <c r="H180" s="28">
        <v>43392</v>
      </c>
      <c r="I180" s="28">
        <v>43399</v>
      </c>
      <c r="J180" s="13">
        <v>7</v>
      </c>
      <c r="K180" s="15">
        <v>35</v>
      </c>
      <c r="L180" s="12" t="s">
        <v>83</v>
      </c>
      <c r="M180" s="38">
        <v>31.3</v>
      </c>
      <c r="N180" s="38">
        <v>3.9</v>
      </c>
      <c r="O180" s="38">
        <v>5.66</v>
      </c>
      <c r="P180" s="38">
        <v>268</v>
      </c>
      <c r="Q180" s="38">
        <v>165</v>
      </c>
      <c r="R180" s="38">
        <v>118</v>
      </c>
      <c r="S180" s="38">
        <v>561</v>
      </c>
      <c r="T180" s="38">
        <v>937</v>
      </c>
      <c r="U180" s="38">
        <v>13</v>
      </c>
      <c r="V180" s="38">
        <v>66.7</v>
      </c>
      <c r="W180" s="38">
        <v>1.23</v>
      </c>
      <c r="X180" s="38">
        <v>0.57</v>
      </c>
      <c r="Y180" s="12"/>
      <c r="Z180" s="12" t="s">
        <v>61</v>
      </c>
      <c r="AA180" s="12" t="s">
        <v>61</v>
      </c>
      <c r="AB180" s="12"/>
      <c r="AC180" s="12"/>
      <c r="AD180" s="12" t="s">
        <v>61</v>
      </c>
      <c r="AE180" s="12" t="s">
        <v>61</v>
      </c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46"/>
      <c r="AS180" s="50"/>
      <c r="AT180" s="41" t="s">
        <v>61</v>
      </c>
      <c r="AU180" s="41" t="s">
        <v>61</v>
      </c>
      <c r="AV180" s="41" t="s">
        <v>61</v>
      </c>
      <c r="AW180" s="12" t="s">
        <v>61</v>
      </c>
      <c r="AX180" s="12" t="s">
        <v>61</v>
      </c>
      <c r="AY180" s="12" t="s">
        <v>60</v>
      </c>
      <c r="AZ180" s="12" t="s">
        <v>60</v>
      </c>
      <c r="BA180" s="12" t="s">
        <v>60</v>
      </c>
      <c r="BB180" s="12" t="s">
        <v>60</v>
      </c>
      <c r="BC180" s="12" t="s">
        <v>60</v>
      </c>
      <c r="BD180" s="12" t="s">
        <v>61</v>
      </c>
    </row>
    <row r="181" ht="15" spans="1:56">
      <c r="A181" s="12">
        <v>178</v>
      </c>
      <c r="B181" s="13" t="s">
        <v>66</v>
      </c>
      <c r="C181" s="13" t="s">
        <v>445</v>
      </c>
      <c r="D181" s="15">
        <v>2730101013918</v>
      </c>
      <c r="E181" s="13" t="s">
        <v>446</v>
      </c>
      <c r="F181" s="26">
        <v>28756</v>
      </c>
      <c r="G181" s="12"/>
      <c r="H181" s="28">
        <v>43300</v>
      </c>
      <c r="I181" s="28">
        <v>43315</v>
      </c>
      <c r="J181" s="13">
        <v>15</v>
      </c>
      <c r="K181" s="15">
        <v>46</v>
      </c>
      <c r="L181" s="12" t="s">
        <v>83</v>
      </c>
      <c r="M181" s="38">
        <v>25.8</v>
      </c>
      <c r="N181" s="38">
        <v>2.39</v>
      </c>
      <c r="O181" s="38">
        <v>3.34</v>
      </c>
      <c r="P181" s="38">
        <v>264</v>
      </c>
      <c r="Q181" s="38">
        <v>438</v>
      </c>
      <c r="R181" s="38">
        <v>117</v>
      </c>
      <c r="S181" s="38">
        <v>1977</v>
      </c>
      <c r="T181" s="38">
        <v>2520</v>
      </c>
      <c r="U181" s="38">
        <v>13</v>
      </c>
      <c r="V181" s="38">
        <v>74.6</v>
      </c>
      <c r="W181" s="38">
        <v>1.13</v>
      </c>
      <c r="X181" s="38">
        <v>0.57</v>
      </c>
      <c r="Y181" s="12"/>
      <c r="Z181" s="12" t="s">
        <v>61</v>
      </c>
      <c r="AA181" s="12" t="s">
        <v>61</v>
      </c>
      <c r="AB181" s="12"/>
      <c r="AC181" s="12"/>
      <c r="AD181" s="12" t="s">
        <v>61</v>
      </c>
      <c r="AE181" s="12" t="s">
        <v>61</v>
      </c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46"/>
      <c r="AS181" s="50"/>
      <c r="AT181" s="13" t="s">
        <v>61</v>
      </c>
      <c r="AU181" s="13" t="s">
        <v>61</v>
      </c>
      <c r="AV181" s="13" t="s">
        <v>61</v>
      </c>
      <c r="AW181" s="12" t="s">
        <v>61</v>
      </c>
      <c r="AX181" s="12" t="s">
        <v>61</v>
      </c>
      <c r="AY181" s="12" t="s">
        <v>61</v>
      </c>
      <c r="AZ181" s="12" t="s">
        <v>60</v>
      </c>
      <c r="BA181" s="12" t="s">
        <v>60</v>
      </c>
      <c r="BB181" s="12" t="s">
        <v>61</v>
      </c>
      <c r="BC181" s="12" t="s">
        <v>60</v>
      </c>
      <c r="BD181" s="12" t="s">
        <v>61</v>
      </c>
    </row>
    <row r="182" ht="15" spans="1:56">
      <c r="A182" s="12">
        <v>314</v>
      </c>
      <c r="B182" s="13" t="s">
        <v>66</v>
      </c>
      <c r="C182" s="13" t="s">
        <v>447</v>
      </c>
      <c r="D182" s="14">
        <v>2880723122200</v>
      </c>
      <c r="E182" s="13" t="s">
        <v>448</v>
      </c>
      <c r="F182" s="26">
        <v>5018</v>
      </c>
      <c r="G182" s="12"/>
      <c r="H182" s="27">
        <v>43500</v>
      </c>
      <c r="I182" s="35">
        <v>43511</v>
      </c>
      <c r="J182" s="12">
        <f>I182-H182</f>
        <v>11</v>
      </c>
      <c r="K182" s="12">
        <f>2018-(1900+VALUE(MID(TEXT(D182,"0"),2,2)))</f>
        <v>30</v>
      </c>
      <c r="L182" s="12" t="s">
        <v>83</v>
      </c>
      <c r="M182" s="13">
        <v>31.5</v>
      </c>
      <c r="N182" s="13">
        <v>3.37</v>
      </c>
      <c r="O182" s="13">
        <v>3.63</v>
      </c>
      <c r="P182" s="13">
        <v>219</v>
      </c>
      <c r="Q182" s="13">
        <v>532</v>
      </c>
      <c r="R182" s="13">
        <v>91</v>
      </c>
      <c r="S182" s="13">
        <v>1403</v>
      </c>
      <c r="T182" s="13">
        <v>1251</v>
      </c>
      <c r="U182" s="13">
        <v>12.2</v>
      </c>
      <c r="V182" s="13">
        <v>82.6</v>
      </c>
      <c r="W182" s="13">
        <v>1.09</v>
      </c>
      <c r="X182" s="12">
        <v>0.57</v>
      </c>
      <c r="Y182" s="12"/>
      <c r="Z182" s="12" t="s">
        <v>61</v>
      </c>
      <c r="AA182" s="12" t="s">
        <v>61</v>
      </c>
      <c r="AB182" s="12"/>
      <c r="AC182" s="12"/>
      <c r="AD182" s="12" t="s">
        <v>61</v>
      </c>
      <c r="AE182" s="12" t="s">
        <v>61</v>
      </c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 t="s">
        <v>61</v>
      </c>
      <c r="AU182" s="12" t="s">
        <v>61</v>
      </c>
      <c r="AV182" s="12" t="s">
        <v>61</v>
      </c>
      <c r="AW182" s="12" t="s">
        <v>61</v>
      </c>
      <c r="AX182" s="12" t="s">
        <v>61</v>
      </c>
      <c r="AY182" s="12" t="s">
        <v>61</v>
      </c>
      <c r="AZ182" s="12" t="s">
        <v>61</v>
      </c>
      <c r="BA182" s="12" t="s">
        <v>60</v>
      </c>
      <c r="BB182" s="12" t="s">
        <v>61</v>
      </c>
      <c r="BC182" s="12" t="s">
        <v>60</v>
      </c>
      <c r="BD182" s="12" t="s">
        <v>61</v>
      </c>
    </row>
    <row r="183" ht="15" spans="1:56">
      <c r="A183" s="12">
        <v>345</v>
      </c>
      <c r="B183" s="13" t="s">
        <v>66</v>
      </c>
      <c r="C183" s="13" t="s">
        <v>449</v>
      </c>
      <c r="D183" s="14">
        <v>1840216125783</v>
      </c>
      <c r="E183" s="13" t="s">
        <v>450</v>
      </c>
      <c r="F183" s="26">
        <v>36596</v>
      </c>
      <c r="G183" s="12"/>
      <c r="H183" s="27">
        <v>42965</v>
      </c>
      <c r="I183" s="35">
        <v>42975</v>
      </c>
      <c r="J183" s="12">
        <f>I183-H183</f>
        <v>10</v>
      </c>
      <c r="K183" s="12">
        <f>2018-(1900+VALUE(MID(TEXT(D183,"0"),2,2)))</f>
        <v>34</v>
      </c>
      <c r="L183" s="12" t="s">
        <v>59</v>
      </c>
      <c r="M183" s="13">
        <v>28.3</v>
      </c>
      <c r="N183" s="13">
        <v>0.87</v>
      </c>
      <c r="O183" s="13">
        <v>1</v>
      </c>
      <c r="P183" s="13">
        <v>161</v>
      </c>
      <c r="Q183" s="13">
        <v>271</v>
      </c>
      <c r="R183" s="13">
        <v>89</v>
      </c>
      <c r="S183" s="13">
        <v>84</v>
      </c>
      <c r="T183" s="13">
        <v>437</v>
      </c>
      <c r="U183" s="13">
        <v>11.2</v>
      </c>
      <c r="V183" s="13">
        <v>105.8</v>
      </c>
      <c r="W183" s="13">
        <v>0.97</v>
      </c>
      <c r="X183" s="12">
        <v>0.57</v>
      </c>
      <c r="Y183" s="12"/>
      <c r="Z183" s="12" t="s">
        <v>61</v>
      </c>
      <c r="AA183" s="12" t="s">
        <v>61</v>
      </c>
      <c r="AB183" s="12"/>
      <c r="AC183" s="12"/>
      <c r="AD183" s="12" t="s">
        <v>61</v>
      </c>
      <c r="AE183" s="12" t="s">
        <v>61</v>
      </c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 t="s">
        <v>61</v>
      </c>
      <c r="AU183" s="12" t="s">
        <v>61</v>
      </c>
      <c r="AV183" s="12" t="s">
        <v>61</v>
      </c>
      <c r="AW183" s="12" t="s">
        <v>61</v>
      </c>
      <c r="AX183" s="12" t="s">
        <v>61</v>
      </c>
      <c r="AY183" s="12" t="s">
        <v>61</v>
      </c>
      <c r="AZ183" s="12" t="s">
        <v>61</v>
      </c>
      <c r="BA183" s="12" t="s">
        <v>60</v>
      </c>
      <c r="BB183" s="12" t="s">
        <v>61</v>
      </c>
      <c r="BC183" s="12" t="s">
        <v>60</v>
      </c>
      <c r="BD183" s="12" t="s">
        <v>61</v>
      </c>
    </row>
    <row r="184" ht="15" spans="1:56">
      <c r="A184" s="12">
        <v>342</v>
      </c>
      <c r="B184" s="13" t="s">
        <v>66</v>
      </c>
      <c r="C184" s="13" t="s">
        <v>451</v>
      </c>
      <c r="D184" s="14">
        <v>2740312330025</v>
      </c>
      <c r="E184" s="13" t="s">
        <v>452</v>
      </c>
      <c r="F184" s="26">
        <v>30667</v>
      </c>
      <c r="G184" s="12"/>
      <c r="H184" s="27">
        <v>43670</v>
      </c>
      <c r="I184" s="35">
        <v>43672</v>
      </c>
      <c r="J184" s="12">
        <f>I184-H184</f>
        <v>2</v>
      </c>
      <c r="K184" s="12">
        <f>2018-(1900+VALUE(MID(TEXT(D184,"0"),2,2)))</f>
        <v>44</v>
      </c>
      <c r="L184" s="12" t="s">
        <v>83</v>
      </c>
      <c r="M184" s="13">
        <v>27.8</v>
      </c>
      <c r="N184" s="13">
        <v>4.12</v>
      </c>
      <c r="O184" s="13">
        <v>5.86</v>
      </c>
      <c r="P184" s="13">
        <v>152</v>
      </c>
      <c r="Q184" s="13">
        <v>74</v>
      </c>
      <c r="R184" s="13">
        <v>95</v>
      </c>
      <c r="S184" s="13">
        <v>1833</v>
      </c>
      <c r="T184" s="13">
        <v>2113</v>
      </c>
      <c r="U184" s="13">
        <v>16</v>
      </c>
      <c r="V184" s="13">
        <v>53.8</v>
      </c>
      <c r="W184" s="13">
        <v>1.42</v>
      </c>
      <c r="X184" s="12">
        <v>0.56</v>
      </c>
      <c r="Y184" s="12"/>
      <c r="Z184" s="12" t="s">
        <v>61</v>
      </c>
      <c r="AA184" s="12" t="s">
        <v>61</v>
      </c>
      <c r="AB184" s="12"/>
      <c r="AC184" s="12"/>
      <c r="AD184" s="12" t="s">
        <v>61</v>
      </c>
      <c r="AE184" s="12" t="s">
        <v>61</v>
      </c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 t="s">
        <v>61</v>
      </c>
      <c r="AU184" s="12" t="s">
        <v>61</v>
      </c>
      <c r="AV184" s="12" t="s">
        <v>61</v>
      </c>
      <c r="AW184" s="12" t="s">
        <v>61</v>
      </c>
      <c r="AX184" s="12" t="s">
        <v>61</v>
      </c>
      <c r="AY184" s="12" t="s">
        <v>61</v>
      </c>
      <c r="AZ184" s="12" t="s">
        <v>61</v>
      </c>
      <c r="BA184" s="12" t="s">
        <v>61</v>
      </c>
      <c r="BB184" s="12" t="s">
        <v>61</v>
      </c>
      <c r="BC184" s="12" t="s">
        <v>61</v>
      </c>
      <c r="BD184" s="12" t="s">
        <v>61</v>
      </c>
    </row>
    <row r="185" ht="15" spans="1:56">
      <c r="A185" s="19">
        <v>401</v>
      </c>
      <c r="B185" s="20" t="s">
        <v>56</v>
      </c>
      <c r="C185" s="20" t="s">
        <v>453</v>
      </c>
      <c r="D185" s="21">
        <v>1451017120652</v>
      </c>
      <c r="E185" s="20" t="s">
        <v>454</v>
      </c>
      <c r="F185" s="32">
        <v>33461</v>
      </c>
      <c r="G185" s="19"/>
      <c r="H185" s="33">
        <v>43695</v>
      </c>
      <c r="I185" s="33">
        <v>43713</v>
      </c>
      <c r="J185" s="20">
        <v>18</v>
      </c>
      <c r="K185" s="21">
        <v>74</v>
      </c>
      <c r="L185" s="19" t="s">
        <v>59</v>
      </c>
      <c r="M185" s="39">
        <v>22.9</v>
      </c>
      <c r="N185" s="39">
        <v>0.67</v>
      </c>
      <c r="O185" s="39">
        <v>0.92</v>
      </c>
      <c r="P185" s="39">
        <v>126</v>
      </c>
      <c r="Q185" s="39">
        <v>295</v>
      </c>
      <c r="R185" s="39">
        <v>205</v>
      </c>
      <c r="S185" s="62">
        <v>460</v>
      </c>
      <c r="T185" s="62">
        <v>1013</v>
      </c>
      <c r="U185" s="62">
        <v>11.9</v>
      </c>
      <c r="V185" s="62">
        <v>87.6</v>
      </c>
      <c r="W185" s="62">
        <v>1.06</v>
      </c>
      <c r="X185" s="62">
        <v>0.54</v>
      </c>
      <c r="Y185" s="62"/>
      <c r="Z185" s="62" t="s">
        <v>60</v>
      </c>
      <c r="AA185" s="62" t="s">
        <v>60</v>
      </c>
      <c r="AB185" s="8" t="s">
        <v>60</v>
      </c>
      <c r="AC185" s="8" t="s">
        <v>61</v>
      </c>
      <c r="AD185" s="62" t="s">
        <v>60</v>
      </c>
      <c r="AE185" s="62" t="s">
        <v>61</v>
      </c>
      <c r="AF185" s="62" t="s">
        <v>455</v>
      </c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62" t="s">
        <v>60</v>
      </c>
      <c r="AT185" s="62" t="s">
        <v>60</v>
      </c>
      <c r="AU185" s="62" t="s">
        <v>61</v>
      </c>
      <c r="AV185" s="62" t="s">
        <v>61</v>
      </c>
      <c r="AW185" s="62" t="s">
        <v>80</v>
      </c>
      <c r="AX185" s="62" t="s">
        <v>61</v>
      </c>
      <c r="AY185" s="62" t="s">
        <v>61</v>
      </c>
      <c r="AZ185" s="62" t="s">
        <v>60</v>
      </c>
      <c r="BA185" s="62" t="s">
        <v>60</v>
      </c>
      <c r="BB185" s="62" t="s">
        <v>61</v>
      </c>
      <c r="BC185" s="62" t="s">
        <v>60</v>
      </c>
      <c r="BD185" s="62" t="s">
        <v>61</v>
      </c>
    </row>
    <row r="186" ht="15" spans="1:56">
      <c r="A186" s="8">
        <v>108</v>
      </c>
      <c r="B186" s="9" t="s">
        <v>56</v>
      </c>
      <c r="C186" s="9" t="s">
        <v>456</v>
      </c>
      <c r="D186" s="10">
        <v>2780719060021</v>
      </c>
      <c r="E186" s="9" t="s">
        <v>457</v>
      </c>
      <c r="F186" s="23">
        <v>11274</v>
      </c>
      <c r="G186" s="8"/>
      <c r="H186" s="24">
        <v>43168</v>
      </c>
      <c r="I186" s="24">
        <v>43181</v>
      </c>
      <c r="J186" s="9">
        <v>13</v>
      </c>
      <c r="K186" s="10">
        <v>40</v>
      </c>
      <c r="L186" s="8" t="s">
        <v>83</v>
      </c>
      <c r="M186" s="37">
        <v>35.6</v>
      </c>
      <c r="N186" s="37">
        <v>0.14</v>
      </c>
      <c r="O186" s="37">
        <v>0.2</v>
      </c>
      <c r="P186" s="37">
        <v>109</v>
      </c>
      <c r="Q186" s="37">
        <v>140</v>
      </c>
      <c r="R186" s="37">
        <v>94</v>
      </c>
      <c r="S186" s="37">
        <v>33</v>
      </c>
      <c r="T186" s="37">
        <v>64</v>
      </c>
      <c r="U186" s="37">
        <v>11.7</v>
      </c>
      <c r="V186" s="37">
        <v>81</v>
      </c>
      <c r="W186" s="37">
        <v>1.1</v>
      </c>
      <c r="X186" s="37">
        <v>0.52</v>
      </c>
      <c r="Y186" s="8"/>
      <c r="Z186" s="8" t="s">
        <v>61</v>
      </c>
      <c r="AA186" s="8" t="s">
        <v>61</v>
      </c>
      <c r="AB186" s="8"/>
      <c r="AC186" s="8"/>
      <c r="AD186" s="8" t="s">
        <v>61</v>
      </c>
      <c r="AE186" s="8" t="s">
        <v>61</v>
      </c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45"/>
      <c r="AS186" s="48" t="s">
        <v>61</v>
      </c>
      <c r="AT186" s="49" t="s">
        <v>61</v>
      </c>
      <c r="AU186" s="49" t="s">
        <v>61</v>
      </c>
      <c r="AV186" s="49" t="s">
        <v>61</v>
      </c>
      <c r="AW186" s="8" t="s">
        <v>61</v>
      </c>
      <c r="AX186" s="8" t="s">
        <v>61</v>
      </c>
      <c r="AY186" s="8" t="s">
        <v>61</v>
      </c>
      <c r="AZ186" s="8" t="s">
        <v>61</v>
      </c>
      <c r="BA186" s="8" t="s">
        <v>61</v>
      </c>
      <c r="BB186" s="8" t="s">
        <v>61</v>
      </c>
      <c r="BC186" s="8" t="s">
        <v>61</v>
      </c>
      <c r="BD186" s="8" t="s">
        <v>61</v>
      </c>
    </row>
    <row r="187" ht="15" spans="1:56">
      <c r="A187" s="12">
        <v>205</v>
      </c>
      <c r="B187" s="13" t="s">
        <v>66</v>
      </c>
      <c r="C187" s="13" t="s">
        <v>458</v>
      </c>
      <c r="D187" s="15">
        <v>2800424125798</v>
      </c>
      <c r="E187" s="13" t="s">
        <v>459</v>
      </c>
      <c r="F187" s="26">
        <v>42064</v>
      </c>
      <c r="G187" s="12"/>
      <c r="H187" s="28">
        <v>43406</v>
      </c>
      <c r="I187" s="28">
        <v>43417</v>
      </c>
      <c r="J187" s="13">
        <v>11</v>
      </c>
      <c r="K187" s="15">
        <v>39</v>
      </c>
      <c r="L187" s="12" t="s">
        <v>83</v>
      </c>
      <c r="M187" s="38">
        <v>28.5</v>
      </c>
      <c r="N187" s="38">
        <v>3.8</v>
      </c>
      <c r="O187" s="38">
        <v>4.59</v>
      </c>
      <c r="P187" s="38">
        <v>451</v>
      </c>
      <c r="Q187" s="38">
        <v>192</v>
      </c>
      <c r="R187" s="38">
        <v>166</v>
      </c>
      <c r="S187" s="38">
        <v>360</v>
      </c>
      <c r="T187" s="38">
        <v>490</v>
      </c>
      <c r="U187" s="38">
        <v>11.9</v>
      </c>
      <c r="V187" s="38">
        <v>82.5</v>
      </c>
      <c r="W187" s="38">
        <v>1.1</v>
      </c>
      <c r="X187" s="38">
        <v>0.52</v>
      </c>
      <c r="Y187" s="12"/>
      <c r="Z187" s="12" t="s">
        <v>61</v>
      </c>
      <c r="AA187" s="12" t="s">
        <v>61</v>
      </c>
      <c r="AB187" s="12"/>
      <c r="AC187" s="12"/>
      <c r="AD187" s="12" t="s">
        <v>61</v>
      </c>
      <c r="AE187" s="12" t="s">
        <v>61</v>
      </c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4"/>
      <c r="AS187" s="50"/>
      <c r="AT187" s="13" t="s">
        <v>61</v>
      </c>
      <c r="AU187" s="13" t="s">
        <v>61</v>
      </c>
      <c r="AV187" s="13" t="s">
        <v>61</v>
      </c>
      <c r="AW187" s="12" t="s">
        <v>61</v>
      </c>
      <c r="AX187" s="12" t="s">
        <v>61</v>
      </c>
      <c r="AY187" s="12" t="s">
        <v>61</v>
      </c>
      <c r="AZ187" s="12" t="s">
        <v>60</v>
      </c>
      <c r="BA187" s="12" t="s">
        <v>60</v>
      </c>
      <c r="BB187" s="12" t="s">
        <v>61</v>
      </c>
      <c r="BC187" s="12" t="s">
        <v>60</v>
      </c>
      <c r="BD187" s="12" t="s">
        <v>61</v>
      </c>
    </row>
    <row r="188" ht="15" spans="1:56">
      <c r="A188" s="12">
        <v>303</v>
      </c>
      <c r="B188" s="13" t="s">
        <v>66</v>
      </c>
      <c r="C188" s="13" t="s">
        <v>460</v>
      </c>
      <c r="D188" s="14">
        <v>2940726125822</v>
      </c>
      <c r="E188" s="13" t="s">
        <v>461</v>
      </c>
      <c r="F188" s="26">
        <v>495</v>
      </c>
      <c r="G188" s="12"/>
      <c r="H188" s="27">
        <v>42739</v>
      </c>
      <c r="I188" s="35">
        <v>42744</v>
      </c>
      <c r="J188" s="12">
        <f>I188-H188</f>
        <v>5</v>
      </c>
      <c r="K188" s="12">
        <f>2018-(1900+VALUE(MID(TEXT(D188,"0"),2,2)))</f>
        <v>24</v>
      </c>
      <c r="L188" s="12" t="s">
        <v>83</v>
      </c>
      <c r="M188" s="13"/>
      <c r="N188" s="13">
        <v>2.3</v>
      </c>
      <c r="O188" s="13">
        <v>2.72</v>
      </c>
      <c r="P188" s="13">
        <v>126</v>
      </c>
      <c r="Q188" s="13">
        <v>114</v>
      </c>
      <c r="R188" s="13">
        <v>89</v>
      </c>
      <c r="S188" s="13">
        <v>253</v>
      </c>
      <c r="T188" s="13">
        <v>771</v>
      </c>
      <c r="U188" s="13">
        <v>16.5</v>
      </c>
      <c r="V188" s="13">
        <v>70.2</v>
      </c>
      <c r="W188" s="13">
        <v>1.27</v>
      </c>
      <c r="X188" s="12">
        <v>0.52</v>
      </c>
      <c r="Y188" s="12"/>
      <c r="Z188" s="12" t="s">
        <v>61</v>
      </c>
      <c r="AA188" s="12" t="s">
        <v>61</v>
      </c>
      <c r="AB188" s="12"/>
      <c r="AC188" s="12"/>
      <c r="AD188" s="12" t="s">
        <v>61</v>
      </c>
      <c r="AE188" s="12" t="s">
        <v>61</v>
      </c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 t="s">
        <v>61</v>
      </c>
      <c r="AU188" s="12" t="s">
        <v>61</v>
      </c>
      <c r="AV188" s="12" t="s">
        <v>61</v>
      </c>
      <c r="AW188" s="12" t="s">
        <v>61</v>
      </c>
      <c r="AX188" s="12" t="s">
        <v>61</v>
      </c>
      <c r="AY188" s="12" t="s">
        <v>61</v>
      </c>
      <c r="AZ188" s="12" t="s">
        <v>61</v>
      </c>
      <c r="BA188" s="12" t="s">
        <v>60</v>
      </c>
      <c r="BB188" s="12" t="s">
        <v>61</v>
      </c>
      <c r="BC188" s="12" t="s">
        <v>60</v>
      </c>
      <c r="BD188" s="12" t="s">
        <v>61</v>
      </c>
    </row>
    <row r="189" ht="15" spans="1:56">
      <c r="A189" s="12">
        <v>146</v>
      </c>
      <c r="B189" s="13" t="s">
        <v>66</v>
      </c>
      <c r="C189" s="13" t="s">
        <v>462</v>
      </c>
      <c r="D189" s="15">
        <v>2700709120657</v>
      </c>
      <c r="E189" s="13" t="s">
        <v>463</v>
      </c>
      <c r="F189" s="26">
        <v>41756</v>
      </c>
      <c r="G189" s="12"/>
      <c r="H189" s="28">
        <v>43404</v>
      </c>
      <c r="I189" s="28">
        <v>43420</v>
      </c>
      <c r="J189" s="13">
        <v>16</v>
      </c>
      <c r="K189" s="15">
        <v>48</v>
      </c>
      <c r="L189" s="12" t="s">
        <v>83</v>
      </c>
      <c r="M189" s="38">
        <v>26.9</v>
      </c>
      <c r="N189" s="38">
        <v>8.62</v>
      </c>
      <c r="O189" s="38">
        <v>9.55</v>
      </c>
      <c r="P189" s="38">
        <v>267</v>
      </c>
      <c r="Q189" s="38">
        <v>402</v>
      </c>
      <c r="R189" s="38">
        <v>97</v>
      </c>
      <c r="S189" s="38">
        <v>862</v>
      </c>
      <c r="T189" s="38">
        <v>2310</v>
      </c>
      <c r="U189" s="38">
        <v>12.9</v>
      </c>
      <c r="V189" s="38">
        <v>72.3</v>
      </c>
      <c r="W189" s="38">
        <v>1.16</v>
      </c>
      <c r="X189" s="38">
        <v>0.51</v>
      </c>
      <c r="Y189" s="12"/>
      <c r="Z189" s="12" t="s">
        <v>61</v>
      </c>
      <c r="AA189" s="12" t="s">
        <v>61</v>
      </c>
      <c r="AB189" s="12"/>
      <c r="AC189" s="12"/>
      <c r="AD189" s="12" t="s">
        <v>61</v>
      </c>
      <c r="AE189" s="12" t="s">
        <v>61</v>
      </c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46"/>
      <c r="AS189" s="50"/>
      <c r="AT189" s="41" t="s">
        <v>61</v>
      </c>
      <c r="AU189" s="41" t="s">
        <v>61</v>
      </c>
      <c r="AV189" s="41" t="s">
        <v>61</v>
      </c>
      <c r="AW189" s="12" t="s">
        <v>61</v>
      </c>
      <c r="AX189" s="12" t="s">
        <v>61</v>
      </c>
      <c r="AY189" s="12" t="s">
        <v>61</v>
      </c>
      <c r="AZ189" s="12" t="s">
        <v>60</v>
      </c>
      <c r="BA189" s="12" t="s">
        <v>60</v>
      </c>
      <c r="BB189" s="12" t="s">
        <v>61</v>
      </c>
      <c r="BC189" s="12" t="s">
        <v>60</v>
      </c>
      <c r="BD189" s="12" t="s">
        <v>61</v>
      </c>
    </row>
    <row r="190" ht="15" spans="1:56">
      <c r="A190" s="12">
        <v>222</v>
      </c>
      <c r="B190" s="13" t="s">
        <v>66</v>
      </c>
      <c r="C190" s="13" t="s">
        <v>464</v>
      </c>
      <c r="D190" s="15">
        <v>2930927060010</v>
      </c>
      <c r="E190" s="13" t="s">
        <v>465</v>
      </c>
      <c r="F190" s="26">
        <v>52001</v>
      </c>
      <c r="G190" s="12"/>
      <c r="H190" s="28">
        <v>43097</v>
      </c>
      <c r="I190" s="28">
        <v>43112</v>
      </c>
      <c r="J190" s="13">
        <v>15</v>
      </c>
      <c r="K190" s="15">
        <v>24</v>
      </c>
      <c r="L190" s="12" t="s">
        <v>83</v>
      </c>
      <c r="M190" s="38">
        <v>28</v>
      </c>
      <c r="N190" s="38">
        <v>1.99</v>
      </c>
      <c r="O190" s="38">
        <v>2.29</v>
      </c>
      <c r="P190" s="38">
        <v>95</v>
      </c>
      <c r="Q190" s="38">
        <v>147</v>
      </c>
      <c r="R190" s="38">
        <v>98</v>
      </c>
      <c r="S190" s="38">
        <v>1952</v>
      </c>
      <c r="T190" s="38">
        <v>2329</v>
      </c>
      <c r="U190" s="38">
        <v>15.1</v>
      </c>
      <c r="V190" s="38">
        <v>60</v>
      </c>
      <c r="W190" s="38">
        <v>1.3</v>
      </c>
      <c r="X190" s="38">
        <v>0.5</v>
      </c>
      <c r="Y190" s="12"/>
      <c r="Z190" s="12" t="s">
        <v>61</v>
      </c>
      <c r="AA190" s="12" t="s">
        <v>61</v>
      </c>
      <c r="AB190" s="12"/>
      <c r="AC190" s="12"/>
      <c r="AD190" s="12" t="s">
        <v>61</v>
      </c>
      <c r="AE190" s="12" t="s">
        <v>61</v>
      </c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4"/>
      <c r="AS190" s="50"/>
      <c r="AT190" s="13" t="s">
        <v>61</v>
      </c>
      <c r="AU190" s="13" t="s">
        <v>61</v>
      </c>
      <c r="AV190" s="13" t="s">
        <v>61</v>
      </c>
      <c r="AW190" s="12" t="s">
        <v>61</v>
      </c>
      <c r="AX190" s="12" t="s">
        <v>61</v>
      </c>
      <c r="AY190" s="12" t="s">
        <v>60</v>
      </c>
      <c r="AZ190" s="12" t="s">
        <v>60</v>
      </c>
      <c r="BA190" s="12" t="s">
        <v>60</v>
      </c>
      <c r="BB190" s="12" t="s">
        <v>60</v>
      </c>
      <c r="BC190" s="12" t="s">
        <v>60</v>
      </c>
      <c r="BD190" s="12" t="s">
        <v>61</v>
      </c>
    </row>
    <row r="191" ht="15" spans="1:56">
      <c r="A191" s="12">
        <v>322</v>
      </c>
      <c r="B191" s="13" t="s">
        <v>66</v>
      </c>
      <c r="C191" s="13" t="s">
        <v>466</v>
      </c>
      <c r="D191" s="14">
        <v>2880129204487</v>
      </c>
      <c r="E191" s="13" t="s">
        <v>467</v>
      </c>
      <c r="F191" s="26">
        <v>13616</v>
      </c>
      <c r="G191" s="12"/>
      <c r="H191" s="27">
        <v>43552</v>
      </c>
      <c r="I191" s="35">
        <v>43556</v>
      </c>
      <c r="J191" s="12">
        <f>I191-H191</f>
        <v>4</v>
      </c>
      <c r="K191" s="12">
        <f>2018-(1900+VALUE(MID(TEXT(D191,"0"),2,2)))</f>
        <v>30</v>
      </c>
      <c r="L191" s="12" t="s">
        <v>83</v>
      </c>
      <c r="M191" s="13">
        <v>27.7</v>
      </c>
      <c r="N191" s="13">
        <v>5.27</v>
      </c>
      <c r="O191" s="13">
        <v>6.71</v>
      </c>
      <c r="P191" s="13">
        <v>225</v>
      </c>
      <c r="Q191" s="13">
        <v>364</v>
      </c>
      <c r="R191" s="13">
        <v>101</v>
      </c>
      <c r="S191" s="13">
        <v>383</v>
      </c>
      <c r="T191" s="13">
        <v>1441</v>
      </c>
      <c r="U191" s="13">
        <v>12.3</v>
      </c>
      <c r="V191" s="13">
        <v>79.6</v>
      </c>
      <c r="W191" s="13">
        <v>1.11</v>
      </c>
      <c r="X191" s="12">
        <v>0.49</v>
      </c>
      <c r="Y191" s="12"/>
      <c r="Z191" s="12" t="s">
        <v>61</v>
      </c>
      <c r="AA191" s="12" t="s">
        <v>61</v>
      </c>
      <c r="AB191" s="12"/>
      <c r="AC191" s="12"/>
      <c r="AD191" s="12" t="s">
        <v>61</v>
      </c>
      <c r="AE191" s="12" t="s">
        <v>61</v>
      </c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 t="s">
        <v>61</v>
      </c>
      <c r="AU191" s="12" t="s">
        <v>60</v>
      </c>
      <c r="AV191" s="12" t="s">
        <v>61</v>
      </c>
      <c r="AW191" s="12" t="s">
        <v>61</v>
      </c>
      <c r="AX191" s="12" t="s">
        <v>61</v>
      </c>
      <c r="AY191" s="12" t="s">
        <v>61</v>
      </c>
      <c r="AZ191" s="12" t="s">
        <v>60</v>
      </c>
      <c r="BA191" s="12" t="s">
        <v>60</v>
      </c>
      <c r="BB191" s="12" t="s">
        <v>61</v>
      </c>
      <c r="BC191" s="12" t="s">
        <v>60</v>
      </c>
      <c r="BD191" s="12" t="s">
        <v>61</v>
      </c>
    </row>
    <row r="192" ht="15" spans="1:56">
      <c r="A192" s="8">
        <v>103</v>
      </c>
      <c r="B192" s="9" t="s">
        <v>56</v>
      </c>
      <c r="C192" s="9" t="s">
        <v>468</v>
      </c>
      <c r="D192" s="10">
        <v>1881009314010</v>
      </c>
      <c r="E192" s="9" t="s">
        <v>469</v>
      </c>
      <c r="F192" s="23">
        <v>7436</v>
      </c>
      <c r="G192" s="8"/>
      <c r="H192" s="24">
        <v>43146</v>
      </c>
      <c r="I192" s="24">
        <v>43189</v>
      </c>
      <c r="J192" s="9">
        <v>43</v>
      </c>
      <c r="K192" s="10">
        <v>29</v>
      </c>
      <c r="L192" s="8" t="s">
        <v>59</v>
      </c>
      <c r="M192" s="37">
        <v>29.8</v>
      </c>
      <c r="N192" s="37">
        <v>9.2</v>
      </c>
      <c r="O192" s="37">
        <v>10.85</v>
      </c>
      <c r="P192" s="37">
        <v>718</v>
      </c>
      <c r="Q192" s="37">
        <v>267</v>
      </c>
      <c r="R192" s="37">
        <v>93</v>
      </c>
      <c r="S192" s="37">
        <v>831</v>
      </c>
      <c r="T192" s="37">
        <v>834</v>
      </c>
      <c r="U192" s="37">
        <v>13.6</v>
      </c>
      <c r="V192" s="37">
        <v>62.5</v>
      </c>
      <c r="W192" s="37">
        <v>1.29</v>
      </c>
      <c r="X192" s="37">
        <v>0.45</v>
      </c>
      <c r="Y192" s="8"/>
      <c r="Z192" s="8" t="s">
        <v>61</v>
      </c>
      <c r="AA192" s="8" t="s">
        <v>60</v>
      </c>
      <c r="AB192" s="8"/>
      <c r="AC192" s="8"/>
      <c r="AD192" s="8" t="s">
        <v>60</v>
      </c>
      <c r="AE192" s="8" t="s">
        <v>61</v>
      </c>
      <c r="AF192" s="8" t="s">
        <v>470</v>
      </c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45"/>
      <c r="AS192" s="48" t="s">
        <v>61</v>
      </c>
      <c r="AT192" s="49" t="s">
        <v>61</v>
      </c>
      <c r="AU192" s="49" t="s">
        <v>60</v>
      </c>
      <c r="AV192" s="49" t="s">
        <v>61</v>
      </c>
      <c r="AW192" s="52" t="s">
        <v>61</v>
      </c>
      <c r="AX192" s="8" t="s">
        <v>61</v>
      </c>
      <c r="AY192" s="8" t="s">
        <v>60</v>
      </c>
      <c r="AZ192" s="8" t="s">
        <v>60</v>
      </c>
      <c r="BA192" s="8" t="s">
        <v>60</v>
      </c>
      <c r="BB192" s="8" t="s">
        <v>60</v>
      </c>
      <c r="BC192" s="8" t="s">
        <v>60</v>
      </c>
      <c r="BD192" s="8" t="s">
        <v>61</v>
      </c>
    </row>
    <row r="193" ht="15" spans="1:56">
      <c r="A193" s="12">
        <v>308</v>
      </c>
      <c r="B193" s="13" t="s">
        <v>66</v>
      </c>
      <c r="C193" s="13" t="s">
        <v>471</v>
      </c>
      <c r="D193" s="14">
        <v>8900126120037</v>
      </c>
      <c r="E193" s="13" t="s">
        <v>472</v>
      </c>
      <c r="F193" s="26">
        <v>1757</v>
      </c>
      <c r="G193" s="12"/>
      <c r="H193" s="27">
        <v>43479</v>
      </c>
      <c r="I193" s="35">
        <v>43472</v>
      </c>
      <c r="J193" s="12">
        <v>7</v>
      </c>
      <c r="K193" s="12">
        <f>2018-(1900+VALUE(MID(TEXT(D193,"0"),2,2)))</f>
        <v>28</v>
      </c>
      <c r="L193" s="12" t="s">
        <v>83</v>
      </c>
      <c r="M193" s="13">
        <v>28.3</v>
      </c>
      <c r="N193" s="13">
        <v>7.62</v>
      </c>
      <c r="O193" s="13">
        <v>8.55</v>
      </c>
      <c r="P193" s="13">
        <v>149</v>
      </c>
      <c r="Q193" s="13">
        <v>103</v>
      </c>
      <c r="R193" s="13">
        <v>96</v>
      </c>
      <c r="S193" s="13">
        <v>286</v>
      </c>
      <c r="T193" s="13">
        <v>782</v>
      </c>
      <c r="U193" s="13">
        <v>11.5</v>
      </c>
      <c r="V193" s="13">
        <v>95.1</v>
      </c>
      <c r="W193" s="13">
        <v>1.03</v>
      </c>
      <c r="X193" s="12">
        <v>0.45</v>
      </c>
      <c r="Y193" s="12"/>
      <c r="Z193" s="12" t="s">
        <v>61</v>
      </c>
      <c r="AA193" s="12" t="s">
        <v>61</v>
      </c>
      <c r="AB193" s="12"/>
      <c r="AC193" s="12"/>
      <c r="AD193" s="12" t="s">
        <v>61</v>
      </c>
      <c r="AE193" s="12" t="s">
        <v>61</v>
      </c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 t="s">
        <v>61</v>
      </c>
      <c r="AU193" s="12" t="s">
        <v>61</v>
      </c>
      <c r="AV193" s="12" t="s">
        <v>61</v>
      </c>
      <c r="AW193" s="12" t="s">
        <v>61</v>
      </c>
      <c r="AX193" s="12" t="s">
        <v>61</v>
      </c>
      <c r="AY193" s="12" t="s">
        <v>61</v>
      </c>
      <c r="AZ193" s="12" t="s">
        <v>61</v>
      </c>
      <c r="BA193" s="12" t="s">
        <v>60</v>
      </c>
      <c r="BB193" s="12" t="s">
        <v>61</v>
      </c>
      <c r="BC193" s="12" t="s">
        <v>60</v>
      </c>
      <c r="BD193" s="12" t="s">
        <v>61</v>
      </c>
    </row>
    <row r="194" ht="15" spans="1:56">
      <c r="A194" s="8">
        <v>168</v>
      </c>
      <c r="B194" s="9" t="s">
        <v>56</v>
      </c>
      <c r="C194" s="9" t="s">
        <v>473</v>
      </c>
      <c r="D194" s="10">
        <v>2560418120647</v>
      </c>
      <c r="E194" s="9" t="s">
        <v>474</v>
      </c>
      <c r="F194" s="23">
        <v>8021</v>
      </c>
      <c r="G194" s="8"/>
      <c r="H194" s="24">
        <v>43516</v>
      </c>
      <c r="I194" s="24">
        <v>43530</v>
      </c>
      <c r="J194" s="9">
        <v>14</v>
      </c>
      <c r="K194" s="10">
        <v>63</v>
      </c>
      <c r="L194" s="8" t="s">
        <v>83</v>
      </c>
      <c r="M194" s="37">
        <v>27.2</v>
      </c>
      <c r="N194" s="37">
        <v>3.04</v>
      </c>
      <c r="O194" s="37">
        <v>5.39</v>
      </c>
      <c r="P194" s="37">
        <v>117</v>
      </c>
      <c r="Q194" s="37">
        <v>349</v>
      </c>
      <c r="R194" s="8"/>
      <c r="S194" s="37">
        <v>2505</v>
      </c>
      <c r="T194" s="37">
        <v>2583</v>
      </c>
      <c r="U194" s="37">
        <v>11.8</v>
      </c>
      <c r="V194" s="37">
        <v>97.5</v>
      </c>
      <c r="W194" s="37">
        <v>1.01</v>
      </c>
      <c r="X194" s="37">
        <v>0.42</v>
      </c>
      <c r="Y194" s="8"/>
      <c r="Z194" s="8" t="s">
        <v>61</v>
      </c>
      <c r="AA194" s="8" t="s">
        <v>60</v>
      </c>
      <c r="AB194" s="8"/>
      <c r="AC194" s="8"/>
      <c r="AD194" s="8" t="s">
        <v>61</v>
      </c>
      <c r="AE194" s="8" t="s">
        <v>61</v>
      </c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45"/>
      <c r="AS194" s="48" t="s">
        <v>61</v>
      </c>
      <c r="AT194" s="9" t="s">
        <v>61</v>
      </c>
      <c r="AU194" s="9" t="s">
        <v>60</v>
      </c>
      <c r="AV194" s="9" t="s">
        <v>60</v>
      </c>
      <c r="AW194" s="8" t="s">
        <v>61</v>
      </c>
      <c r="AX194" s="8" t="s">
        <v>61</v>
      </c>
      <c r="AY194" s="8" t="s">
        <v>61</v>
      </c>
      <c r="AZ194" s="8" t="s">
        <v>60</v>
      </c>
      <c r="BA194" s="8" t="s">
        <v>60</v>
      </c>
      <c r="BB194" s="8" t="s">
        <v>61</v>
      </c>
      <c r="BC194" s="8" t="s">
        <v>60</v>
      </c>
      <c r="BD194" s="8" t="s">
        <v>61</v>
      </c>
    </row>
    <row r="195" ht="15" spans="1:56">
      <c r="A195" s="12">
        <v>130</v>
      </c>
      <c r="B195" s="13" t="s">
        <v>66</v>
      </c>
      <c r="C195" s="13" t="s">
        <v>475</v>
      </c>
      <c r="D195" s="15">
        <v>2830620124244</v>
      </c>
      <c r="E195" s="13" t="s">
        <v>476</v>
      </c>
      <c r="F195" s="26">
        <v>36118</v>
      </c>
      <c r="G195" s="12"/>
      <c r="H195" s="28">
        <v>43361</v>
      </c>
      <c r="I195" s="28">
        <v>43374</v>
      </c>
      <c r="J195" s="13">
        <v>13</v>
      </c>
      <c r="K195" s="15">
        <v>35</v>
      </c>
      <c r="L195" s="12" t="s">
        <v>83</v>
      </c>
      <c r="M195" s="38">
        <v>28.6</v>
      </c>
      <c r="N195" s="38">
        <v>3.54</v>
      </c>
      <c r="O195" s="38">
        <v>4.37</v>
      </c>
      <c r="P195" s="38">
        <v>375</v>
      </c>
      <c r="Q195" s="38">
        <v>243</v>
      </c>
      <c r="R195" s="38">
        <v>100</v>
      </c>
      <c r="S195" s="38">
        <v>1153</v>
      </c>
      <c r="T195" s="38">
        <v>1844</v>
      </c>
      <c r="U195" s="38">
        <v>12.6</v>
      </c>
      <c r="V195" s="38">
        <v>76.6</v>
      </c>
      <c r="W195" s="38">
        <v>1.14</v>
      </c>
      <c r="X195" s="12"/>
      <c r="Y195" s="12"/>
      <c r="Z195" s="12" t="s">
        <v>61</v>
      </c>
      <c r="AA195" s="12" t="s">
        <v>61</v>
      </c>
      <c r="AB195" s="12"/>
      <c r="AC195" s="12"/>
      <c r="AD195" s="12" t="s">
        <v>61</v>
      </c>
      <c r="AE195" s="12" t="s">
        <v>61</v>
      </c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46"/>
      <c r="AS195" s="50"/>
      <c r="AT195" s="41" t="s">
        <v>61</v>
      </c>
      <c r="AU195" s="41" t="s">
        <v>61</v>
      </c>
      <c r="AV195" s="41" t="s">
        <v>61</v>
      </c>
      <c r="AW195" s="12" t="s">
        <v>61</v>
      </c>
      <c r="AX195" s="12" t="s">
        <v>61</v>
      </c>
      <c r="AY195" s="12" t="s">
        <v>61</v>
      </c>
      <c r="AZ195" s="12" t="s">
        <v>60</v>
      </c>
      <c r="BA195" s="12" t="s">
        <v>60</v>
      </c>
      <c r="BB195" s="12" t="s">
        <v>61</v>
      </c>
      <c r="BC195" s="12" t="s">
        <v>60</v>
      </c>
      <c r="BD195" s="12" t="s">
        <v>61</v>
      </c>
    </row>
    <row r="196" ht="15" spans="1:56">
      <c r="A196" s="12">
        <v>187</v>
      </c>
      <c r="B196" s="13" t="s">
        <v>66</v>
      </c>
      <c r="C196" s="13" t="s">
        <v>477</v>
      </c>
      <c r="D196" s="15">
        <v>1930328262522</v>
      </c>
      <c r="E196" s="13" t="s">
        <v>478</v>
      </c>
      <c r="F196" s="26">
        <v>34430</v>
      </c>
      <c r="G196" s="12"/>
      <c r="H196" s="28">
        <v>43348</v>
      </c>
      <c r="I196" s="28">
        <v>43362</v>
      </c>
      <c r="J196" s="13">
        <v>14</v>
      </c>
      <c r="K196" s="15">
        <v>25</v>
      </c>
      <c r="L196" s="12" t="s">
        <v>59</v>
      </c>
      <c r="M196" s="38">
        <v>22.1</v>
      </c>
      <c r="N196" s="38">
        <v>6.85</v>
      </c>
      <c r="O196" s="38">
        <v>8.12</v>
      </c>
      <c r="P196" s="38">
        <v>233</v>
      </c>
      <c r="Q196" s="38">
        <v>254</v>
      </c>
      <c r="R196" s="38">
        <v>104</v>
      </c>
      <c r="S196" s="38">
        <v>922</v>
      </c>
      <c r="T196" s="38">
        <v>2926</v>
      </c>
      <c r="U196" s="38">
        <v>11.7</v>
      </c>
      <c r="V196" s="38">
        <v>90.6</v>
      </c>
      <c r="W196" s="38">
        <v>1.04</v>
      </c>
      <c r="X196" s="12"/>
      <c r="Y196" s="12"/>
      <c r="Z196" s="12" t="s">
        <v>61</v>
      </c>
      <c r="AA196" s="12" t="s">
        <v>61</v>
      </c>
      <c r="AB196" s="12"/>
      <c r="AC196" s="12"/>
      <c r="AD196" s="12" t="s">
        <v>61</v>
      </c>
      <c r="AE196" s="12" t="s">
        <v>61</v>
      </c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4"/>
      <c r="AS196" s="50"/>
      <c r="AT196" s="13" t="s">
        <v>61</v>
      </c>
      <c r="AU196" s="13" t="s">
        <v>61</v>
      </c>
      <c r="AV196" s="13" t="s">
        <v>61</v>
      </c>
      <c r="AW196" s="12" t="s">
        <v>61</v>
      </c>
      <c r="AX196" s="12" t="s">
        <v>61</v>
      </c>
      <c r="AY196" s="12" t="s">
        <v>61</v>
      </c>
      <c r="AZ196" s="12" t="s">
        <v>61</v>
      </c>
      <c r="BA196" s="12" t="s">
        <v>61</v>
      </c>
      <c r="BB196" s="12" t="s">
        <v>61</v>
      </c>
      <c r="BC196" s="12" t="s">
        <v>61</v>
      </c>
      <c r="BD196" s="12" t="s">
        <v>61</v>
      </c>
    </row>
    <row r="197" ht="15" spans="1:56">
      <c r="A197" s="12">
        <v>218</v>
      </c>
      <c r="B197" s="13" t="s">
        <v>66</v>
      </c>
      <c r="C197" s="13" t="s">
        <v>479</v>
      </c>
      <c r="D197" s="15">
        <v>1961114125809</v>
      </c>
      <c r="E197" s="13" t="s">
        <v>480</v>
      </c>
      <c r="F197" s="26">
        <v>46975</v>
      </c>
      <c r="G197" s="12"/>
      <c r="H197" s="28">
        <v>43445</v>
      </c>
      <c r="I197" s="28">
        <v>43453</v>
      </c>
      <c r="J197" s="13">
        <v>8</v>
      </c>
      <c r="K197" s="15">
        <v>22</v>
      </c>
      <c r="L197" s="12" t="s">
        <v>59</v>
      </c>
      <c r="M197" s="38">
        <v>30.2</v>
      </c>
      <c r="N197" s="38">
        <v>5.81</v>
      </c>
      <c r="O197" s="38">
        <v>9.91</v>
      </c>
      <c r="P197" s="38">
        <v>239</v>
      </c>
      <c r="Q197" s="38">
        <v>86</v>
      </c>
      <c r="R197" s="38">
        <v>168</v>
      </c>
      <c r="S197" s="38">
        <v>228</v>
      </c>
      <c r="T197" s="38">
        <v>967</v>
      </c>
      <c r="U197" s="38">
        <v>12.8</v>
      </c>
      <c r="V197" s="38">
        <v>73.7</v>
      </c>
      <c r="W197" s="38">
        <v>1.15</v>
      </c>
      <c r="X197" s="12"/>
      <c r="Y197" s="12"/>
      <c r="Z197" s="12" t="s">
        <v>61</v>
      </c>
      <c r="AA197" s="12" t="s">
        <v>61</v>
      </c>
      <c r="AB197" s="12"/>
      <c r="AC197" s="12"/>
      <c r="AD197" s="12" t="s">
        <v>61</v>
      </c>
      <c r="AE197" s="12" t="s">
        <v>61</v>
      </c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4"/>
      <c r="AS197" s="50"/>
      <c r="AT197" s="13" t="s">
        <v>61</v>
      </c>
      <c r="AU197" s="13" t="s">
        <v>61</v>
      </c>
      <c r="AV197" s="13" t="s">
        <v>61</v>
      </c>
      <c r="AW197" s="12" t="s">
        <v>61</v>
      </c>
      <c r="AX197" s="12" t="s">
        <v>61</v>
      </c>
      <c r="AY197" s="12" t="s">
        <v>61</v>
      </c>
      <c r="AZ197" s="12" t="s">
        <v>61</v>
      </c>
      <c r="BA197" s="12" t="s">
        <v>60</v>
      </c>
      <c r="BB197" s="12" t="s">
        <v>61</v>
      </c>
      <c r="BC197" s="12" t="s">
        <v>60</v>
      </c>
      <c r="BD197" s="12" t="s">
        <v>61</v>
      </c>
    </row>
    <row r="198" ht="15" spans="1:56">
      <c r="A198" s="12">
        <v>336</v>
      </c>
      <c r="B198" s="13" t="s">
        <v>66</v>
      </c>
      <c r="C198" s="13" t="s">
        <v>481</v>
      </c>
      <c r="D198" s="14">
        <v>1831012124251</v>
      </c>
      <c r="E198" s="13" t="s">
        <v>482</v>
      </c>
      <c r="F198" s="26">
        <v>26427</v>
      </c>
      <c r="G198" s="12"/>
      <c r="H198" s="27">
        <v>42900</v>
      </c>
      <c r="I198" s="35">
        <v>42906</v>
      </c>
      <c r="J198" s="12">
        <f t="shared" ref="J198:J203" si="1">I198-H198</f>
        <v>6</v>
      </c>
      <c r="K198" s="12">
        <f t="shared" ref="K198:K203" si="2">2018-(1900+VALUE(MID(TEXT(D198,"0"),2,2)))</f>
        <v>35</v>
      </c>
      <c r="L198" s="12" t="s">
        <v>59</v>
      </c>
      <c r="M198" s="13"/>
      <c r="N198" s="13">
        <v>0.25</v>
      </c>
      <c r="O198" s="13">
        <v>0.52</v>
      </c>
      <c r="P198" s="13">
        <v>113</v>
      </c>
      <c r="Q198" s="13">
        <v>168</v>
      </c>
      <c r="R198" s="13"/>
      <c r="S198" s="13">
        <v>40</v>
      </c>
      <c r="T198" s="13">
        <v>105</v>
      </c>
      <c r="U198" s="13"/>
      <c r="V198" s="13"/>
      <c r="W198" s="13"/>
      <c r="X198" s="12"/>
      <c r="Y198" s="12"/>
      <c r="Z198" s="12" t="s">
        <v>61</v>
      </c>
      <c r="AA198" s="12" t="s">
        <v>61</v>
      </c>
      <c r="AB198" s="12"/>
      <c r="AC198" s="12"/>
      <c r="AD198" s="12" t="s">
        <v>61</v>
      </c>
      <c r="AE198" s="12" t="s">
        <v>61</v>
      </c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 t="s">
        <v>61</v>
      </c>
      <c r="AU198" s="12" t="s">
        <v>61</v>
      </c>
      <c r="AV198" s="12" t="s">
        <v>61</v>
      </c>
      <c r="AW198" s="12" t="s">
        <v>61</v>
      </c>
      <c r="AX198" s="12"/>
      <c r="AY198" s="12"/>
      <c r="AZ198" s="12" t="s">
        <v>61</v>
      </c>
      <c r="BA198" s="12" t="s">
        <v>61</v>
      </c>
      <c r="BB198" s="12"/>
      <c r="BC198" s="12" t="s">
        <v>61</v>
      </c>
      <c r="BD198" s="12" t="s">
        <v>61</v>
      </c>
    </row>
    <row r="199" ht="15" spans="1:56">
      <c r="A199" s="12">
        <v>349</v>
      </c>
      <c r="B199" s="13" t="s">
        <v>66</v>
      </c>
      <c r="C199" s="13" t="s">
        <v>483</v>
      </c>
      <c r="D199" s="14">
        <v>2780705205028</v>
      </c>
      <c r="E199" s="13" t="s">
        <v>484</v>
      </c>
      <c r="F199" s="26">
        <v>38901</v>
      </c>
      <c r="G199" s="12"/>
      <c r="H199" s="27">
        <v>42985</v>
      </c>
      <c r="I199" s="35">
        <v>42990</v>
      </c>
      <c r="J199" s="12">
        <f t="shared" si="1"/>
        <v>5</v>
      </c>
      <c r="K199" s="12">
        <f t="shared" si="2"/>
        <v>40</v>
      </c>
      <c r="L199" s="12" t="s">
        <v>83</v>
      </c>
      <c r="M199" s="13"/>
      <c r="N199" s="13">
        <v>0.27</v>
      </c>
      <c r="O199" s="13">
        <v>0.63</v>
      </c>
      <c r="P199" s="13">
        <v>247</v>
      </c>
      <c r="Q199" s="13">
        <v>131</v>
      </c>
      <c r="R199" s="13">
        <v>106</v>
      </c>
      <c r="S199" s="13">
        <v>169</v>
      </c>
      <c r="T199" s="13">
        <v>591</v>
      </c>
      <c r="U199" s="13"/>
      <c r="V199" s="13"/>
      <c r="W199" s="13"/>
      <c r="X199" s="12"/>
      <c r="Y199" s="12"/>
      <c r="Z199" s="12" t="s">
        <v>61</v>
      </c>
      <c r="AA199" s="12" t="s">
        <v>61</v>
      </c>
      <c r="AB199" s="12"/>
      <c r="AC199" s="12"/>
      <c r="AD199" s="12" t="s">
        <v>61</v>
      </c>
      <c r="AE199" s="12" t="s">
        <v>61</v>
      </c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 t="s">
        <v>61</v>
      </c>
      <c r="AU199" s="12" t="s">
        <v>61</v>
      </c>
      <c r="AV199" s="12" t="s">
        <v>61</v>
      </c>
      <c r="AW199" s="12" t="s">
        <v>61</v>
      </c>
      <c r="AX199" s="12"/>
      <c r="AY199" s="12"/>
      <c r="AZ199" s="12" t="s">
        <v>61</v>
      </c>
      <c r="BA199" s="12" t="s">
        <v>60</v>
      </c>
      <c r="BB199" s="12"/>
      <c r="BC199" s="12" t="s">
        <v>60</v>
      </c>
      <c r="BD199" s="12" t="s">
        <v>61</v>
      </c>
    </row>
    <row r="200" ht="15" spans="1:56">
      <c r="A200" s="12">
        <v>357</v>
      </c>
      <c r="B200" s="13" t="s">
        <v>66</v>
      </c>
      <c r="C200" s="13" t="s">
        <v>485</v>
      </c>
      <c r="D200" s="14">
        <v>1960220124425</v>
      </c>
      <c r="E200" s="13" t="s">
        <v>486</v>
      </c>
      <c r="F200" s="26">
        <v>44829</v>
      </c>
      <c r="G200" s="12"/>
      <c r="H200" s="27">
        <v>43031</v>
      </c>
      <c r="I200" s="35">
        <v>43045</v>
      </c>
      <c r="J200" s="12">
        <f t="shared" si="1"/>
        <v>14</v>
      </c>
      <c r="K200" s="12">
        <f t="shared" si="2"/>
        <v>22</v>
      </c>
      <c r="L200" s="12" t="s">
        <v>59</v>
      </c>
      <c r="M200" s="13">
        <v>25.2</v>
      </c>
      <c r="N200" s="13">
        <v>6.75</v>
      </c>
      <c r="O200" s="13">
        <v>7.7</v>
      </c>
      <c r="P200" s="13"/>
      <c r="Q200" s="13"/>
      <c r="R200" s="13"/>
      <c r="S200" s="13">
        <v>1395</v>
      </c>
      <c r="T200" s="13">
        <v>3890</v>
      </c>
      <c r="U200" s="13">
        <v>15.4</v>
      </c>
      <c r="V200" s="13">
        <v>58.2</v>
      </c>
      <c r="W200" s="13">
        <v>1.33</v>
      </c>
      <c r="X200" s="12"/>
      <c r="Y200" s="12"/>
      <c r="Z200" s="12" t="s">
        <v>61</v>
      </c>
      <c r="AA200" s="12" t="s">
        <v>61</v>
      </c>
      <c r="AB200" s="12"/>
      <c r="AC200" s="12"/>
      <c r="AD200" s="12" t="s">
        <v>61</v>
      </c>
      <c r="AE200" s="12" t="s">
        <v>61</v>
      </c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 t="s">
        <v>61</v>
      </c>
      <c r="AU200" s="12" t="s">
        <v>61</v>
      </c>
      <c r="AV200" s="12" t="s">
        <v>61</v>
      </c>
      <c r="AW200" s="12" t="s">
        <v>61</v>
      </c>
      <c r="AX200" s="12" t="s">
        <v>61</v>
      </c>
      <c r="AY200" s="12" t="s">
        <v>60</v>
      </c>
      <c r="AZ200" s="12" t="s">
        <v>61</v>
      </c>
      <c r="BA200" s="12" t="s">
        <v>61</v>
      </c>
      <c r="BB200" s="12" t="s">
        <v>60</v>
      </c>
      <c r="BC200" s="12" t="s">
        <v>61</v>
      </c>
      <c r="BD200" s="12" t="s">
        <v>61</v>
      </c>
    </row>
    <row r="201" ht="15" spans="1:56">
      <c r="A201" s="12">
        <v>361</v>
      </c>
      <c r="B201" s="13" t="s">
        <v>66</v>
      </c>
      <c r="C201" s="13" t="s">
        <v>487</v>
      </c>
      <c r="D201" s="14">
        <v>1750725124055</v>
      </c>
      <c r="E201" s="13" t="s">
        <v>488</v>
      </c>
      <c r="F201" s="26">
        <v>45847</v>
      </c>
      <c r="G201" s="12"/>
      <c r="H201" s="27">
        <v>43041</v>
      </c>
      <c r="I201" s="35">
        <v>43061</v>
      </c>
      <c r="J201" s="12">
        <f t="shared" si="1"/>
        <v>20</v>
      </c>
      <c r="K201" s="12">
        <f t="shared" si="2"/>
        <v>43</v>
      </c>
      <c r="L201" s="12" t="s">
        <v>59</v>
      </c>
      <c r="M201" s="13"/>
      <c r="N201" s="13">
        <v>0.76</v>
      </c>
      <c r="O201" s="13">
        <v>1.16</v>
      </c>
      <c r="P201" s="13">
        <v>128</v>
      </c>
      <c r="Q201" s="13">
        <v>113</v>
      </c>
      <c r="R201" s="13">
        <v>83</v>
      </c>
      <c r="S201" s="13">
        <v>205</v>
      </c>
      <c r="T201" s="13">
        <v>610</v>
      </c>
      <c r="U201" s="13"/>
      <c r="V201" s="13"/>
      <c r="W201" s="13"/>
      <c r="X201" s="12"/>
      <c r="Y201" s="12"/>
      <c r="Z201" s="12" t="s">
        <v>61</v>
      </c>
      <c r="AA201" s="12" t="s">
        <v>61</v>
      </c>
      <c r="AB201" s="12"/>
      <c r="AC201" s="12"/>
      <c r="AD201" s="12" t="s">
        <v>61</v>
      </c>
      <c r="AE201" s="12" t="s">
        <v>61</v>
      </c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6"/>
      <c r="AR201" s="6"/>
      <c r="AS201" s="12"/>
      <c r="AT201" s="12" t="s">
        <v>61</v>
      </c>
      <c r="AU201" s="12" t="s">
        <v>61</v>
      </c>
      <c r="AV201" s="12" t="s">
        <v>61</v>
      </c>
      <c r="AW201" s="12" t="s">
        <v>61</v>
      </c>
      <c r="AX201" s="12"/>
      <c r="AY201" s="12"/>
      <c r="AZ201" s="12" t="s">
        <v>61</v>
      </c>
      <c r="BA201" s="12" t="s">
        <v>60</v>
      </c>
      <c r="BB201" s="12"/>
      <c r="BC201" s="12" t="s">
        <v>60</v>
      </c>
      <c r="BD201" s="12" t="s">
        <v>61</v>
      </c>
    </row>
    <row r="202" ht="15" spans="1:56">
      <c r="A202" s="12">
        <v>364</v>
      </c>
      <c r="B202" s="13" t="s">
        <v>66</v>
      </c>
      <c r="C202" s="13" t="s">
        <v>489</v>
      </c>
      <c r="D202" s="14">
        <v>1720222243692</v>
      </c>
      <c r="E202" s="13" t="s">
        <v>490</v>
      </c>
      <c r="F202" s="26">
        <v>47471</v>
      </c>
      <c r="G202" s="12"/>
      <c r="H202" s="27">
        <v>43052</v>
      </c>
      <c r="I202" s="35">
        <v>43056</v>
      </c>
      <c r="J202" s="12">
        <f t="shared" si="1"/>
        <v>4</v>
      </c>
      <c r="K202" s="12">
        <f t="shared" si="2"/>
        <v>46</v>
      </c>
      <c r="L202" s="12" t="s">
        <v>59</v>
      </c>
      <c r="M202" s="13">
        <v>27.9</v>
      </c>
      <c r="N202" s="13">
        <v>2.3</v>
      </c>
      <c r="O202" s="13">
        <v>3.07</v>
      </c>
      <c r="P202" s="13">
        <v>260</v>
      </c>
      <c r="Q202" s="13">
        <v>386</v>
      </c>
      <c r="R202" s="13">
        <v>91</v>
      </c>
      <c r="S202" s="13">
        <v>61</v>
      </c>
      <c r="T202" s="13">
        <v>267</v>
      </c>
      <c r="U202" s="13">
        <v>11.6</v>
      </c>
      <c r="V202" s="13">
        <v>104.1</v>
      </c>
      <c r="W202" s="13">
        <v>1</v>
      </c>
      <c r="X202" s="12"/>
      <c r="Y202" s="12"/>
      <c r="Z202" s="12" t="s">
        <v>61</v>
      </c>
      <c r="AA202" s="12" t="s">
        <v>61</v>
      </c>
      <c r="AB202" s="12"/>
      <c r="AC202" s="12"/>
      <c r="AD202" s="12" t="s">
        <v>61</v>
      </c>
      <c r="AE202" s="12" t="s">
        <v>61</v>
      </c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6"/>
      <c r="AR202" s="6"/>
      <c r="AS202" s="12"/>
      <c r="AT202" s="12" t="s">
        <v>61</v>
      </c>
      <c r="AU202" s="12" t="s">
        <v>61</v>
      </c>
      <c r="AV202" s="12" t="s">
        <v>61</v>
      </c>
      <c r="AW202" s="12" t="s">
        <v>61</v>
      </c>
      <c r="AX202" s="12" t="s">
        <v>61</v>
      </c>
      <c r="AY202" s="12" t="s">
        <v>61</v>
      </c>
      <c r="AZ202" s="12" t="s">
        <v>61</v>
      </c>
      <c r="BA202" s="12" t="s">
        <v>61</v>
      </c>
      <c r="BB202" s="12" t="s">
        <v>61</v>
      </c>
      <c r="BC202" s="12" t="s">
        <v>61</v>
      </c>
      <c r="BD202" s="12" t="s">
        <v>61</v>
      </c>
    </row>
    <row r="203" ht="15" spans="1:56">
      <c r="A203" s="12">
        <v>375</v>
      </c>
      <c r="B203" s="13" t="s">
        <v>66</v>
      </c>
      <c r="C203" s="13" t="s">
        <v>129</v>
      </c>
      <c r="D203" s="14">
        <v>2720501124053</v>
      </c>
      <c r="E203" s="13" t="s">
        <v>491</v>
      </c>
      <c r="F203" s="26">
        <v>49914</v>
      </c>
      <c r="G203" s="12"/>
      <c r="H203" s="27">
        <v>43075</v>
      </c>
      <c r="I203" s="35">
        <v>43077</v>
      </c>
      <c r="J203" s="12">
        <f t="shared" si="1"/>
        <v>2</v>
      </c>
      <c r="K203" s="12">
        <f t="shared" si="2"/>
        <v>46</v>
      </c>
      <c r="L203" s="12" t="s">
        <v>83</v>
      </c>
      <c r="M203" s="13"/>
      <c r="N203" s="13">
        <v>0.91</v>
      </c>
      <c r="O203" s="13">
        <v>2.25</v>
      </c>
      <c r="P203" s="13">
        <v>77</v>
      </c>
      <c r="Q203" s="13">
        <v>149</v>
      </c>
      <c r="R203" s="13">
        <v>137</v>
      </c>
      <c r="S203" s="13">
        <v>126</v>
      </c>
      <c r="T203" s="13">
        <v>122</v>
      </c>
      <c r="U203" s="13">
        <v>13.2</v>
      </c>
      <c r="V203" s="13">
        <v>76.7</v>
      </c>
      <c r="W203" s="13">
        <v>1.14</v>
      </c>
      <c r="X203" s="12"/>
      <c r="Y203" s="12"/>
      <c r="Z203" s="12" t="s">
        <v>60</v>
      </c>
      <c r="AA203" s="12" t="s">
        <v>61</v>
      </c>
      <c r="AB203" s="12"/>
      <c r="AC203" s="12"/>
      <c r="AD203" s="12" t="s">
        <v>61</v>
      </c>
      <c r="AE203" s="12" t="s">
        <v>61</v>
      </c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6"/>
      <c r="AR203" s="6"/>
      <c r="AS203" s="12"/>
      <c r="AT203" s="12" t="s">
        <v>61</v>
      </c>
      <c r="AU203" s="12" t="s">
        <v>61</v>
      </c>
      <c r="AV203" s="12" t="s">
        <v>61</v>
      </c>
      <c r="AW203" s="12" t="s">
        <v>61</v>
      </c>
      <c r="AX203" s="12" t="s">
        <v>61</v>
      </c>
      <c r="AY203" s="12" t="s">
        <v>61</v>
      </c>
      <c r="AZ203" s="12" t="s">
        <v>61</v>
      </c>
      <c r="BA203" s="12" t="s">
        <v>61</v>
      </c>
      <c r="BB203" s="12" t="s">
        <v>61</v>
      </c>
      <c r="BC203" s="12" t="s">
        <v>61</v>
      </c>
      <c r="BD203" s="12" t="s">
        <v>61</v>
      </c>
    </row>
  </sheetData>
  <conditionalFormatting sqref="F198">
    <cfRule type="duplicateValues" dxfId="0" priority="4"/>
  </conditionalFormatting>
  <conditionalFormatting sqref="F199">
    <cfRule type="duplicateValues" dxfId="0" priority="6"/>
  </conditionalFormatting>
  <conditionalFormatting sqref="F200">
    <cfRule type="duplicateValues" dxfId="0" priority="5"/>
  </conditionalFormatting>
  <conditionalFormatting sqref="F201">
    <cfRule type="duplicateValues" dxfId="0" priority="1"/>
  </conditionalFormatting>
  <conditionalFormatting sqref="F202">
    <cfRule type="duplicateValues" dxfId="0" priority="3"/>
  </conditionalFormatting>
  <conditionalFormatting sqref="F203">
    <cfRule type="duplicateValues" dxfId="0" priority="2"/>
  </conditionalFormatting>
  <conditionalFormatting sqref="C2:C120">
    <cfRule type="duplicateValues" dxfId="0" priority="8"/>
  </conditionalFormatting>
  <conditionalFormatting sqref="F2:F197">
    <cfRule type="duplicateValues" dxfId="0" priority="9"/>
  </conditionalFormatting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7"/>
  <sheetViews>
    <sheetView tabSelected="1" topLeftCell="A3" workbookViewId="0">
      <selection activeCell="G21" sqref="G21"/>
    </sheetView>
  </sheetViews>
  <sheetFormatPr defaultColWidth="9" defaultRowHeight="14.25"/>
  <cols>
    <col min="2" max="2" width="24.75" customWidth="1"/>
    <col min="3" max="5" width="12.625"/>
    <col min="6" max="6" width="10.375"/>
    <col min="7" max="7" width="20.125" customWidth="1"/>
  </cols>
  <sheetData>
    <row r="1" spans="1:18">
      <c r="A1" t="s">
        <v>0</v>
      </c>
      <c r="B1" t="s">
        <v>492</v>
      </c>
      <c r="C1" t="s">
        <v>493</v>
      </c>
      <c r="D1" t="s">
        <v>494</v>
      </c>
      <c r="E1" t="s">
        <v>495</v>
      </c>
      <c r="F1" t="s">
        <v>496</v>
      </c>
      <c r="G1" t="s">
        <v>497</v>
      </c>
      <c r="H1" t="s">
        <v>498</v>
      </c>
      <c r="I1" t="s">
        <v>499</v>
      </c>
      <c r="J1" t="s">
        <v>500</v>
      </c>
      <c r="K1" t="s">
        <v>501</v>
      </c>
      <c r="L1" t="s">
        <v>502</v>
      </c>
      <c r="M1" t="s">
        <v>503</v>
      </c>
      <c r="N1" t="s">
        <v>504</v>
      </c>
      <c r="O1" t="s">
        <v>505</v>
      </c>
      <c r="P1" t="s">
        <v>506</v>
      </c>
      <c r="Q1" t="s">
        <v>1</v>
      </c>
      <c r="R1" s="3" t="s">
        <v>507</v>
      </c>
    </row>
    <row r="2" spans="1:18">
      <c r="A2" s="3">
        <v>1</v>
      </c>
      <c r="B2" s="3" t="s">
        <v>0</v>
      </c>
      <c r="C2" s="3">
        <v>1</v>
      </c>
      <c r="D2" s="3">
        <v>2</v>
      </c>
      <c r="E2" s="3">
        <v>3</v>
      </c>
      <c r="F2" s="3">
        <v>4</v>
      </c>
      <c r="G2" s="3" t="s">
        <v>0</v>
      </c>
      <c r="H2" s="3" t="s">
        <v>508</v>
      </c>
      <c r="I2" s="3" t="s">
        <v>509</v>
      </c>
      <c r="J2" s="3"/>
      <c r="K2" s="3"/>
      <c r="Q2" t="s">
        <v>510</v>
      </c>
      <c r="R2" s="3" t="s">
        <v>511</v>
      </c>
    </row>
    <row r="3" spans="1:18">
      <c r="A3" s="3">
        <v>2</v>
      </c>
      <c r="B3" s="3" t="s">
        <v>1</v>
      </c>
      <c r="C3" s="3" t="s">
        <v>56</v>
      </c>
      <c r="D3" s="3" t="s">
        <v>56</v>
      </c>
      <c r="E3" s="3" t="s">
        <v>56</v>
      </c>
      <c r="F3" s="3" t="s">
        <v>56</v>
      </c>
      <c r="G3" s="3" t="s">
        <v>511</v>
      </c>
      <c r="H3" s="3" t="s">
        <v>512</v>
      </c>
      <c r="I3" s="3" t="s">
        <v>513</v>
      </c>
      <c r="J3" s="3" t="s">
        <v>514</v>
      </c>
      <c r="K3" t="s">
        <v>515</v>
      </c>
      <c r="Q3" t="s">
        <v>510</v>
      </c>
      <c r="R3" s="3" t="s">
        <v>2</v>
      </c>
    </row>
    <row r="4" spans="1:18">
      <c r="A4" s="3">
        <v>3</v>
      </c>
      <c r="B4" s="3" t="s">
        <v>2</v>
      </c>
      <c r="C4" s="3" t="s">
        <v>304</v>
      </c>
      <c r="D4" s="3" t="s">
        <v>468</v>
      </c>
      <c r="E4" s="3" t="s">
        <v>88</v>
      </c>
      <c r="F4" s="3" t="s">
        <v>388</v>
      </c>
      <c r="G4" s="3" t="s">
        <v>2</v>
      </c>
      <c r="H4" s="3" t="s">
        <v>508</v>
      </c>
      <c r="I4" s="3" t="s">
        <v>513</v>
      </c>
      <c r="Q4" t="s">
        <v>510</v>
      </c>
      <c r="R4" s="3" t="s">
        <v>3</v>
      </c>
    </row>
    <row r="5" spans="1:18">
      <c r="A5" s="3">
        <v>4</v>
      </c>
      <c r="B5" s="3" t="s">
        <v>3</v>
      </c>
      <c r="C5" s="3">
        <v>2950124803966</v>
      </c>
      <c r="D5" s="3">
        <v>1881009314010</v>
      </c>
      <c r="E5" s="3">
        <v>1600321120012</v>
      </c>
      <c r="F5" s="3">
        <v>2641002120668</v>
      </c>
      <c r="G5" s="3" t="s">
        <v>3</v>
      </c>
      <c r="H5" s="3" t="s">
        <v>508</v>
      </c>
      <c r="I5" s="3" t="s">
        <v>513</v>
      </c>
      <c r="Q5" t="s">
        <v>510</v>
      </c>
      <c r="R5" s="3" t="s">
        <v>4</v>
      </c>
    </row>
    <row r="6" spans="1:18">
      <c r="A6" s="3">
        <v>5</v>
      </c>
      <c r="B6" s="3" t="s">
        <v>4</v>
      </c>
      <c r="C6" s="3" t="s">
        <v>305</v>
      </c>
      <c r="D6" s="3" t="s">
        <v>469</v>
      </c>
      <c r="E6" s="3" t="s">
        <v>89</v>
      </c>
      <c r="F6" s="3" t="s">
        <v>389</v>
      </c>
      <c r="G6" s="3" t="s">
        <v>4</v>
      </c>
      <c r="H6" s="3" t="s">
        <v>516</v>
      </c>
      <c r="I6" s="3" t="s">
        <v>513</v>
      </c>
      <c r="Q6" t="s">
        <v>510</v>
      </c>
      <c r="R6" s="3" t="s">
        <v>5</v>
      </c>
    </row>
    <row r="7" spans="1:18">
      <c r="A7" s="3">
        <v>6</v>
      </c>
      <c r="B7" s="3" t="s">
        <v>5</v>
      </c>
      <c r="C7" s="3">
        <v>3332</v>
      </c>
      <c r="D7" s="3">
        <v>7436</v>
      </c>
      <c r="E7" s="3">
        <v>7654</v>
      </c>
      <c r="F7" s="3">
        <v>8226</v>
      </c>
      <c r="G7" s="3" t="s">
        <v>5</v>
      </c>
      <c r="H7" s="3" t="s">
        <v>508</v>
      </c>
      <c r="I7" s="3" t="s">
        <v>513</v>
      </c>
      <c r="Q7" t="s">
        <v>510</v>
      </c>
      <c r="R7" s="3" t="s">
        <v>6</v>
      </c>
    </row>
    <row r="8" spans="1:18">
      <c r="A8" s="3">
        <v>7</v>
      </c>
      <c r="B8" s="3" t="s">
        <v>6</v>
      </c>
      <c r="C8" s="3" t="s">
        <v>517</v>
      </c>
      <c r="D8" s="3" t="s">
        <v>518</v>
      </c>
      <c r="E8" s="3" t="s">
        <v>519</v>
      </c>
      <c r="F8" s="3" t="s">
        <v>517</v>
      </c>
      <c r="G8" s="3" t="s">
        <v>6</v>
      </c>
      <c r="H8" s="3" t="s">
        <v>516</v>
      </c>
      <c r="I8" s="3" t="s">
        <v>513</v>
      </c>
      <c r="Q8" t="s">
        <v>510</v>
      </c>
      <c r="R8" s="3" t="s">
        <v>520</v>
      </c>
    </row>
    <row r="9" spans="1:18">
      <c r="A9" s="3">
        <v>8</v>
      </c>
      <c r="B9" s="3" t="s">
        <v>7</v>
      </c>
      <c r="C9" s="3">
        <v>43123</v>
      </c>
      <c r="D9" s="3">
        <v>43146</v>
      </c>
      <c r="E9" s="3">
        <v>43147</v>
      </c>
      <c r="F9" s="3">
        <v>43151</v>
      </c>
      <c r="G9" s="3" t="s">
        <v>520</v>
      </c>
      <c r="H9" s="3" t="s">
        <v>521</v>
      </c>
      <c r="I9" s="3" t="s">
        <v>513</v>
      </c>
      <c r="Q9" t="s">
        <v>510</v>
      </c>
      <c r="R9" s="3" t="s">
        <v>522</v>
      </c>
    </row>
    <row r="10" spans="1:18">
      <c r="A10" s="3">
        <v>9</v>
      </c>
      <c r="B10" s="3" t="s">
        <v>8</v>
      </c>
      <c r="C10" s="3">
        <v>43130</v>
      </c>
      <c r="D10" s="3">
        <v>43189</v>
      </c>
      <c r="E10" s="3">
        <v>43160</v>
      </c>
      <c r="F10" s="3">
        <v>43161</v>
      </c>
      <c r="G10" s="3" t="s">
        <v>522</v>
      </c>
      <c r="H10" s="3" t="s">
        <v>521</v>
      </c>
      <c r="I10" s="3" t="s">
        <v>513</v>
      </c>
      <c r="Q10" t="s">
        <v>510</v>
      </c>
      <c r="R10" s="3" t="s">
        <v>523</v>
      </c>
    </row>
    <row r="11" spans="1:18">
      <c r="A11" s="3">
        <v>10</v>
      </c>
      <c r="B11" s="3" t="s">
        <v>9</v>
      </c>
      <c r="C11" s="3">
        <v>7</v>
      </c>
      <c r="D11" s="3">
        <v>43</v>
      </c>
      <c r="E11" s="3">
        <v>13</v>
      </c>
      <c r="F11" s="3">
        <v>10</v>
      </c>
      <c r="G11" s="3" t="s">
        <v>523</v>
      </c>
      <c r="H11" s="3" t="s">
        <v>509</v>
      </c>
      <c r="I11" s="3" t="s">
        <v>509</v>
      </c>
      <c r="L11" s="3">
        <v>0</v>
      </c>
      <c r="M11" s="3">
        <v>45</v>
      </c>
      <c r="N11" s="3">
        <v>5</v>
      </c>
      <c r="Q11" t="s">
        <v>510</v>
      </c>
      <c r="R11" s="3" t="s">
        <v>524</v>
      </c>
    </row>
    <row r="12" spans="1:18">
      <c r="A12" s="3">
        <v>11</v>
      </c>
      <c r="B12" s="3" t="s">
        <v>10</v>
      </c>
      <c r="C12" s="3">
        <v>23</v>
      </c>
      <c r="D12" s="3">
        <v>29.4</v>
      </c>
      <c r="E12" s="3">
        <v>57.9</v>
      </c>
      <c r="F12" s="3">
        <v>53.4</v>
      </c>
      <c r="G12" s="3" t="s">
        <v>524</v>
      </c>
      <c r="H12" s="3" t="s">
        <v>509</v>
      </c>
      <c r="I12" s="3" t="s">
        <v>509</v>
      </c>
      <c r="L12" s="3">
        <v>10</v>
      </c>
      <c r="M12" s="3">
        <v>80</v>
      </c>
      <c r="N12" s="3">
        <v>10</v>
      </c>
      <c r="Q12" t="s">
        <v>510</v>
      </c>
      <c r="R12" s="3" t="s">
        <v>11</v>
      </c>
    </row>
    <row r="13" spans="1:18">
      <c r="A13" s="3">
        <v>12</v>
      </c>
      <c r="B13" s="3" t="s">
        <v>11</v>
      </c>
      <c r="C13" s="3" t="s">
        <v>83</v>
      </c>
      <c r="D13" s="3" t="s">
        <v>59</v>
      </c>
      <c r="E13" s="3" t="s">
        <v>59</v>
      </c>
      <c r="F13" s="3" t="s">
        <v>83</v>
      </c>
      <c r="G13" s="3" t="s">
        <v>11</v>
      </c>
      <c r="H13" s="3" t="s">
        <v>512</v>
      </c>
      <c r="I13" s="3" t="s">
        <v>513</v>
      </c>
      <c r="J13" t="s">
        <v>525</v>
      </c>
      <c r="Q13" t="s">
        <v>510</v>
      </c>
      <c r="R13" s="3" t="s">
        <v>12</v>
      </c>
    </row>
    <row r="14" spans="1:18">
      <c r="A14" s="3">
        <v>13</v>
      </c>
      <c r="B14" s="3" t="s">
        <v>12</v>
      </c>
      <c r="C14" s="3">
        <v>27.3</v>
      </c>
      <c r="D14" s="3">
        <v>29.8</v>
      </c>
      <c r="E14" s="3">
        <v>21.8</v>
      </c>
      <c r="F14" s="3">
        <v>23.8</v>
      </c>
      <c r="G14" s="3" t="s">
        <v>12</v>
      </c>
      <c r="H14" s="3" t="s">
        <v>509</v>
      </c>
      <c r="I14" s="3" t="s">
        <v>509</v>
      </c>
      <c r="L14" s="3">
        <v>10</v>
      </c>
      <c r="M14" s="3">
        <v>70</v>
      </c>
      <c r="N14" s="3">
        <v>10</v>
      </c>
      <c r="Q14" t="s">
        <v>510</v>
      </c>
      <c r="R14" s="3" t="s">
        <v>526</v>
      </c>
    </row>
    <row r="15" spans="1:18">
      <c r="A15" s="3">
        <v>14</v>
      </c>
      <c r="B15" s="3" t="s">
        <v>13</v>
      </c>
      <c r="C15" s="3">
        <v>0.16</v>
      </c>
      <c r="D15" s="3">
        <v>1.21</v>
      </c>
      <c r="E15" s="3">
        <v>1.3</v>
      </c>
      <c r="F15" s="3">
        <v>0.27</v>
      </c>
      <c r="G15" s="3" t="s">
        <v>527</v>
      </c>
      <c r="H15" s="3" t="s">
        <v>509</v>
      </c>
      <c r="I15" s="3" t="s">
        <v>509</v>
      </c>
      <c r="L15" s="3">
        <v>0</v>
      </c>
      <c r="M15" s="3">
        <v>20</v>
      </c>
      <c r="N15" s="3">
        <v>5</v>
      </c>
      <c r="O15" t="s">
        <v>528</v>
      </c>
      <c r="Q15" t="s">
        <v>510</v>
      </c>
      <c r="R15" s="3" t="s">
        <v>529</v>
      </c>
    </row>
    <row r="16" spans="1:18">
      <c r="A16" s="3">
        <v>15</v>
      </c>
      <c r="B16" s="3" t="s">
        <v>14</v>
      </c>
      <c r="C16" s="3">
        <v>0.3</v>
      </c>
      <c r="D16" s="3">
        <v>1.26</v>
      </c>
      <c r="E16" s="3">
        <v>1.64</v>
      </c>
      <c r="F16" s="3">
        <v>0.48</v>
      </c>
      <c r="G16" s="3" t="s">
        <v>530</v>
      </c>
      <c r="H16" s="3" t="s">
        <v>509</v>
      </c>
      <c r="I16" s="3" t="s">
        <v>509</v>
      </c>
      <c r="L16" s="3">
        <v>0</v>
      </c>
      <c r="M16" s="3">
        <v>30</v>
      </c>
      <c r="N16" s="3">
        <v>5</v>
      </c>
      <c r="O16" t="s">
        <v>528</v>
      </c>
      <c r="Q16" t="s">
        <v>510</v>
      </c>
      <c r="R16" s="3" t="s">
        <v>531</v>
      </c>
    </row>
    <row r="17" spans="1:18">
      <c r="A17" s="3">
        <v>16</v>
      </c>
      <c r="B17" s="3" t="s">
        <v>15</v>
      </c>
      <c r="C17" s="3">
        <v>131</v>
      </c>
      <c r="D17" s="3">
        <v>244</v>
      </c>
      <c r="E17" s="3">
        <v>150</v>
      </c>
      <c r="F17" s="3">
        <v>194</v>
      </c>
      <c r="G17" s="3" t="s">
        <v>531</v>
      </c>
      <c r="H17" s="3" t="s">
        <v>509</v>
      </c>
      <c r="I17" s="3" t="s">
        <v>509</v>
      </c>
      <c r="L17" s="3">
        <v>0</v>
      </c>
      <c r="M17" s="3">
        <v>700</v>
      </c>
      <c r="N17" s="3">
        <v>100</v>
      </c>
      <c r="O17" t="s">
        <v>528</v>
      </c>
      <c r="Q17" t="s">
        <v>510</v>
      </c>
      <c r="R17" s="3" t="s">
        <v>532</v>
      </c>
    </row>
    <row r="18" spans="1:18">
      <c r="A18" s="3">
        <v>17</v>
      </c>
      <c r="B18" s="3" t="s">
        <v>16</v>
      </c>
      <c r="C18" s="3">
        <v>218</v>
      </c>
      <c r="D18" s="3">
        <v>76</v>
      </c>
      <c r="E18" s="3">
        <v>295</v>
      </c>
      <c r="F18" s="3">
        <v>194</v>
      </c>
      <c r="G18" s="3" t="s">
        <v>532</v>
      </c>
      <c r="H18" s="3" t="s">
        <v>509</v>
      </c>
      <c r="I18" s="3" t="s">
        <v>509</v>
      </c>
      <c r="L18" s="3">
        <v>0</v>
      </c>
      <c r="M18" s="3">
        <v>1250</v>
      </c>
      <c r="N18" s="3">
        <v>250</v>
      </c>
      <c r="O18" t="s">
        <v>528</v>
      </c>
      <c r="Q18" t="s">
        <v>510</v>
      </c>
      <c r="R18" s="3" t="s">
        <v>533</v>
      </c>
    </row>
    <row r="19" spans="1:18">
      <c r="A19" s="3">
        <v>18</v>
      </c>
      <c r="B19" s="3" t="s">
        <v>17</v>
      </c>
      <c r="C19" s="3">
        <v>90</v>
      </c>
      <c r="D19" s="3">
        <v>73</v>
      </c>
      <c r="E19" s="3">
        <v>110</v>
      </c>
      <c r="F19" s="3">
        <v>105</v>
      </c>
      <c r="G19" s="3" t="s">
        <v>533</v>
      </c>
      <c r="H19" s="3" t="s">
        <v>509</v>
      </c>
      <c r="I19" s="3" t="s">
        <v>509</v>
      </c>
      <c r="L19" s="3">
        <v>50</v>
      </c>
      <c r="M19" s="3">
        <v>250</v>
      </c>
      <c r="N19" s="3">
        <v>50</v>
      </c>
      <c r="O19" t="s">
        <v>528</v>
      </c>
      <c r="Q19" t="s">
        <v>510</v>
      </c>
      <c r="R19" s="3" t="s">
        <v>534</v>
      </c>
    </row>
    <row r="20" spans="1:18">
      <c r="A20" s="3">
        <v>19</v>
      </c>
      <c r="B20" s="3" t="s">
        <v>18</v>
      </c>
      <c r="C20" s="3">
        <v>72</v>
      </c>
      <c r="D20" s="3">
        <v>61</v>
      </c>
      <c r="E20" s="3">
        <v>124</v>
      </c>
      <c r="F20" s="3">
        <v>197</v>
      </c>
      <c r="G20" s="3" t="s">
        <v>535</v>
      </c>
      <c r="H20" s="3" t="s">
        <v>509</v>
      </c>
      <c r="I20" s="3" t="s">
        <v>509</v>
      </c>
      <c r="L20" s="3">
        <v>0</v>
      </c>
      <c r="M20" s="3">
        <v>5000</v>
      </c>
      <c r="N20" s="3">
        <v>1000</v>
      </c>
      <c r="O20" t="s">
        <v>528</v>
      </c>
      <c r="Q20" t="s">
        <v>510</v>
      </c>
      <c r="R20" s="3" t="s">
        <v>536</v>
      </c>
    </row>
    <row r="21" spans="1:18">
      <c r="A21" s="3">
        <v>20</v>
      </c>
      <c r="B21" s="3" t="s">
        <v>19</v>
      </c>
      <c r="C21" s="3">
        <v>503</v>
      </c>
      <c r="D21" s="3">
        <v>73</v>
      </c>
      <c r="E21" s="3">
        <v>565</v>
      </c>
      <c r="F21" s="3">
        <v>404</v>
      </c>
      <c r="G21" s="3" t="s">
        <v>537</v>
      </c>
      <c r="H21" s="3" t="s">
        <v>509</v>
      </c>
      <c r="I21" s="3" t="s">
        <v>509</v>
      </c>
      <c r="L21" s="3">
        <v>0</v>
      </c>
      <c r="M21" s="3">
        <v>6000</v>
      </c>
      <c r="N21" s="3">
        <v>1000</v>
      </c>
      <c r="O21" t="s">
        <v>528</v>
      </c>
      <c r="Q21" t="s">
        <v>510</v>
      </c>
      <c r="R21" s="3" t="s">
        <v>538</v>
      </c>
    </row>
    <row r="22" spans="1:18">
      <c r="A22" s="3">
        <v>21</v>
      </c>
      <c r="B22" s="3" t="s">
        <v>20</v>
      </c>
      <c r="C22" s="3">
        <v>11.3</v>
      </c>
      <c r="D22" s="3">
        <v>13.6</v>
      </c>
      <c r="E22" s="3">
        <v>10.9</v>
      </c>
      <c r="F22" s="3">
        <v>10.5</v>
      </c>
      <c r="G22" s="3" t="s">
        <v>538</v>
      </c>
      <c r="H22" s="3" t="s">
        <v>509</v>
      </c>
      <c r="I22" s="3" t="s">
        <v>509</v>
      </c>
      <c r="L22" s="3">
        <v>9</v>
      </c>
      <c r="M22" s="3">
        <v>30</v>
      </c>
      <c r="N22" s="3">
        <v>5</v>
      </c>
      <c r="Q22" t="s">
        <v>510</v>
      </c>
      <c r="R22" s="3" t="s">
        <v>539</v>
      </c>
    </row>
    <row r="23" spans="1:18">
      <c r="A23" s="3">
        <v>22</v>
      </c>
      <c r="B23" s="3" t="s">
        <v>21</v>
      </c>
      <c r="C23" s="3">
        <v>110.8</v>
      </c>
      <c r="D23" s="3">
        <v>62.5</v>
      </c>
      <c r="E23" s="3">
        <v>93</v>
      </c>
      <c r="F23" s="3">
        <v>100</v>
      </c>
      <c r="G23" s="3" t="s">
        <v>539</v>
      </c>
      <c r="H23" s="3" t="s">
        <v>509</v>
      </c>
      <c r="I23" s="3" t="s">
        <v>509</v>
      </c>
      <c r="L23" s="3">
        <v>25</v>
      </c>
      <c r="M23" s="3">
        <v>130</v>
      </c>
      <c r="N23" s="3">
        <v>25</v>
      </c>
      <c r="Q23" t="s">
        <v>510</v>
      </c>
      <c r="R23" s="3" t="s">
        <v>22</v>
      </c>
    </row>
    <row r="24" spans="1:18">
      <c r="A24" s="3">
        <v>23</v>
      </c>
      <c r="B24" s="3" t="s">
        <v>22</v>
      </c>
      <c r="C24" s="3">
        <v>0.97</v>
      </c>
      <c r="D24" s="3">
        <v>1.29</v>
      </c>
      <c r="E24" s="3">
        <v>1.03</v>
      </c>
      <c r="F24" s="3">
        <v>0.99</v>
      </c>
      <c r="G24" s="3" t="s">
        <v>22</v>
      </c>
      <c r="H24" s="3" t="s">
        <v>509</v>
      </c>
      <c r="I24" s="3" t="s">
        <v>509</v>
      </c>
      <c r="L24" s="3">
        <v>0.8</v>
      </c>
      <c r="M24" s="3">
        <v>2</v>
      </c>
      <c r="N24" s="3">
        <v>0.2</v>
      </c>
      <c r="Q24" t="s">
        <v>510</v>
      </c>
      <c r="R24" t="s">
        <v>540</v>
      </c>
    </row>
    <row r="25" spans="1:18">
      <c r="A25" s="3">
        <v>24</v>
      </c>
      <c r="B25" t="s">
        <v>23</v>
      </c>
      <c r="G25" t="s">
        <v>540</v>
      </c>
      <c r="H25" t="s">
        <v>509</v>
      </c>
      <c r="I25" t="s">
        <v>509</v>
      </c>
      <c r="L25">
        <v>0</v>
      </c>
      <c r="M25">
        <v>6</v>
      </c>
      <c r="N25">
        <v>1</v>
      </c>
      <c r="Q25" t="s">
        <v>510</v>
      </c>
      <c r="R25" s="3" t="s">
        <v>541</v>
      </c>
    </row>
    <row r="26" spans="1:18">
      <c r="A26" s="3">
        <v>25</v>
      </c>
      <c r="B26" s="3" t="s">
        <v>24</v>
      </c>
      <c r="C26" s="3">
        <v>7</v>
      </c>
      <c r="D26" s="3"/>
      <c r="E26" s="3">
        <v>5</v>
      </c>
      <c r="F26" s="3">
        <v>4</v>
      </c>
      <c r="G26" s="3" t="s">
        <v>541</v>
      </c>
      <c r="H26" s="3" t="s">
        <v>509</v>
      </c>
      <c r="I26" s="3" t="s">
        <v>509</v>
      </c>
      <c r="L26" s="3">
        <v>0</v>
      </c>
      <c r="M26" s="3">
        <v>25</v>
      </c>
      <c r="N26" s="3">
        <v>5</v>
      </c>
      <c r="Q26" t="s">
        <v>510</v>
      </c>
      <c r="R26" s="3" t="s">
        <v>542</v>
      </c>
    </row>
    <row r="27" spans="1:18">
      <c r="A27" s="3">
        <v>26</v>
      </c>
      <c r="B27" s="3" t="s">
        <v>25</v>
      </c>
      <c r="C27" s="3" t="s">
        <v>61</v>
      </c>
      <c r="D27" s="3" t="s">
        <v>61</v>
      </c>
      <c r="E27" s="3" t="s">
        <v>61</v>
      </c>
      <c r="F27" s="3" t="s">
        <v>61</v>
      </c>
      <c r="G27" s="3" t="s">
        <v>542</v>
      </c>
      <c r="H27" s="3" t="s">
        <v>543</v>
      </c>
      <c r="I27" s="3" t="s">
        <v>513</v>
      </c>
      <c r="J27" t="s">
        <v>544</v>
      </c>
      <c r="K27" t="s">
        <v>545</v>
      </c>
      <c r="L27" s="3"/>
      <c r="M27" s="3"/>
      <c r="N27" s="3"/>
      <c r="Q27" t="s">
        <v>510</v>
      </c>
      <c r="R27" s="3" t="s">
        <v>546</v>
      </c>
    </row>
    <row r="28" spans="1:18">
      <c r="A28" s="3">
        <v>27</v>
      </c>
      <c r="B28" s="3" t="s">
        <v>26</v>
      </c>
      <c r="C28" s="3" t="s">
        <v>61</v>
      </c>
      <c r="D28" s="3" t="s">
        <v>547</v>
      </c>
      <c r="E28" s="3" t="s">
        <v>61</v>
      </c>
      <c r="F28" s="3" t="s">
        <v>61</v>
      </c>
      <c r="G28" s="3" t="s">
        <v>546</v>
      </c>
      <c r="H28" s="3" t="s">
        <v>543</v>
      </c>
      <c r="I28" s="3" t="s">
        <v>513</v>
      </c>
      <c r="J28" t="s">
        <v>548</v>
      </c>
      <c r="K28" t="s">
        <v>549</v>
      </c>
      <c r="L28" s="3"/>
      <c r="M28" s="3"/>
      <c r="N28" s="3"/>
      <c r="Q28" t="s">
        <v>510</v>
      </c>
      <c r="R28" s="3" t="s">
        <v>27</v>
      </c>
    </row>
    <row r="29" spans="1:18">
      <c r="A29" s="3">
        <v>28</v>
      </c>
      <c r="B29" s="3" t="s">
        <v>27</v>
      </c>
      <c r="C29" s="3" t="s">
        <v>61</v>
      </c>
      <c r="D29" s="3" t="s">
        <v>61</v>
      </c>
      <c r="E29" s="3" t="s">
        <v>61</v>
      </c>
      <c r="F29" s="3" t="s">
        <v>61</v>
      </c>
      <c r="G29" s="3" t="s">
        <v>27</v>
      </c>
      <c r="H29" s="3" t="s">
        <v>516</v>
      </c>
      <c r="I29" s="3" t="s">
        <v>513</v>
      </c>
      <c r="J29" t="s">
        <v>544</v>
      </c>
      <c r="K29" t="s">
        <v>545</v>
      </c>
      <c r="L29" s="3"/>
      <c r="M29" s="3"/>
      <c r="N29" s="3"/>
      <c r="Q29" t="s">
        <v>510</v>
      </c>
      <c r="R29" s="3" t="s">
        <v>28</v>
      </c>
    </row>
    <row r="30" spans="1:18">
      <c r="A30" s="3">
        <v>29</v>
      </c>
      <c r="B30" s="3" t="s">
        <v>28</v>
      </c>
      <c r="C30" s="3" t="s">
        <v>61</v>
      </c>
      <c r="D30" s="3" t="s">
        <v>61</v>
      </c>
      <c r="E30" s="3" t="s">
        <v>61</v>
      </c>
      <c r="F30" s="3" t="s">
        <v>61</v>
      </c>
      <c r="G30" s="3" t="s">
        <v>28</v>
      </c>
      <c r="H30" s="3" t="s">
        <v>516</v>
      </c>
      <c r="I30" s="3" t="s">
        <v>513</v>
      </c>
      <c r="J30" t="s">
        <v>544</v>
      </c>
      <c r="K30" t="s">
        <v>545</v>
      </c>
      <c r="L30" s="3"/>
      <c r="M30" s="3"/>
      <c r="N30" s="3"/>
      <c r="Q30" t="s">
        <v>510</v>
      </c>
      <c r="R30" s="3" t="s">
        <v>550</v>
      </c>
    </row>
    <row r="31" spans="1:18">
      <c r="A31" s="3">
        <v>30</v>
      </c>
      <c r="B31" s="3" t="s">
        <v>29</v>
      </c>
      <c r="C31" s="3" t="s">
        <v>61</v>
      </c>
      <c r="D31" s="4" t="s">
        <v>60</v>
      </c>
      <c r="E31" s="3" t="s">
        <v>61</v>
      </c>
      <c r="F31" s="3" t="s">
        <v>61</v>
      </c>
      <c r="G31" s="3" t="s">
        <v>550</v>
      </c>
      <c r="H31" s="3" t="s">
        <v>543</v>
      </c>
      <c r="I31" s="3" t="s">
        <v>513</v>
      </c>
      <c r="J31" t="s">
        <v>544</v>
      </c>
      <c r="K31" t="s">
        <v>545</v>
      </c>
      <c r="L31" s="3"/>
      <c r="M31" s="3"/>
      <c r="N31" s="3"/>
      <c r="Q31" t="s">
        <v>510</v>
      </c>
      <c r="R31" s="3" t="s">
        <v>551</v>
      </c>
    </row>
    <row r="32" spans="1:18">
      <c r="A32" s="3">
        <v>31</v>
      </c>
      <c r="B32" s="3" t="s">
        <v>30</v>
      </c>
      <c r="C32" s="3" t="s">
        <v>61</v>
      </c>
      <c r="D32" s="3" t="s">
        <v>61</v>
      </c>
      <c r="E32" s="3" t="s">
        <v>61</v>
      </c>
      <c r="F32" s="3" t="s">
        <v>61</v>
      </c>
      <c r="G32" s="3" t="s">
        <v>551</v>
      </c>
      <c r="H32" s="3" t="s">
        <v>543</v>
      </c>
      <c r="I32" s="3" t="s">
        <v>513</v>
      </c>
      <c r="J32" t="s">
        <v>544</v>
      </c>
      <c r="K32" t="s">
        <v>545</v>
      </c>
      <c r="Q32" t="s">
        <v>510</v>
      </c>
      <c r="R32" s="3" t="s">
        <v>552</v>
      </c>
    </row>
    <row r="33" spans="1:18">
      <c r="A33" s="3">
        <v>32</v>
      </c>
      <c r="B33" s="3" t="s">
        <v>31</v>
      </c>
      <c r="G33" s="3" t="s">
        <v>552</v>
      </c>
      <c r="H33" s="3" t="s">
        <v>516</v>
      </c>
      <c r="I33" s="3" t="s">
        <v>513</v>
      </c>
      <c r="L33" s="3"/>
      <c r="M33" s="3"/>
      <c r="N33" s="3"/>
      <c r="Q33" t="s">
        <v>510</v>
      </c>
      <c r="R33" t="s">
        <v>553</v>
      </c>
    </row>
    <row r="34" spans="1:18">
      <c r="A34" s="3">
        <v>33</v>
      </c>
      <c r="B34" t="s">
        <v>32</v>
      </c>
      <c r="G34" t="s">
        <v>553</v>
      </c>
      <c r="H34" s="3" t="s">
        <v>554</v>
      </c>
      <c r="I34" t="s">
        <v>513</v>
      </c>
      <c r="Q34" t="s">
        <v>510</v>
      </c>
      <c r="R34" s="3" t="s">
        <v>555</v>
      </c>
    </row>
    <row r="35" spans="1:18">
      <c r="A35" s="3">
        <v>34</v>
      </c>
      <c r="B35" t="s">
        <v>33</v>
      </c>
      <c r="G35" s="3" t="s">
        <v>555</v>
      </c>
      <c r="H35" s="3" t="s">
        <v>554</v>
      </c>
      <c r="I35" t="s">
        <v>513</v>
      </c>
      <c r="Q35" t="s">
        <v>510</v>
      </c>
      <c r="R35" s="3" t="s">
        <v>556</v>
      </c>
    </row>
    <row r="36" spans="1:18">
      <c r="A36" s="3">
        <v>35</v>
      </c>
      <c r="B36" t="s">
        <v>34</v>
      </c>
      <c r="G36" s="3" t="s">
        <v>556</v>
      </c>
      <c r="H36" s="3" t="s">
        <v>554</v>
      </c>
      <c r="I36" t="s">
        <v>513</v>
      </c>
      <c r="Q36" t="s">
        <v>510</v>
      </c>
      <c r="R36" t="s">
        <v>557</v>
      </c>
    </row>
    <row r="37" spans="1:18">
      <c r="A37" s="3">
        <v>36</v>
      </c>
      <c r="B37" t="s">
        <v>35</v>
      </c>
      <c r="G37" t="s">
        <v>557</v>
      </c>
      <c r="H37" s="3" t="s">
        <v>554</v>
      </c>
      <c r="I37" t="s">
        <v>513</v>
      </c>
      <c r="Q37" t="s">
        <v>510</v>
      </c>
      <c r="R37" t="s">
        <v>558</v>
      </c>
    </row>
    <row r="38" spans="1:18">
      <c r="A38" s="3">
        <v>37</v>
      </c>
      <c r="B38" t="s">
        <v>36</v>
      </c>
      <c r="G38" t="s">
        <v>558</v>
      </c>
      <c r="H38" s="3" t="s">
        <v>554</v>
      </c>
      <c r="I38" t="s">
        <v>513</v>
      </c>
      <c r="Q38" t="s">
        <v>510</v>
      </c>
      <c r="R38" t="s">
        <v>559</v>
      </c>
    </row>
    <row r="39" spans="1:18">
      <c r="A39" s="3">
        <v>38</v>
      </c>
      <c r="B39" t="s">
        <v>37</v>
      </c>
      <c r="G39" t="s">
        <v>559</v>
      </c>
      <c r="H39" s="3" t="s">
        <v>554</v>
      </c>
      <c r="I39" t="s">
        <v>513</v>
      </c>
      <c r="Q39" t="s">
        <v>510</v>
      </c>
      <c r="R39" t="s">
        <v>560</v>
      </c>
    </row>
    <row r="40" spans="1:18">
      <c r="A40" s="3">
        <v>39</v>
      </c>
      <c r="B40" t="s">
        <v>38</v>
      </c>
      <c r="G40" t="s">
        <v>560</v>
      </c>
      <c r="H40" s="3" t="s">
        <v>554</v>
      </c>
      <c r="I40" t="s">
        <v>513</v>
      </c>
      <c r="Q40" t="s">
        <v>510</v>
      </c>
      <c r="R40" t="s">
        <v>561</v>
      </c>
    </row>
    <row r="41" spans="1:18">
      <c r="A41" s="3">
        <v>40</v>
      </c>
      <c r="B41" t="s">
        <v>39</v>
      </c>
      <c r="G41" t="s">
        <v>561</v>
      </c>
      <c r="H41" s="3" t="s">
        <v>554</v>
      </c>
      <c r="I41" t="s">
        <v>513</v>
      </c>
      <c r="Q41" t="s">
        <v>510</v>
      </c>
      <c r="R41" t="s">
        <v>562</v>
      </c>
    </row>
    <row r="42" spans="1:18">
      <c r="A42" s="3">
        <v>41</v>
      </c>
      <c r="B42" t="s">
        <v>40</v>
      </c>
      <c r="G42" t="s">
        <v>562</v>
      </c>
      <c r="H42" s="3" t="s">
        <v>554</v>
      </c>
      <c r="I42" t="s">
        <v>513</v>
      </c>
      <c r="Q42" t="s">
        <v>510</v>
      </c>
      <c r="R42" t="s">
        <v>563</v>
      </c>
    </row>
    <row r="43" spans="1:18">
      <c r="A43" s="3">
        <v>42</v>
      </c>
      <c r="B43" t="s">
        <v>41</v>
      </c>
      <c r="G43" t="s">
        <v>563</v>
      </c>
      <c r="H43" s="3" t="s">
        <v>554</v>
      </c>
      <c r="I43" t="s">
        <v>513</v>
      </c>
      <c r="Q43" t="s">
        <v>510</v>
      </c>
      <c r="R43" t="s">
        <v>564</v>
      </c>
    </row>
    <row r="44" spans="1:18">
      <c r="A44" s="3">
        <v>43</v>
      </c>
      <c r="B44" t="s">
        <v>42</v>
      </c>
      <c r="G44" t="s">
        <v>564</v>
      </c>
      <c r="H44" s="3" t="s">
        <v>554</v>
      </c>
      <c r="I44" t="s">
        <v>513</v>
      </c>
      <c r="Q44" t="s">
        <v>510</v>
      </c>
      <c r="R44" t="s">
        <v>43</v>
      </c>
    </row>
    <row r="45" spans="1:18">
      <c r="A45" s="3">
        <v>44</v>
      </c>
      <c r="B45" t="s">
        <v>43</v>
      </c>
      <c r="G45" t="s">
        <v>43</v>
      </c>
      <c r="H45" t="s">
        <v>516</v>
      </c>
      <c r="I45" t="s">
        <v>513</v>
      </c>
      <c r="J45" t="s">
        <v>545</v>
      </c>
      <c r="Q45" t="s">
        <v>510</v>
      </c>
      <c r="R45" t="s">
        <v>565</v>
      </c>
    </row>
    <row r="46" spans="1:18">
      <c r="A46" s="3">
        <v>45</v>
      </c>
      <c r="B46" t="s">
        <v>44</v>
      </c>
      <c r="G46" t="s">
        <v>565</v>
      </c>
      <c r="H46" t="s">
        <v>543</v>
      </c>
      <c r="I46" t="s">
        <v>513</v>
      </c>
      <c r="J46" t="s">
        <v>544</v>
      </c>
      <c r="K46" t="s">
        <v>545</v>
      </c>
      <c r="Q46" t="s">
        <v>510</v>
      </c>
      <c r="R46" t="s">
        <v>566</v>
      </c>
    </row>
    <row r="47" spans="1:18">
      <c r="A47" s="3">
        <v>46</v>
      </c>
      <c r="B47" t="s">
        <v>45</v>
      </c>
      <c r="G47" t="s">
        <v>566</v>
      </c>
      <c r="H47" t="s">
        <v>543</v>
      </c>
      <c r="I47" t="s">
        <v>513</v>
      </c>
      <c r="J47" t="s">
        <v>544</v>
      </c>
      <c r="K47" t="s">
        <v>545</v>
      </c>
      <c r="Q47" t="s">
        <v>510</v>
      </c>
      <c r="R47" t="s">
        <v>567</v>
      </c>
    </row>
    <row r="48" spans="1:18">
      <c r="A48" s="3">
        <v>47</v>
      </c>
      <c r="B48" t="s">
        <v>46</v>
      </c>
      <c r="G48" t="s">
        <v>567</v>
      </c>
      <c r="H48" t="s">
        <v>543</v>
      </c>
      <c r="I48" t="s">
        <v>513</v>
      </c>
      <c r="J48" t="s">
        <v>544</v>
      </c>
      <c r="K48" t="s">
        <v>545</v>
      </c>
      <c r="Q48" t="s">
        <v>510</v>
      </c>
      <c r="R48" t="s">
        <v>568</v>
      </c>
    </row>
    <row r="49" spans="1:18">
      <c r="A49" s="3">
        <v>48</v>
      </c>
      <c r="B49" t="s">
        <v>47</v>
      </c>
      <c r="G49" t="s">
        <v>568</v>
      </c>
      <c r="H49" t="s">
        <v>543</v>
      </c>
      <c r="I49" t="s">
        <v>513</v>
      </c>
      <c r="J49" t="s">
        <v>544</v>
      </c>
      <c r="K49" t="s">
        <v>545</v>
      </c>
      <c r="Q49" t="s">
        <v>510</v>
      </c>
      <c r="R49" t="s">
        <v>569</v>
      </c>
    </row>
    <row r="50" spans="1:18">
      <c r="A50" s="3">
        <v>49</v>
      </c>
      <c r="B50" t="s">
        <v>48</v>
      </c>
      <c r="G50" t="s">
        <v>569</v>
      </c>
      <c r="H50" t="s">
        <v>543</v>
      </c>
      <c r="I50" t="s">
        <v>513</v>
      </c>
      <c r="J50" t="s">
        <v>570</v>
      </c>
      <c r="K50" t="s">
        <v>571</v>
      </c>
      <c r="Q50" t="s">
        <v>510</v>
      </c>
      <c r="R50" t="s">
        <v>572</v>
      </c>
    </row>
    <row r="51" spans="1:18">
      <c r="A51" s="3">
        <v>50</v>
      </c>
      <c r="B51" t="s">
        <v>49</v>
      </c>
      <c r="G51" t="s">
        <v>572</v>
      </c>
      <c r="H51" t="s">
        <v>543</v>
      </c>
      <c r="I51" t="s">
        <v>513</v>
      </c>
      <c r="J51" t="s">
        <v>544</v>
      </c>
      <c r="K51" t="s">
        <v>545</v>
      </c>
      <c r="Q51" t="s">
        <v>510</v>
      </c>
      <c r="R51" t="s">
        <v>573</v>
      </c>
    </row>
    <row r="52" spans="1:18">
      <c r="A52" s="3">
        <v>51</v>
      </c>
      <c r="B52" t="s">
        <v>50</v>
      </c>
      <c r="G52" t="s">
        <v>573</v>
      </c>
      <c r="H52" t="s">
        <v>543</v>
      </c>
      <c r="I52" t="s">
        <v>513</v>
      </c>
      <c r="J52" t="s">
        <v>544</v>
      </c>
      <c r="K52" t="s">
        <v>545</v>
      </c>
      <c r="Q52" t="s">
        <v>510</v>
      </c>
      <c r="R52" t="s">
        <v>574</v>
      </c>
    </row>
    <row r="53" spans="1:18">
      <c r="A53" s="3">
        <v>52</v>
      </c>
      <c r="B53" t="s">
        <v>51</v>
      </c>
      <c r="G53" t="s">
        <v>574</v>
      </c>
      <c r="H53" t="s">
        <v>543</v>
      </c>
      <c r="I53" t="s">
        <v>513</v>
      </c>
      <c r="J53" t="s">
        <v>544</v>
      </c>
      <c r="K53" t="s">
        <v>545</v>
      </c>
      <c r="Q53" t="s">
        <v>510</v>
      </c>
      <c r="R53" t="s">
        <v>575</v>
      </c>
    </row>
    <row r="54" spans="1:18">
      <c r="A54" s="3">
        <v>53</v>
      </c>
      <c r="B54" t="s">
        <v>52</v>
      </c>
      <c r="G54" t="s">
        <v>575</v>
      </c>
      <c r="H54" t="s">
        <v>543</v>
      </c>
      <c r="I54" t="s">
        <v>513</v>
      </c>
      <c r="J54" t="s">
        <v>544</v>
      </c>
      <c r="K54" t="s">
        <v>545</v>
      </c>
      <c r="Q54" t="s">
        <v>510</v>
      </c>
      <c r="R54" t="s">
        <v>576</v>
      </c>
    </row>
    <row r="55" spans="1:18">
      <c r="A55" s="3">
        <v>54</v>
      </c>
      <c r="B55" t="s">
        <v>53</v>
      </c>
      <c r="G55" t="s">
        <v>576</v>
      </c>
      <c r="H55" t="s">
        <v>543</v>
      </c>
      <c r="I55" t="s">
        <v>513</v>
      </c>
      <c r="J55" t="s">
        <v>544</v>
      </c>
      <c r="K55" t="s">
        <v>545</v>
      </c>
      <c r="Q55" t="s">
        <v>510</v>
      </c>
      <c r="R55" t="s">
        <v>577</v>
      </c>
    </row>
    <row r="56" spans="1:18">
      <c r="A56" s="3">
        <v>55</v>
      </c>
      <c r="B56" t="s">
        <v>54</v>
      </c>
      <c r="G56" t="s">
        <v>577</v>
      </c>
      <c r="H56" t="s">
        <v>543</v>
      </c>
      <c r="I56" t="s">
        <v>513</v>
      </c>
      <c r="J56" t="s">
        <v>544</v>
      </c>
      <c r="K56" t="s">
        <v>545</v>
      </c>
      <c r="Q56" t="s">
        <v>510</v>
      </c>
      <c r="R56" t="s">
        <v>578</v>
      </c>
    </row>
    <row r="57" spans="1:17">
      <c r="A57">
        <v>56</v>
      </c>
      <c r="B57" t="s">
        <v>55</v>
      </c>
      <c r="G57" t="s">
        <v>578</v>
      </c>
      <c r="H57" t="s">
        <v>543</v>
      </c>
      <c r="I57" t="s">
        <v>513</v>
      </c>
      <c r="J57" t="s">
        <v>544</v>
      </c>
      <c r="K57" t="s">
        <v>545</v>
      </c>
      <c r="Q57" t="s">
        <v>510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J22" sqref="J22"/>
    </sheetView>
  </sheetViews>
  <sheetFormatPr defaultColWidth="9" defaultRowHeight="14.25" outlineLevelCol="5"/>
  <cols>
    <col min="1" max="1" width="26.125" customWidth="1"/>
    <col min="2" max="2" width="6" customWidth="1"/>
    <col min="3" max="5" width="5.375" customWidth="1"/>
    <col min="6" max="6" width="14.375" customWidth="1"/>
  </cols>
  <sheetData>
    <row r="1" spans="1:6">
      <c r="A1" t="s">
        <v>579</v>
      </c>
      <c r="B1" s="1">
        <v>2016</v>
      </c>
      <c r="C1">
        <v>2017</v>
      </c>
      <c r="D1">
        <v>2018</v>
      </c>
      <c r="E1">
        <v>2019</v>
      </c>
      <c r="F1" t="s">
        <v>580</v>
      </c>
    </row>
    <row r="2" spans="1:6">
      <c r="A2" t="s">
        <v>581</v>
      </c>
      <c r="B2" s="1"/>
      <c r="C2">
        <v>1</v>
      </c>
      <c r="D2">
        <v>26</v>
      </c>
      <c r="E2">
        <v>21</v>
      </c>
      <c r="F2">
        <f t="shared" ref="F2:F8" si="0">SUM(C2:E2)</f>
        <v>48</v>
      </c>
    </row>
    <row r="3" spans="1:6">
      <c r="A3" t="s">
        <v>582</v>
      </c>
      <c r="B3" s="1">
        <v>85</v>
      </c>
      <c r="C3">
        <v>88</v>
      </c>
      <c r="D3">
        <v>247</v>
      </c>
      <c r="E3">
        <v>79</v>
      </c>
      <c r="F3">
        <f t="shared" si="0"/>
        <v>414</v>
      </c>
    </row>
    <row r="4" spans="1:6">
      <c r="A4" t="s">
        <v>547</v>
      </c>
      <c r="B4" s="1">
        <v>11</v>
      </c>
      <c r="C4">
        <v>12</v>
      </c>
      <c r="D4">
        <v>10</v>
      </c>
      <c r="E4">
        <v>9</v>
      </c>
      <c r="F4">
        <f t="shared" si="0"/>
        <v>31</v>
      </c>
    </row>
    <row r="5" spans="1:6">
      <c r="A5" t="s">
        <v>583</v>
      </c>
      <c r="B5" s="1">
        <v>7</v>
      </c>
      <c r="C5">
        <v>1</v>
      </c>
      <c r="D5">
        <v>3</v>
      </c>
      <c r="E5">
        <v>2</v>
      </c>
      <c r="F5">
        <f t="shared" si="0"/>
        <v>6</v>
      </c>
    </row>
    <row r="6" spans="1:2">
      <c r="A6" t="s">
        <v>584</v>
      </c>
      <c r="B6" s="1"/>
    </row>
    <row r="7" spans="1:2">
      <c r="A7" t="s">
        <v>585</v>
      </c>
      <c r="B7" s="1"/>
    </row>
    <row r="8" spans="1:6">
      <c r="A8" t="s">
        <v>586</v>
      </c>
      <c r="B8" s="1">
        <f>SUM(B2:B7)</f>
        <v>103</v>
      </c>
      <c r="C8">
        <f>SUM(C2:C7)</f>
        <v>102</v>
      </c>
      <c r="D8">
        <f>SUM(D2:D7)</f>
        <v>286</v>
      </c>
      <c r="E8">
        <f>SUM(E2:E7)</f>
        <v>111</v>
      </c>
      <c r="F8">
        <f t="shared" si="0"/>
        <v>499</v>
      </c>
    </row>
    <row r="13" spans="1:2">
      <c r="A13" t="s">
        <v>587</v>
      </c>
      <c r="B13" s="2">
        <f>F2/SUM(F2:F3)</f>
        <v>0.103896103896104</v>
      </c>
    </row>
    <row r="14" spans="1:2">
      <c r="A14" t="s">
        <v>588</v>
      </c>
      <c r="B14" s="2">
        <f>F2/F8</f>
        <v>0.0961923847695391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LibreOffice/6.2.1.2$Linux_X86_64 LibreOffice_project/fa33febaab1da9290dbe6ea4e22bb3a13e549cc4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DB2</vt:lpstr>
      <vt:lpstr>metadata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CalzzOne</dc:creator>
  <cp:lastModifiedBy>calzzone</cp:lastModifiedBy>
  <cp:revision>4</cp:revision>
  <dcterms:created xsi:type="dcterms:W3CDTF">2019-03-12T14:44:00Z</dcterms:created>
  <dcterms:modified xsi:type="dcterms:W3CDTF">2019-11-15T07:33:47Z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1033-11.1.0.8865</vt:lpwstr>
  </property>
</Properties>
</file>